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connections.xml" ContentType="application/vnd.openxmlformats-officedocument.spreadsheetml.connections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docProps/core.xml" ContentType="application/vnd.openxmlformats-package.core-propertie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finance/Proformas/Community Development/"/>
    </mc:Choice>
  </mc:AlternateContent>
  <bookViews>
    <workbookView xWindow="480" yWindow="240" windowWidth="22995" windowHeight="11625"/>
  </bookViews>
  <sheets>
    <sheet name="Current Working" sheetId="5" r:id="rId1"/>
    <sheet name="Expenses" sheetId="4" r:id="rId2"/>
    <sheet name="Revenues" sheetId="3" r:id="rId3"/>
    <sheet name="Balance Sheet" sheetId="2" r:id="rId4"/>
    <sheet name="Budget Upload" sheetId="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1" hidden="1">Expenses!$A$2:$BK$243</definedName>
    <definedName name="_xlnm.Print_Area" localSheetId="0">'Current Working'!$B$1:$BJ$46</definedName>
    <definedName name="qsysprt" localSheetId="3">'Balance Sheet'!$B$1:$N$24</definedName>
  </definedNames>
  <calcPr calcId="162913"/>
</workbook>
</file>

<file path=xl/calcChain.xml><?xml version="1.0" encoding="utf-8"?>
<calcChain xmlns="http://schemas.openxmlformats.org/spreadsheetml/2006/main">
  <c r="AC18" i="5" l="1"/>
  <c r="AD18" i="5"/>
  <c r="AE18" i="5"/>
  <c r="AF18" i="5"/>
  <c r="AG18" i="5"/>
  <c r="AH18" i="5"/>
  <c r="AC19" i="5"/>
  <c r="AD19" i="5"/>
  <c r="AE19" i="5"/>
  <c r="AF19" i="5"/>
  <c r="AG19" i="5"/>
  <c r="AH19" i="5"/>
  <c r="AC20" i="5"/>
  <c r="AD20" i="5"/>
  <c r="AE20" i="5"/>
  <c r="AF20" i="5"/>
  <c r="AG20" i="5"/>
  <c r="AH20" i="5"/>
  <c r="AC21" i="5"/>
  <c r="AD21" i="5"/>
  <c r="AE21" i="5"/>
  <c r="AF21" i="5"/>
  <c r="AG21" i="5"/>
  <c r="AH21" i="5"/>
  <c r="AC22" i="5"/>
  <c r="AD22" i="5"/>
  <c r="AE22" i="5"/>
  <c r="AF22" i="5"/>
  <c r="AG22" i="5"/>
  <c r="AH22" i="5"/>
  <c r="AC23" i="5"/>
  <c r="AD23" i="5"/>
  <c r="AE23" i="5"/>
  <c r="AF23" i="5"/>
  <c r="AG23" i="5"/>
  <c r="AH23" i="5"/>
  <c r="AB19" i="5"/>
  <c r="AB20" i="5"/>
  <c r="AB21" i="5"/>
  <c r="AB22" i="5"/>
  <c r="AB23" i="5"/>
  <c r="AB18" i="5"/>
  <c r="AN18" i="5" l="1"/>
  <c r="AO18" i="5"/>
  <c r="AP18" i="5"/>
  <c r="AQ18" i="5"/>
  <c r="AR18" i="5"/>
  <c r="AS18" i="5"/>
  <c r="AT18" i="5"/>
  <c r="AN19" i="5"/>
  <c r="AO19" i="5"/>
  <c r="AP19" i="5"/>
  <c r="AQ19" i="5"/>
  <c r="AR19" i="5"/>
  <c r="AS19" i="5"/>
  <c r="AT19" i="5"/>
  <c r="AN20" i="5"/>
  <c r="AO20" i="5"/>
  <c r="AP20" i="5"/>
  <c r="AQ20" i="5"/>
  <c r="AR20" i="5"/>
  <c r="AS20" i="5"/>
  <c r="AT20" i="5"/>
  <c r="AN21" i="5"/>
  <c r="AO21" i="5"/>
  <c r="AP21" i="5"/>
  <c r="AQ21" i="5"/>
  <c r="AR21" i="5"/>
  <c r="AS21" i="5"/>
  <c r="AT21" i="5"/>
  <c r="AN22" i="5"/>
  <c r="AO22" i="5"/>
  <c r="AP22" i="5"/>
  <c r="AQ22" i="5"/>
  <c r="AR22" i="5"/>
  <c r="AS22" i="5"/>
  <c r="AT22" i="5"/>
  <c r="AN23" i="5"/>
  <c r="AO23" i="5"/>
  <c r="AP23" i="5"/>
  <c r="AQ23" i="5"/>
  <c r="AR23" i="5"/>
  <c r="AS23" i="5"/>
  <c r="AT23" i="5"/>
  <c r="AM19" i="5"/>
  <c r="AM20" i="5"/>
  <c r="AM21" i="5"/>
  <c r="AM22" i="5"/>
  <c r="AM23" i="5"/>
  <c r="AM18" i="5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" i="3"/>
  <c r="AI31" i="3"/>
  <c r="AI32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" i="3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0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3" i="4"/>
  <c r="AA244" i="4"/>
  <c r="AB244" i="4"/>
  <c r="AC244" i="4"/>
  <c r="AD244" i="4"/>
  <c r="AE244" i="4"/>
  <c r="AF244" i="4"/>
  <c r="Z244" i="4"/>
  <c r="AC11" i="5"/>
  <c r="AD11" i="5"/>
  <c r="AE11" i="5"/>
  <c r="AF11" i="5"/>
  <c r="AG11" i="5"/>
  <c r="AH11" i="5"/>
  <c r="AC12" i="5"/>
  <c r="AD12" i="5"/>
  <c r="AE12" i="5"/>
  <c r="AF12" i="5"/>
  <c r="AG12" i="5"/>
  <c r="AH12" i="5"/>
  <c r="AC13" i="5"/>
  <c r="AD13" i="5"/>
  <c r="AE13" i="5"/>
  <c r="AF13" i="5"/>
  <c r="AG13" i="5"/>
  <c r="AH13" i="5"/>
  <c r="AC14" i="5"/>
  <c r="AD14" i="5"/>
  <c r="AE14" i="5"/>
  <c r="AF14" i="5"/>
  <c r="AG14" i="5"/>
  <c r="AH14" i="5"/>
  <c r="AB12" i="5"/>
  <c r="AB13" i="5"/>
  <c r="AB14" i="5"/>
  <c r="AB11" i="5"/>
  <c r="AG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B33" i="3"/>
  <c r="AC33" i="3"/>
  <c r="AD33" i="3"/>
  <c r="AF33" i="3"/>
  <c r="R18" i="5"/>
  <c r="S18" i="5"/>
  <c r="T18" i="5"/>
  <c r="U18" i="5"/>
  <c r="V18" i="5"/>
  <c r="W18" i="5"/>
  <c r="R19" i="5"/>
  <c r="S19" i="5"/>
  <c r="T19" i="5"/>
  <c r="U19" i="5"/>
  <c r="V19" i="5"/>
  <c r="W19" i="5"/>
  <c r="R20" i="5"/>
  <c r="S20" i="5"/>
  <c r="T20" i="5"/>
  <c r="U20" i="5"/>
  <c r="V20" i="5"/>
  <c r="W20" i="5"/>
  <c r="R21" i="5"/>
  <c r="S21" i="5"/>
  <c r="T21" i="5"/>
  <c r="U21" i="5"/>
  <c r="V21" i="5"/>
  <c r="W21" i="5"/>
  <c r="R22" i="5"/>
  <c r="S22" i="5"/>
  <c r="T22" i="5"/>
  <c r="U22" i="5"/>
  <c r="V22" i="5"/>
  <c r="W22" i="5"/>
  <c r="R23" i="5"/>
  <c r="S23" i="5"/>
  <c r="T23" i="5"/>
  <c r="U23" i="5"/>
  <c r="V23" i="5"/>
  <c r="W23" i="5"/>
  <c r="Q19" i="5"/>
  <c r="Q20" i="5"/>
  <c r="Q21" i="5"/>
  <c r="Q22" i="5"/>
  <c r="Q23" i="5"/>
  <c r="Q18" i="5"/>
  <c r="R29" i="5"/>
  <c r="S29" i="5"/>
  <c r="T29" i="5"/>
  <c r="U29" i="5"/>
  <c r="V29" i="5"/>
  <c r="W29" i="5"/>
  <c r="Q29" i="5"/>
  <c r="R27" i="5"/>
  <c r="S27" i="5"/>
  <c r="T27" i="5"/>
  <c r="U27" i="5"/>
  <c r="V27" i="5"/>
  <c r="W27" i="5"/>
  <c r="R28" i="5"/>
  <c r="S28" i="5"/>
  <c r="T28" i="5"/>
  <c r="U28" i="5"/>
  <c r="V28" i="5"/>
  <c r="W28" i="5"/>
  <c r="Q28" i="5"/>
  <c r="Q27" i="5"/>
  <c r="S244" i="4"/>
  <c r="T244" i="4"/>
  <c r="U244" i="4"/>
  <c r="W244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V244" i="4"/>
  <c r="R244" i="4"/>
  <c r="Q3" i="4"/>
  <c r="Q244" i="4" s="1"/>
  <c r="V14" i="5"/>
  <c r="X17" i="3"/>
  <c r="X19" i="3"/>
  <c r="X20" i="3"/>
  <c r="X21" i="3"/>
  <c r="X22" i="3"/>
  <c r="X23" i="3"/>
  <c r="X24" i="3"/>
  <c r="X25" i="3"/>
  <c r="X26" i="3"/>
  <c r="X27" i="3"/>
  <c r="X28" i="3"/>
  <c r="X29" i="3"/>
  <c r="X30" i="3"/>
  <c r="X32" i="3"/>
  <c r="Q14" i="5"/>
  <c r="X16" i="3"/>
  <c r="X18" i="3"/>
  <c r="S33" i="3"/>
  <c r="T33" i="3"/>
  <c r="U33" i="3"/>
  <c r="W33" i="3"/>
  <c r="L8" i="5"/>
  <c r="G18" i="5"/>
  <c r="H18" i="5"/>
  <c r="I18" i="5"/>
  <c r="J18" i="5"/>
  <c r="K18" i="5"/>
  <c r="L18" i="5"/>
  <c r="G19" i="5"/>
  <c r="H19" i="5"/>
  <c r="I19" i="5"/>
  <c r="J19" i="5"/>
  <c r="K19" i="5"/>
  <c r="L19" i="5"/>
  <c r="G20" i="5"/>
  <c r="H20" i="5"/>
  <c r="I20" i="5"/>
  <c r="J20" i="5"/>
  <c r="K20" i="5"/>
  <c r="L20" i="5"/>
  <c r="G21" i="5"/>
  <c r="H21" i="5"/>
  <c r="I21" i="5"/>
  <c r="J21" i="5"/>
  <c r="K21" i="5"/>
  <c r="L21" i="5"/>
  <c r="G22" i="5"/>
  <c r="H22" i="5"/>
  <c r="I22" i="5"/>
  <c r="J22" i="5"/>
  <c r="K22" i="5"/>
  <c r="L22" i="5"/>
  <c r="G23" i="5"/>
  <c r="H23" i="5"/>
  <c r="I23" i="5"/>
  <c r="J23" i="5"/>
  <c r="K23" i="5"/>
  <c r="L23" i="5"/>
  <c r="F19" i="5"/>
  <c r="F20" i="5"/>
  <c r="F21" i="5"/>
  <c r="F22" i="5"/>
  <c r="F23" i="5"/>
  <c r="F18" i="5"/>
  <c r="G27" i="5"/>
  <c r="H27" i="5"/>
  <c r="I27" i="5"/>
  <c r="J27" i="5"/>
  <c r="K27" i="5"/>
  <c r="L27" i="5"/>
  <c r="G28" i="5"/>
  <c r="H28" i="5"/>
  <c r="I28" i="5"/>
  <c r="J28" i="5"/>
  <c r="K28" i="5"/>
  <c r="L28" i="5"/>
  <c r="F28" i="5"/>
  <c r="F27" i="5"/>
  <c r="G29" i="5"/>
  <c r="H29" i="5"/>
  <c r="I29" i="5"/>
  <c r="J29" i="5"/>
  <c r="K29" i="5"/>
  <c r="L29" i="5"/>
  <c r="F29" i="5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4" i="4"/>
  <c r="C5" i="4"/>
  <c r="C6" i="4"/>
  <c r="C7" i="4"/>
  <c r="C8" i="4"/>
  <c r="C9" i="4"/>
  <c r="C10" i="4"/>
  <c r="C11" i="4"/>
  <c r="C12" i="4"/>
  <c r="C13" i="4"/>
  <c r="C14" i="4"/>
  <c r="C3" i="4"/>
  <c r="J244" i="4"/>
  <c r="K244" i="4"/>
  <c r="L244" i="4"/>
  <c r="N244" i="4"/>
  <c r="S11" i="5"/>
  <c r="T11" i="5"/>
  <c r="U11" i="5"/>
  <c r="W11" i="5"/>
  <c r="S12" i="5"/>
  <c r="T12" i="5"/>
  <c r="U12" i="5"/>
  <c r="W12" i="5"/>
  <c r="S13" i="5"/>
  <c r="T13" i="5"/>
  <c r="U13" i="5"/>
  <c r="W13" i="5"/>
  <c r="S14" i="5"/>
  <c r="T14" i="5"/>
  <c r="U14" i="5"/>
  <c r="W14" i="5"/>
  <c r="G11" i="5"/>
  <c r="H11" i="5"/>
  <c r="I11" i="5"/>
  <c r="J11" i="5"/>
  <c r="K11" i="5"/>
  <c r="L11" i="5"/>
  <c r="G12" i="5"/>
  <c r="H12" i="5"/>
  <c r="I12" i="5"/>
  <c r="J12" i="5"/>
  <c r="K12" i="5"/>
  <c r="L12" i="5"/>
  <c r="G13" i="5"/>
  <c r="H13" i="5"/>
  <c r="I13" i="5"/>
  <c r="J13" i="5"/>
  <c r="K13" i="5"/>
  <c r="L13" i="5"/>
  <c r="G14" i="5"/>
  <c r="H14" i="5"/>
  <c r="I14" i="5"/>
  <c r="J14" i="5"/>
  <c r="K14" i="5"/>
  <c r="L14" i="5"/>
  <c r="F12" i="5"/>
  <c r="F13" i="5"/>
  <c r="F14" i="5"/>
  <c r="F11" i="5"/>
  <c r="AG244" i="4" l="1"/>
  <c r="AE33" i="3"/>
  <c r="Z33" i="3"/>
  <c r="AA33" i="3"/>
  <c r="R14" i="5"/>
  <c r="V13" i="5"/>
  <c r="Q13" i="5"/>
  <c r="V11" i="5"/>
  <c r="V33" i="3"/>
  <c r="Q11" i="5"/>
  <c r="R13" i="5"/>
  <c r="R11" i="5"/>
  <c r="V12" i="5"/>
  <c r="X31" i="3"/>
  <c r="R33" i="3"/>
  <c r="R12" i="5"/>
  <c r="Q33" i="3"/>
  <c r="Q12" i="5"/>
  <c r="M244" i="4"/>
  <c r="I244" i="4"/>
  <c r="H244" i="4"/>
  <c r="AK4" i="3"/>
  <c r="AK5" i="3"/>
  <c r="AK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" i="3"/>
  <c r="AL33" i="3"/>
  <c r="AM33" i="3"/>
  <c r="AN33" i="3"/>
  <c r="AO33" i="3"/>
  <c r="AP33" i="3"/>
  <c r="F24" i="5" l="1"/>
  <c r="AK33" i="3"/>
  <c r="AJ33" i="3"/>
  <c r="AI244" i="4"/>
  <c r="AJ244" i="4"/>
  <c r="AL99" i="4"/>
  <c r="AL183" i="4"/>
  <c r="AL16" i="4"/>
  <c r="AL100" i="4"/>
  <c r="AL184" i="4"/>
  <c r="AL17" i="4"/>
  <c r="AL101" i="4"/>
  <c r="AL185" i="4"/>
  <c r="AL18" i="4"/>
  <c r="AL102" i="4"/>
  <c r="AL19" i="4"/>
  <c r="AL103" i="4"/>
  <c r="AL20" i="4"/>
  <c r="AL104" i="4"/>
  <c r="AL186" i="4"/>
  <c r="AL21" i="4"/>
  <c r="AL105" i="4"/>
  <c r="AL187" i="4"/>
  <c r="AL22" i="4"/>
  <c r="AL106" i="4"/>
  <c r="AL188" i="4"/>
  <c r="AL23" i="4"/>
  <c r="AL107" i="4"/>
  <c r="AL24" i="4"/>
  <c r="AL108" i="4"/>
  <c r="AL189" i="4"/>
  <c r="AL25" i="4"/>
  <c r="AL109" i="4"/>
  <c r="AL26" i="4"/>
  <c r="AL110" i="4"/>
  <c r="AL190" i="4"/>
  <c r="AL27" i="4"/>
  <c r="AL111" i="4"/>
  <c r="AL28" i="4"/>
  <c r="AL15" i="4"/>
  <c r="AL244" i="4" l="1"/>
  <c r="AM244" i="4"/>
  <c r="AN244" i="4"/>
  <c r="AO244" i="4"/>
  <c r="AP244" i="4"/>
  <c r="AK17" i="4" l="1"/>
  <c r="AK100" i="4"/>
  <c r="AK244" i="4" l="1"/>
  <c r="AK249" i="4" s="1"/>
  <c r="AP28" i="5"/>
  <c r="AQ28" i="5"/>
  <c r="AR28" i="5"/>
  <c r="AS28" i="5"/>
  <c r="AT28" i="5"/>
  <c r="AO28" i="5"/>
  <c r="AN28" i="5"/>
  <c r="AM28" i="5"/>
  <c r="AH28" i="5"/>
  <c r="AU28" i="5" s="1"/>
  <c r="AV28" i="5" s="1"/>
  <c r="AO29" i="5"/>
  <c r="AO27" i="5"/>
  <c r="AP27" i="5"/>
  <c r="AQ27" i="5"/>
  <c r="AM13" i="5"/>
  <c r="AN13" i="5"/>
  <c r="AO13" i="5"/>
  <c r="AP13" i="5"/>
  <c r="AQ13" i="5"/>
  <c r="AR13" i="5"/>
  <c r="AS13" i="5"/>
  <c r="AT13" i="5"/>
  <c r="AM12" i="5"/>
  <c r="AN12" i="5"/>
  <c r="AO12" i="5"/>
  <c r="AP12" i="5"/>
  <c r="AQ12" i="5"/>
  <c r="AR12" i="5"/>
  <c r="AS12" i="5"/>
  <c r="AT12" i="5"/>
  <c r="AM14" i="5"/>
  <c r="AN14" i="5"/>
  <c r="AO14" i="5"/>
  <c r="AP14" i="5"/>
  <c r="AQ14" i="5"/>
  <c r="AR14" i="5"/>
  <c r="AS14" i="5"/>
  <c r="AT14" i="5"/>
  <c r="AN11" i="5"/>
  <c r="AO11" i="5"/>
  <c r="AP11" i="5"/>
  <c r="AQ11" i="5"/>
  <c r="AR11" i="5"/>
  <c r="AS11" i="5"/>
  <c r="AT11" i="5"/>
  <c r="AO24" i="5" l="1"/>
  <c r="AO30" i="5"/>
  <c r="AO15" i="5"/>
  <c r="AU13" i="5"/>
  <c r="AV13" i="5" s="1"/>
  <c r="AU14" i="5"/>
  <c r="AV14" i="5" s="1"/>
  <c r="AU12" i="5"/>
  <c r="AV12" i="5" s="1"/>
  <c r="F183" i="4"/>
  <c r="F31" i="3"/>
  <c r="AO32" i="5" l="1"/>
  <c r="AO34" i="5" s="1"/>
  <c r="F7" i="3"/>
  <c r="F6" i="3"/>
  <c r="R49" i="3"/>
  <c r="S49" i="3"/>
  <c r="T49" i="3"/>
  <c r="U49" i="3"/>
  <c r="V49" i="3"/>
  <c r="N33" i="3"/>
  <c r="F32" i="3"/>
  <c r="AI33" i="3" l="1"/>
  <c r="AY12" i="5"/>
  <c r="AM11" i="5"/>
  <c r="F30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F4" i="3"/>
  <c r="F5" i="3"/>
  <c r="F8" i="3"/>
  <c r="F9" i="3"/>
  <c r="F10" i="3"/>
  <c r="F11" i="3"/>
  <c r="F12" i="3"/>
  <c r="F13" i="3"/>
  <c r="F14" i="3"/>
  <c r="F15" i="3"/>
  <c r="F16" i="3"/>
  <c r="AZ12" i="5" l="1"/>
  <c r="BA12" i="5" s="1"/>
  <c r="I33" i="3"/>
  <c r="J33" i="3"/>
  <c r="K33" i="3"/>
  <c r="L33" i="3"/>
  <c r="M33" i="3"/>
  <c r="H33" i="3"/>
  <c r="Z49" i="3" l="1"/>
  <c r="BF34" i="5"/>
  <c r="BC29" i="5"/>
  <c r="BD29" i="5"/>
  <c r="BE29" i="5"/>
  <c r="BF29" i="5"/>
  <c r="BG29" i="5"/>
  <c r="BB29" i="5"/>
  <c r="AY29" i="5"/>
  <c r="BC27" i="5"/>
  <c r="BD27" i="5"/>
  <c r="BE27" i="5"/>
  <c r="BF27" i="5"/>
  <c r="BG27" i="5"/>
  <c r="BB27" i="5"/>
  <c r="AY27" i="5"/>
  <c r="AY19" i="5"/>
  <c r="AY20" i="5"/>
  <c r="AY21" i="5"/>
  <c r="AY22" i="5"/>
  <c r="AY23" i="5"/>
  <c r="BB19" i="5"/>
  <c r="BC19" i="5"/>
  <c r="BD19" i="5"/>
  <c r="BE19" i="5"/>
  <c r="BF19" i="5"/>
  <c r="BG19" i="5"/>
  <c r="BB20" i="5"/>
  <c r="BC20" i="5"/>
  <c r="BD20" i="5"/>
  <c r="BE20" i="5"/>
  <c r="BF20" i="5"/>
  <c r="BG20" i="5"/>
  <c r="BB21" i="5"/>
  <c r="BC21" i="5"/>
  <c r="BD21" i="5"/>
  <c r="BE21" i="5"/>
  <c r="BF21" i="5"/>
  <c r="BG21" i="5"/>
  <c r="BB22" i="5"/>
  <c r="BC22" i="5"/>
  <c r="BD22" i="5"/>
  <c r="BE22" i="5"/>
  <c r="BF22" i="5"/>
  <c r="BG22" i="5"/>
  <c r="BB23" i="5"/>
  <c r="BC23" i="5"/>
  <c r="BD23" i="5"/>
  <c r="BE23" i="5"/>
  <c r="BF23" i="5"/>
  <c r="BG23" i="5"/>
  <c r="BC18" i="5"/>
  <c r="BD18" i="5"/>
  <c r="BE18" i="5"/>
  <c r="BF18" i="5"/>
  <c r="BG18" i="5"/>
  <c r="BB18" i="5"/>
  <c r="AY18" i="5"/>
  <c r="AN27" i="5" l="1"/>
  <c r="AR27" i="5"/>
  <c r="AS27" i="5"/>
  <c r="AT27" i="5"/>
  <c r="AM27" i="5"/>
  <c r="AN29" i="5"/>
  <c r="AP29" i="5"/>
  <c r="AQ29" i="5"/>
  <c r="AR29" i="5"/>
  <c r="AS29" i="5"/>
  <c r="AT29" i="5"/>
  <c r="AM29" i="5"/>
  <c r="AC29" i="5"/>
  <c r="AD29" i="5"/>
  <c r="AE29" i="5"/>
  <c r="AF29" i="5"/>
  <c r="AG29" i="5"/>
  <c r="AH29" i="5"/>
  <c r="AU29" i="5" s="1"/>
  <c r="AB29" i="5"/>
  <c r="AC27" i="5"/>
  <c r="AD27" i="5"/>
  <c r="AE27" i="5"/>
  <c r="AF27" i="5"/>
  <c r="AG27" i="5"/>
  <c r="AH27" i="5"/>
  <c r="AB27" i="5"/>
  <c r="AZ122" i="4"/>
  <c r="AY122" i="4"/>
  <c r="AX122" i="4"/>
  <c r="AW122" i="4"/>
  <c r="AV122" i="4"/>
  <c r="AU122" i="4"/>
  <c r="AT122" i="4"/>
  <c r="BA38" i="4"/>
  <c r="BA199" i="4"/>
  <c r="BA121" i="4"/>
  <c r="BA37" i="4"/>
  <c r="BA198" i="4"/>
  <c r="BA120" i="4"/>
  <c r="BA36" i="4"/>
  <c r="BA197" i="4"/>
  <c r="BA119" i="4"/>
  <c r="BA35" i="4"/>
  <c r="BA196" i="4"/>
  <c r="BA118" i="4"/>
  <c r="BA34" i="4"/>
  <c r="BA114" i="4"/>
  <c r="BA30" i="4"/>
  <c r="BA191" i="4"/>
  <c r="BA113" i="4"/>
  <c r="BA29" i="4"/>
  <c r="BA112" i="4"/>
  <c r="BA28" i="4"/>
  <c r="BA111" i="4"/>
  <c r="BA27" i="4"/>
  <c r="BA190" i="4"/>
  <c r="BA110" i="4"/>
  <c r="BA26" i="4"/>
  <c r="BA109" i="4"/>
  <c r="BA25" i="4"/>
  <c r="BA189" i="4"/>
  <c r="BA108" i="4"/>
  <c r="BA24" i="4"/>
  <c r="BA107" i="4"/>
  <c r="BA188" i="4"/>
  <c r="BA106" i="4"/>
  <c r="BA22" i="4"/>
  <c r="BA187" i="4"/>
  <c r="BA105" i="4"/>
  <c r="BA21" i="4"/>
  <c r="BA186" i="4"/>
  <c r="BA104" i="4"/>
  <c r="BA20" i="4"/>
  <c r="BA19" i="4"/>
  <c r="BA102" i="4"/>
  <c r="BA18" i="4"/>
  <c r="BA101" i="4"/>
  <c r="BA17" i="4"/>
  <c r="BA100" i="4"/>
  <c r="BB13" i="5"/>
  <c r="BC13" i="5"/>
  <c r="BD13" i="5"/>
  <c r="BE13" i="5"/>
  <c r="BF13" i="5"/>
  <c r="BG13" i="5"/>
  <c r="BB14" i="5"/>
  <c r="BC14" i="5"/>
  <c r="BD14" i="5"/>
  <c r="BE14" i="5"/>
  <c r="BF14" i="5"/>
  <c r="BG14" i="5"/>
  <c r="BC11" i="5"/>
  <c r="BD11" i="5"/>
  <c r="BE11" i="5"/>
  <c r="BF11" i="5"/>
  <c r="BG11" i="5"/>
  <c r="BB11" i="5"/>
  <c r="AY13" i="5"/>
  <c r="AY14" i="5"/>
  <c r="AY11" i="5"/>
  <c r="AZ14" i="3"/>
  <c r="AZ15" i="3"/>
  <c r="AG3" i="3"/>
  <c r="AZ13" i="3"/>
  <c r="AZ12" i="3"/>
  <c r="AZ11" i="3"/>
  <c r="AZ10" i="3"/>
  <c r="AZ9" i="3"/>
  <c r="AZ8" i="3"/>
  <c r="AZ5" i="3"/>
  <c r="AZ4" i="3"/>
  <c r="AZ3" i="3"/>
  <c r="X5" i="3"/>
  <c r="X8" i="3"/>
  <c r="X9" i="3"/>
  <c r="X10" i="3"/>
  <c r="X11" i="3"/>
  <c r="X12" i="3"/>
  <c r="X13" i="3"/>
  <c r="X14" i="3"/>
  <c r="X15" i="3"/>
  <c r="X3" i="3"/>
  <c r="O14" i="3"/>
  <c r="O3" i="3"/>
  <c r="AV29" i="5" l="1"/>
  <c r="I246" i="4"/>
  <c r="T30" i="5"/>
  <c r="AF30" i="5"/>
  <c r="AD30" i="5"/>
  <c r="AC30" i="5"/>
  <c r="BA122" i="4"/>
  <c r="U30" i="5"/>
  <c r="AB30" i="5"/>
  <c r="AH30" i="5"/>
  <c r="AU30" i="5" s="1"/>
  <c r="AG30" i="5"/>
  <c r="AE30" i="5"/>
  <c r="R30" i="5"/>
  <c r="W30" i="5"/>
  <c r="V30" i="5"/>
  <c r="S30" i="5"/>
  <c r="L30" i="5"/>
  <c r="I30" i="5"/>
  <c r="H30" i="5"/>
  <c r="K30" i="5"/>
  <c r="J30" i="5"/>
  <c r="G30" i="5"/>
  <c r="AQ3" i="3"/>
  <c r="H21" i="2"/>
  <c r="F21" i="2"/>
  <c r="D21" i="2"/>
  <c r="T10" i="2"/>
  <c r="R10" i="2"/>
  <c r="P10" i="2"/>
  <c r="N10" i="2"/>
  <c r="L10" i="2"/>
  <c r="J10" i="2"/>
  <c r="H10" i="2"/>
  <c r="H23" i="2" s="1"/>
  <c r="F10" i="2"/>
  <c r="F23" i="2" s="1"/>
  <c r="D10" i="2"/>
  <c r="D23" i="2" s="1"/>
  <c r="D24" i="2" s="1"/>
  <c r="AQ13" i="3"/>
  <c r="O13" i="3"/>
  <c r="O33" i="3" s="1"/>
  <c r="AQ12" i="3"/>
  <c r="AQ11" i="3"/>
  <c r="AQ10" i="3"/>
  <c r="AQ9" i="3"/>
  <c r="AQ8" i="3"/>
  <c r="AQ5" i="3"/>
  <c r="AQ4" i="3"/>
  <c r="X4" i="3"/>
  <c r="X33" i="3" s="1"/>
  <c r="M11" i="5"/>
  <c r="N11" i="5" s="1"/>
  <c r="BG69" i="5"/>
  <c r="BG61" i="5"/>
  <c r="BG67" i="5" s="1"/>
  <c r="AT61" i="5"/>
  <c r="AT67" i="5" s="1"/>
  <c r="W61" i="5"/>
  <c r="W67" i="5" s="1"/>
  <c r="L60" i="5"/>
  <c r="L61" i="5" s="1"/>
  <c r="L67" i="5" s="1"/>
  <c r="BG55" i="5"/>
  <c r="BG66" i="5" s="1"/>
  <c r="AT55" i="5"/>
  <c r="AT66" i="5" s="1"/>
  <c r="W55" i="5"/>
  <c r="L55" i="5"/>
  <c r="L54" i="5"/>
  <c r="AY44" i="5"/>
  <c r="AY39" i="5"/>
  <c r="Q39" i="5"/>
  <c r="Q30" i="5"/>
  <c r="F30" i="5"/>
  <c r="M29" i="5"/>
  <c r="X29" i="5" s="1"/>
  <c r="Y29" i="5" s="1"/>
  <c r="BB30" i="5"/>
  <c r="AU27" i="5"/>
  <c r="AV27" i="5" s="1"/>
  <c r="AT30" i="5"/>
  <c r="BH30" i="5" s="1"/>
  <c r="AR30" i="5"/>
  <c r="M27" i="5"/>
  <c r="X27" i="5" s="1"/>
  <c r="Y27" i="5" s="1"/>
  <c r="M23" i="5"/>
  <c r="N23" i="5" s="1"/>
  <c r="M22" i="5"/>
  <c r="N22" i="5" s="1"/>
  <c r="M20" i="5"/>
  <c r="N20" i="5" s="1"/>
  <c r="AT24" i="5"/>
  <c r="AS24" i="5"/>
  <c r="S24" i="5"/>
  <c r="J24" i="5"/>
  <c r="I24" i="5"/>
  <c r="H24" i="5"/>
  <c r="S15" i="5"/>
  <c r="AZ14" i="5"/>
  <c r="BA14" i="5" s="1"/>
  <c r="X14" i="5"/>
  <c r="Y14" i="5" s="1"/>
  <c r="M14" i="5"/>
  <c r="N14" i="5" s="1"/>
  <c r="BH13" i="5"/>
  <c r="BI13" i="5" s="1"/>
  <c r="AN15" i="5"/>
  <c r="AT15" i="5"/>
  <c r="AP15" i="5"/>
  <c r="AG15" i="5"/>
  <c r="AB15" i="5"/>
  <c r="X11" i="5"/>
  <c r="Y11" i="5" s="1"/>
  <c r="L15" i="5"/>
  <c r="I15" i="5"/>
  <c r="H15" i="5"/>
  <c r="F15" i="5"/>
  <c r="G8" i="5"/>
  <c r="X49" i="3" l="1"/>
  <c r="AV30" i="5"/>
  <c r="AG33" i="3"/>
  <c r="L63" i="5"/>
  <c r="AT63" i="5"/>
  <c r="AU19" i="5"/>
  <c r="AV19" i="5" s="1"/>
  <c r="W63" i="5"/>
  <c r="AZ19" i="5"/>
  <c r="BA19" i="5" s="1"/>
  <c r="AT68" i="5"/>
  <c r="AT71" i="5" s="1"/>
  <c r="BG63" i="5"/>
  <c r="AZ20" i="5"/>
  <c r="BA20" i="5" s="1"/>
  <c r="BD15" i="5"/>
  <c r="BH22" i="5"/>
  <c r="BI22" i="5" s="1"/>
  <c r="X23" i="5"/>
  <c r="Y23" i="5" s="1"/>
  <c r="X19" i="5"/>
  <c r="Y19" i="5" s="1"/>
  <c r="AZ22" i="5"/>
  <c r="BA22" i="5" s="1"/>
  <c r="AI11" i="5"/>
  <c r="AJ11" i="5" s="1"/>
  <c r="BH14" i="5"/>
  <c r="BI14" i="5" s="1"/>
  <c r="AI18" i="5"/>
  <c r="AJ18" i="5" s="1"/>
  <c r="AZ18" i="5"/>
  <c r="BA18" i="5" s="1"/>
  <c r="BH20" i="5"/>
  <c r="BI20" i="5" s="1"/>
  <c r="BH27" i="5"/>
  <c r="BI27" i="5" s="1"/>
  <c r="AS30" i="5"/>
  <c r="AI13" i="5"/>
  <c r="AJ13" i="5" s="1"/>
  <c r="AU20" i="5"/>
  <c r="AV20" i="5" s="1"/>
  <c r="AZ27" i="5"/>
  <c r="BA27" i="5" s="1"/>
  <c r="BE30" i="5"/>
  <c r="BH23" i="5"/>
  <c r="BI23" i="5" s="1"/>
  <c r="AT32" i="5"/>
  <c r="AN30" i="5"/>
  <c r="BC30" i="5"/>
  <c r="N27" i="5"/>
  <c r="M30" i="5"/>
  <c r="N30" i="5" s="1"/>
  <c r="BC15" i="5"/>
  <c r="J15" i="5"/>
  <c r="BE15" i="5"/>
  <c r="AC24" i="5"/>
  <c r="BB24" i="5"/>
  <c r="AQ30" i="5"/>
  <c r="AF15" i="5"/>
  <c r="AS15" i="5"/>
  <c r="AS32" i="5" s="1"/>
  <c r="AS34" i="5" s="1"/>
  <c r="X13" i="5"/>
  <c r="Y13" i="5" s="1"/>
  <c r="R24" i="5"/>
  <c r="AD24" i="5"/>
  <c r="BC24" i="5"/>
  <c r="AI20" i="5"/>
  <c r="AJ20" i="5" s="1"/>
  <c r="AI23" i="5"/>
  <c r="AJ23" i="5" s="1"/>
  <c r="AE15" i="5"/>
  <c r="AZ13" i="5"/>
  <c r="BA13" i="5" s="1"/>
  <c r="X20" i="5"/>
  <c r="Y20" i="5" s="1"/>
  <c r="BD30" i="5"/>
  <c r="K15" i="5"/>
  <c r="V15" i="5"/>
  <c r="AY15" i="5"/>
  <c r="AQ15" i="5"/>
  <c r="G24" i="5"/>
  <c r="T24" i="5"/>
  <c r="AR24" i="5"/>
  <c r="BE24" i="5"/>
  <c r="AI19" i="5"/>
  <c r="AJ19" i="5" s="1"/>
  <c r="BH19" i="5"/>
  <c r="BI19" i="5" s="1"/>
  <c r="X22" i="5"/>
  <c r="Y22" i="5" s="1"/>
  <c r="BI30" i="5"/>
  <c r="W15" i="5"/>
  <c r="AC15" i="5"/>
  <c r="AZ23" i="5"/>
  <c r="BA23" i="5" s="1"/>
  <c r="G15" i="5"/>
  <c r="M15" i="5" s="1"/>
  <c r="N15" i="5" s="1"/>
  <c r="R15" i="5"/>
  <c r="AH15" i="5"/>
  <c r="AB24" i="5"/>
  <c r="AM24" i="5"/>
  <c r="AP30" i="5"/>
  <c r="BF30" i="5"/>
  <c r="AR122" i="4"/>
  <c r="O244" i="4"/>
  <c r="X244" i="4"/>
  <c r="AM30" i="5"/>
  <c r="BG15" i="5"/>
  <c r="BH11" i="5"/>
  <c r="AP24" i="5"/>
  <c r="AP32" i="5" s="1"/>
  <c r="AP34" i="5" s="1"/>
  <c r="BG30" i="5"/>
  <c r="BH29" i="5"/>
  <c r="BI29" i="5" s="1"/>
  <c r="BB15" i="5"/>
  <c r="T15" i="5"/>
  <c r="AI14" i="5"/>
  <c r="AJ14" i="5" s="1"/>
  <c r="U24" i="5"/>
  <c r="AF24" i="5"/>
  <c r="AQ24" i="5"/>
  <c r="BD24" i="5"/>
  <c r="AU23" i="5"/>
  <c r="AV23" i="5" s="1"/>
  <c r="BG68" i="5"/>
  <c r="BG71" i="5" s="1"/>
  <c r="AD15" i="5"/>
  <c r="AE24" i="5"/>
  <c r="S32" i="5"/>
  <c r="S34" i="5" s="1"/>
  <c r="AM15" i="5"/>
  <c r="V24" i="5"/>
  <c r="AG24" i="5"/>
  <c r="AY30" i="5"/>
  <c r="AZ30" i="5" s="1"/>
  <c r="AZ29" i="5"/>
  <c r="BA29" i="5" s="1"/>
  <c r="Q15" i="5"/>
  <c r="AN24" i="5"/>
  <c r="AN32" i="5" s="1"/>
  <c r="AN34" i="5" s="1"/>
  <c r="Q24" i="5"/>
  <c r="Q46" i="5" s="1"/>
  <c r="AZ11" i="5"/>
  <c r="K24" i="5"/>
  <c r="U15" i="5"/>
  <c r="AR15" i="5"/>
  <c r="L24" i="5"/>
  <c r="X18" i="5"/>
  <c r="W24" i="5"/>
  <c r="AH24" i="5"/>
  <c r="BF24" i="5"/>
  <c r="AU22" i="5"/>
  <c r="AV22" i="5" s="1"/>
  <c r="M18" i="5"/>
  <c r="N18" i="5" s="1"/>
  <c r="BG24" i="5"/>
  <c r="BG74" i="5" s="1"/>
  <c r="M19" i="5"/>
  <c r="N19" i="5" s="1"/>
  <c r="AI22" i="5"/>
  <c r="AJ22" i="5" s="1"/>
  <c r="AU11" i="5"/>
  <c r="BF15" i="5"/>
  <c r="M13" i="5"/>
  <c r="N13" i="5" s="1"/>
  <c r="F32" i="5"/>
  <c r="F34" i="5" s="1"/>
  <c r="AY24" i="5"/>
  <c r="AY46" i="5" s="1"/>
  <c r="BH18" i="5"/>
  <c r="AU18" i="5"/>
  <c r="N29" i="5"/>
  <c r="W66" i="5"/>
  <c r="W68" i="5" s="1"/>
  <c r="L66" i="5"/>
  <c r="L68" i="5" s="1"/>
  <c r="L71" i="5" s="1"/>
  <c r="V32" i="5" l="1"/>
  <c r="V34" i="5" s="1"/>
  <c r="BD32" i="5"/>
  <c r="BD34" i="5" s="1"/>
  <c r="AH32" i="5"/>
  <c r="AQ32" i="5"/>
  <c r="AQ34" i="5" s="1"/>
  <c r="AM32" i="5"/>
  <c r="BC32" i="5"/>
  <c r="BC34" i="5" s="1"/>
  <c r="R32" i="5"/>
  <c r="AD32" i="5"/>
  <c r="AD34" i="5" s="1"/>
  <c r="AC32" i="5"/>
  <c r="W32" i="5"/>
  <c r="X30" i="5"/>
  <c r="Y30" i="5" s="1"/>
  <c r="M24" i="5"/>
  <c r="N24" i="5" s="1"/>
  <c r="G32" i="5"/>
  <c r="G34" i="5" s="1"/>
  <c r="T32" i="5"/>
  <c r="T34" i="5" s="1"/>
  <c r="BE32" i="5"/>
  <c r="BE34" i="5" s="1"/>
  <c r="AF32" i="5"/>
  <c r="AF34" i="5" s="1"/>
  <c r="AZ24" i="5"/>
  <c r="BA24" i="5" s="1"/>
  <c r="AR32" i="5"/>
  <c r="AR34" i="5" s="1"/>
  <c r="AE32" i="5"/>
  <c r="AE34" i="5" s="1"/>
  <c r="BB32" i="5"/>
  <c r="BB34" i="5" s="1"/>
  <c r="AB32" i="5"/>
  <c r="BA30" i="5"/>
  <c r="X24" i="5"/>
  <c r="Y24" i="5" s="1"/>
  <c r="Y18" i="5"/>
  <c r="BA11" i="5"/>
  <c r="AZ15" i="5"/>
  <c r="BA15" i="5" s="1"/>
  <c r="AI15" i="5"/>
  <c r="AJ15" i="5" s="1"/>
  <c r="W71" i="5"/>
  <c r="AU15" i="5"/>
  <c r="AV15" i="5" s="1"/>
  <c r="AV11" i="5"/>
  <c r="AV18" i="5"/>
  <c r="AU24" i="5"/>
  <c r="AV24" i="5" s="1"/>
  <c r="AI24" i="5"/>
  <c r="AJ24" i="5" s="1"/>
  <c r="BI11" i="5"/>
  <c r="BH15" i="5"/>
  <c r="BI15" i="5" s="1"/>
  <c r="L32" i="5"/>
  <c r="L34" i="5" s="1"/>
  <c r="AY32" i="5"/>
  <c r="BG32" i="5"/>
  <c r="BI18" i="5"/>
  <c r="BH24" i="5"/>
  <c r="BI24" i="5" s="1"/>
  <c r="U32" i="5"/>
  <c r="U34" i="5" s="1"/>
  <c r="X15" i="5"/>
  <c r="Y15" i="5" s="1"/>
  <c r="Q32" i="5"/>
  <c r="M32" i="5" l="1"/>
  <c r="W34" i="5"/>
  <c r="Q34" i="5"/>
  <c r="R8" i="5"/>
  <c r="R34" i="5" s="1"/>
  <c r="L73" i="5"/>
  <c r="AB8" i="5" l="1"/>
  <c r="W73" i="5"/>
  <c r="AB34" i="5" l="1"/>
  <c r="AH8" i="5"/>
  <c r="AH34" i="5" s="1"/>
  <c r="AC8" i="5"/>
  <c r="AC34" i="5" s="1"/>
  <c r="AM8" i="5" l="1"/>
  <c r="AM34" i="5" s="1"/>
  <c r="AT8" i="5"/>
  <c r="AT34" i="5" s="1"/>
  <c r="AY8" i="5" l="1"/>
  <c r="AY34" i="5" s="1"/>
  <c r="BG8" i="5"/>
  <c r="BG34" i="5" s="1"/>
  <c r="BG73" i="5" s="1"/>
  <c r="AT73" i="5"/>
  <c r="Q49" i="3" l="1"/>
</calcChain>
</file>

<file path=xl/connections.xml><?xml version="1.0" encoding="utf-8"?>
<connections xmlns="http://schemas.openxmlformats.org/spreadsheetml/2006/main">
  <connection id="1" name="qsysprt" type="6" refreshedVersion="4" background="1" saveData="1">
    <textPr codePage="437" sourceFile="C:\Users\ktrammel\Desktop\qsysprt.txt" delimited="0">
      <textFields count="5">
        <textField type="text"/>
        <textField position="69"/>
        <textField position="85"/>
        <textField position="105"/>
        <textField position="124"/>
      </textFields>
    </textPr>
  </connection>
</connections>
</file>

<file path=xl/sharedStrings.xml><?xml version="1.0" encoding="utf-8"?>
<sst xmlns="http://schemas.openxmlformats.org/spreadsheetml/2006/main" count="876" uniqueCount="526">
  <si>
    <t>Total Revenue</t>
  </si>
  <si>
    <t>FY 2020-21 Adopted Budget</t>
  </si>
  <si>
    <t>FY 2017-18</t>
  </si>
  <si>
    <t>FY 2018-19</t>
  </si>
  <si>
    <t>FY 2019-20</t>
  </si>
  <si>
    <t>FY 2020-21</t>
  </si>
  <si>
    <t>FY 2021-22</t>
  </si>
  <si>
    <t>Adopted Budget</t>
  </si>
  <si>
    <t>Current Budget</t>
  </si>
  <si>
    <t>Year to Date 
Period 3</t>
  </si>
  <si>
    <t>Year to Date 
Period 6</t>
  </si>
  <si>
    <t>Year to Date 
Period 9</t>
  </si>
  <si>
    <t>Year to Date 
Period 12</t>
  </si>
  <si>
    <t>Actual</t>
  </si>
  <si>
    <t>Adopted Budget Vs. Year End Projection</t>
  </si>
  <si>
    <t>Comments</t>
  </si>
  <si>
    <t>Adopted  Budget</t>
  </si>
  <si>
    <t>Year End Projection</t>
  </si>
  <si>
    <t>Current Budget Vs. Year End Projection</t>
  </si>
  <si>
    <t>Proposed  Budget</t>
  </si>
  <si>
    <t>Proposed Budget Vs. Year End Projection</t>
  </si>
  <si>
    <t>Beginning  Balance</t>
  </si>
  <si>
    <t>Revenue</t>
  </si>
  <si>
    <t>Charges for Services</t>
  </si>
  <si>
    <t>Investment Earnings</t>
  </si>
  <si>
    <t>Other Revenues</t>
  </si>
  <si>
    <t>Expenditures</t>
  </si>
  <si>
    <t>Employee Services</t>
  </si>
  <si>
    <t>Professional Services</t>
  </si>
  <si>
    <t>Capital Outlay</t>
  </si>
  <si>
    <t xml:space="preserve">Capital Projects </t>
  </si>
  <si>
    <t>Total Expenditures</t>
  </si>
  <si>
    <t>Transfers</t>
  </si>
  <si>
    <t>Transfer Out</t>
  </si>
  <si>
    <t>Total Transfers</t>
  </si>
  <si>
    <t>Net Annual Activity</t>
  </si>
  <si>
    <t>Ending Balance</t>
  </si>
  <si>
    <t>Outstanding Budget Items:</t>
  </si>
  <si>
    <t xml:space="preserve">New Positions Requests </t>
  </si>
  <si>
    <t>New Revenue</t>
  </si>
  <si>
    <t>Subtotal Positions</t>
  </si>
  <si>
    <t>New Funding Requests</t>
  </si>
  <si>
    <t xml:space="preserve">Supported </t>
  </si>
  <si>
    <t>Other</t>
  </si>
  <si>
    <t>Subtotal New Funding Requests</t>
  </si>
  <si>
    <t>Department Total Request</t>
  </si>
  <si>
    <t>Balance Sheet at June 30</t>
  </si>
  <si>
    <t>2018</t>
  </si>
  <si>
    <t>2019</t>
  </si>
  <si>
    <t>2020</t>
  </si>
  <si>
    <t>2021</t>
  </si>
  <si>
    <t>Assets</t>
  </si>
  <si>
    <t>Cash</t>
  </si>
  <si>
    <t>Fair Market Value</t>
  </si>
  <si>
    <t>Accounts receivable</t>
  </si>
  <si>
    <t>Due from other Govt</t>
  </si>
  <si>
    <t>Other Current Assets</t>
  </si>
  <si>
    <t>Total assets</t>
  </si>
  <si>
    <t>Liabilities</t>
  </si>
  <si>
    <t>Accounts payable</t>
  </si>
  <si>
    <t>Accrued benefits-(long term)</t>
  </si>
  <si>
    <t>Due to other funds</t>
  </si>
  <si>
    <t>Total Liabilities</t>
  </si>
  <si>
    <t>Fund balance</t>
  </si>
  <si>
    <t xml:space="preserve">Available balance </t>
  </si>
  <si>
    <t>Current assets</t>
  </si>
  <si>
    <t xml:space="preserve">Working capital </t>
  </si>
  <si>
    <t>Less: program commitments</t>
  </si>
  <si>
    <t>Encumbrances</t>
  </si>
  <si>
    <t>Ending Available Balance</t>
  </si>
  <si>
    <t>Mapping</t>
  </si>
  <si>
    <t>Account</t>
  </si>
  <si>
    <t>Dept</t>
  </si>
  <si>
    <t>Div</t>
  </si>
  <si>
    <t>Program</t>
  </si>
  <si>
    <t>Element/Object</t>
  </si>
  <si>
    <t>Description</t>
  </si>
  <si>
    <t>Year to Date Period 3</t>
  </si>
  <si>
    <t>Year to Date Period 6</t>
  </si>
  <si>
    <t>Year to Date Period 9</t>
  </si>
  <si>
    <t>Year to Date Period 12</t>
  </si>
  <si>
    <t>Actual Vs Budget</t>
  </si>
  <si>
    <t>Current Budget Vs Projection</t>
  </si>
  <si>
    <t>00</t>
  </si>
  <si>
    <t>Capital Outlay General</t>
  </si>
  <si>
    <t>Salaries Regular</t>
  </si>
  <si>
    <t>Salaries Part Time</t>
  </si>
  <si>
    <t>Salaries Overtime</t>
  </si>
  <si>
    <t>Salaries Out of Class</t>
  </si>
  <si>
    <t>Salaries Admin Leave Pay</t>
  </si>
  <si>
    <t>Salaries New Personnel Requests</t>
  </si>
  <si>
    <t>Benefits PERS Pool Liability</t>
  </si>
  <si>
    <t>Benefits Retirement</t>
  </si>
  <si>
    <t>Benefits Health Insurance</t>
  </si>
  <si>
    <t>Benefits Dental Insurance</t>
  </si>
  <si>
    <t>Benefits Vision Insurance</t>
  </si>
  <si>
    <t>Benefits Life Insurance</t>
  </si>
  <si>
    <t>Benefits Worker's Comp</t>
  </si>
  <si>
    <t>Benefits Long Term Disability</t>
  </si>
  <si>
    <t>Benefits Deferred Compensation</t>
  </si>
  <si>
    <t>Benefits Medicare</t>
  </si>
  <si>
    <t>Benefits Annual Physical Exam</t>
  </si>
  <si>
    <t>Benefits Cell Phone Allowance</t>
  </si>
  <si>
    <t>Professional Services General</t>
  </si>
  <si>
    <t>Utilities Electric</t>
  </si>
  <si>
    <t>Supplies Special Department</t>
  </si>
  <si>
    <t>Supplies Copier Maintenance &amp; Supplies</t>
  </si>
  <si>
    <t>Supplies Gasoline</t>
  </si>
  <si>
    <t>Repairs &amp; Maintenance Minor Equipment/Other</t>
  </si>
  <si>
    <t>Claims &amp; Insurance Insurance Premiums</t>
  </si>
  <si>
    <t>Administrative Expenses Training/Conferences</t>
  </si>
  <si>
    <t>Administrative Expenses Employee Recruitment</t>
  </si>
  <si>
    <t>Administrative Expenses Vehicle Fund Contribution</t>
  </si>
  <si>
    <t>BALANCE SHEET</t>
  </si>
  <si>
    <t>FUND 620</t>
  </si>
  <si>
    <t>FY 2016-17</t>
  </si>
  <si>
    <t>ASSETS</t>
  </si>
  <si>
    <t xml:space="preserve">CASH &amp; CASH EQUIVALENTS </t>
  </si>
  <si>
    <t>TEMPORARY INVESTMENTS</t>
  </si>
  <si>
    <t>RECEIVABLES / INTEREST RECEIVABLE</t>
  </si>
  <si>
    <t>DUE FR OTHER GOVT UNITS / STATE</t>
  </si>
  <si>
    <t>OTHER CURRENT ASSETS</t>
  </si>
  <si>
    <t>TOTAL ASSETS</t>
  </si>
  <si>
    <t>LIABILITIES</t>
  </si>
  <si>
    <t>CURRENT PAYABLES / VOUCHERS PAYABLE</t>
  </si>
  <si>
    <t>VOUCHERS PAYABLE / SPECIAL</t>
  </si>
  <si>
    <t xml:space="preserve">SPECIAL / ACCT-YE MANUAL ACCRUALS </t>
  </si>
  <si>
    <t>CONSTRUCTION / RETAINAGE</t>
  </si>
  <si>
    <t xml:space="preserve"> ACCRUED PAYROLL/BENEFITS  </t>
  </si>
  <si>
    <t>CURRENT PAYABLES /  DUE TO OTHER FUNDS</t>
  </si>
  <si>
    <t>STATE / TAXES</t>
  </si>
  <si>
    <t>TOTAL LIABILITIES</t>
  </si>
  <si>
    <t>TOTAL FUND EQUITY</t>
  </si>
  <si>
    <t>proof</t>
  </si>
  <si>
    <t>FUND EQUITY</t>
  </si>
  <si>
    <t>FUND BALANCE-RESTRICTED / RESTRICTED</t>
  </si>
  <si>
    <t>Repairs and Maintenance</t>
  </si>
  <si>
    <t>Supplies and Utilities</t>
  </si>
  <si>
    <t>Utilities Telephone</t>
  </si>
  <si>
    <t>Utilities Data Transmission / ISP</t>
  </si>
  <si>
    <t>Supplies Office</t>
  </si>
  <si>
    <t>Supplies Postage</t>
  </si>
  <si>
    <t>Dues &amp; Subscriptions Memberships</t>
  </si>
  <si>
    <t>Maintenance Agreements &amp; Licenses Maintenance Agreements</t>
  </si>
  <si>
    <t>Repairs &amp; Maintenance Building</t>
  </si>
  <si>
    <t>Repairs &amp; Maintenance Property Maintenance</t>
  </si>
  <si>
    <t>Administrative Expenses Meetings</t>
  </si>
  <si>
    <t>Administrative Expenses Property/Building Rental</t>
  </si>
  <si>
    <t>Administrative Expenses Support Services-Indirect Labor</t>
  </si>
  <si>
    <t>Capital Outlay Vehicles-Major</t>
  </si>
  <si>
    <t>Transfer In - General Fund</t>
  </si>
  <si>
    <t>Transfer In - Other</t>
  </si>
  <si>
    <t>50</t>
  </si>
  <si>
    <t>Administrative Expenses Support Services-IT</t>
  </si>
  <si>
    <t>Administrative Expenses IT Fund Contribution</t>
  </si>
  <si>
    <t>Professional Services Contract Services</t>
  </si>
  <si>
    <t>Fund 190</t>
  </si>
  <si>
    <t>Federal Transit</t>
  </si>
  <si>
    <t>190.00.00.900-8400.01</t>
  </si>
  <si>
    <t>190.00.00.900-8400.03</t>
  </si>
  <si>
    <t>190.50.00.000-5000.01</t>
  </si>
  <si>
    <t>190.50.00.000-5000.02</t>
  </si>
  <si>
    <t>190.50.00.000-5000.03</t>
  </si>
  <si>
    <t>190.50.00.000-5000.06</t>
  </si>
  <si>
    <t>190.50.00.000-5000.07</t>
  </si>
  <si>
    <t>190.50.00.000-5100.00</t>
  </si>
  <si>
    <t>190.50.00.000-5100.01</t>
  </si>
  <si>
    <t>190.50.00.000-5100.02</t>
  </si>
  <si>
    <t>190.50.00.000-5100.03</t>
  </si>
  <si>
    <t>190.50.00.000-5100.04</t>
  </si>
  <si>
    <t>190.50.00.000-5100.05</t>
  </si>
  <si>
    <t>190.50.00.000-5100.06</t>
  </si>
  <si>
    <t>190.50.00.000-5100.07</t>
  </si>
  <si>
    <t>190.50.00.000-5100.08</t>
  </si>
  <si>
    <t>190.50.00.000-5100.11</t>
  </si>
  <si>
    <t>190.50.00.000-5100.12</t>
  </si>
  <si>
    <t>190.50.00.000-5100.15</t>
  </si>
  <si>
    <t>190.50.00.000-6000.01</t>
  </si>
  <si>
    <t>190.50.00.000-6000.10</t>
  </si>
  <si>
    <t>190.50.00.000-6000.12</t>
  </si>
  <si>
    <t>190.50.00.000-6100.01</t>
  </si>
  <si>
    <t>190.50.00.000-6100.02</t>
  </si>
  <si>
    <t>190.50.00.000-6100.03</t>
  </si>
  <si>
    <t>190.50.00.000-6200.01</t>
  </si>
  <si>
    <t>190.50.00.000-6200.02</t>
  </si>
  <si>
    <t>190.50.00.000-6200.03</t>
  </si>
  <si>
    <t>190.50.00.000-6200.04</t>
  </si>
  <si>
    <t>190.50.00.000-6200.05</t>
  </si>
  <si>
    <t>190.50.00.000-6300.01</t>
  </si>
  <si>
    <t>190.50.00.000-6350.03</t>
  </si>
  <si>
    <t>190.50.00.000-6400.01</t>
  </si>
  <si>
    <t>190.50.00.000-6400.02</t>
  </si>
  <si>
    <t>190.50.00.000-6400.20</t>
  </si>
  <si>
    <t>190.50.00.000-6500.04</t>
  </si>
  <si>
    <t>190.50.00.000-6600.01</t>
  </si>
  <si>
    <t>190.50.00.000-6600.04</t>
  </si>
  <si>
    <t>190.50.00.000-6600.05</t>
  </si>
  <si>
    <t>190.50.00.000-6600.06</t>
  </si>
  <si>
    <t>190.50.00.000-6600.07</t>
  </si>
  <si>
    <t>190.50.00.000-6600.23</t>
  </si>
  <si>
    <t>190.50.00.000-6600.24</t>
  </si>
  <si>
    <t>190.50.00.000-6600.25</t>
  </si>
  <si>
    <t>190.50.00.000-6600.26</t>
  </si>
  <si>
    <t>190.50.00.000-6600.32</t>
  </si>
  <si>
    <t>190.50.00.000-6600.36</t>
  </si>
  <si>
    <t>Capital Improvments-Transit Land</t>
  </si>
  <si>
    <t>Capital Improvments-Transit Security</t>
  </si>
  <si>
    <t>Professional Services Consultant</t>
  </si>
  <si>
    <t>Administrative Expenses Public/Legal Advertisement</t>
  </si>
  <si>
    <t>Administrative Expenses Public Education</t>
  </si>
  <si>
    <t>Administrative Expenses Marketing</t>
  </si>
  <si>
    <t>190.50.00.000-4450.13</t>
  </si>
  <si>
    <t>190.50.00.000-4475.14</t>
  </si>
  <si>
    <t>190.50.00.000-4475.15</t>
  </si>
  <si>
    <t>190.50.00.000-4475.20</t>
  </si>
  <si>
    <t>190.50.00.000-4475.31</t>
  </si>
  <si>
    <t>190.50.00.000-4530.01</t>
  </si>
  <si>
    <t>190.50.00.000-4530.02</t>
  </si>
  <si>
    <t>190.50.00.000-4530.03</t>
  </si>
  <si>
    <t>190.50.00.000-4530.04</t>
  </si>
  <si>
    <t>190.50.00.000-4530.05</t>
  </si>
  <si>
    <t>190.50.00.000-4530.06</t>
  </si>
  <si>
    <t>190.50.00.000-4530.07</t>
  </si>
  <si>
    <t>190.50.00.000-4530.08</t>
  </si>
  <si>
    <t>190.50.00.000-4530.09</t>
  </si>
  <si>
    <t>190.50.00.000-4530.10</t>
  </si>
  <si>
    <t>190.50.00.000-4530.11</t>
  </si>
  <si>
    <t>190.50.00.000-4530.12</t>
  </si>
  <si>
    <t>190.50.00.000-4530.13</t>
  </si>
  <si>
    <t>190.50.00.000-4530.14</t>
  </si>
  <si>
    <t>190.50.00.000-4530.15</t>
  </si>
  <si>
    <t>190.50.00.000-4530.16</t>
  </si>
  <si>
    <t>190.50.00.000-4530.17</t>
  </si>
  <si>
    <t>190.50.00.000-4530.18</t>
  </si>
  <si>
    <t>190.50.00.000-4530.19</t>
  </si>
  <si>
    <t>190.50.00.000-4700.01</t>
  </si>
  <si>
    <t>190.50.00.000-4700.21</t>
  </si>
  <si>
    <t>Intergovernmental Grants-Federal Section 5307</t>
  </si>
  <si>
    <t>Intergovernmental Grants-State/County TDA-Transit Capital</t>
  </si>
  <si>
    <t>Intergovernmental Grants-State/County TDA-Contract Transit</t>
  </si>
  <si>
    <t>Intergovernmental Grants-State/County Transit/PTMISEA</t>
  </si>
  <si>
    <t>Intergovernmental Grants-State/County Transit/State of Good Repair</t>
  </si>
  <si>
    <t>Charges for Services-Transit FR/General</t>
  </si>
  <si>
    <t>Charges for Services-Transit FR/Senior</t>
  </si>
  <si>
    <t>Charges for Services-Transit FR/ADA</t>
  </si>
  <si>
    <t>Charges for Services-Transit FR/Youth</t>
  </si>
  <si>
    <t>Charges for Services-Transit DAR/Senior</t>
  </si>
  <si>
    <t>Charges for Services-Transit DAR/ADA</t>
  </si>
  <si>
    <t>Charges for Services-Transit DAR/Gen/Sat</t>
  </si>
  <si>
    <t>Charges for Services-Transit MP/FR/General</t>
  </si>
  <si>
    <t>Charges for Services-Transit MP/FR/Senior</t>
  </si>
  <si>
    <t>Charges for Services-Transit MP/FR/ADA</t>
  </si>
  <si>
    <t>Charges for Services-Transit MP/FR/Youth</t>
  </si>
  <si>
    <t>Charges for Services-Transit MP/DAR</t>
  </si>
  <si>
    <t>Charges for Services-Transit 10/FR/General</t>
  </si>
  <si>
    <t>Charges for Services-Transit 10/FR/Youth</t>
  </si>
  <si>
    <t>Charges for Services-Transit 10/FR/Sen/Dis</t>
  </si>
  <si>
    <t>Charges for Services-Transit 10/DAR</t>
  </si>
  <si>
    <t>Charges for Services-Transit Advertising</t>
  </si>
  <si>
    <t>Charges for Services-Transit Rental</t>
  </si>
  <si>
    <t>Charges for Services-Transit Deposit Forfeiture</t>
  </si>
  <si>
    <t>Investment Earnings Interest on Investments</t>
  </si>
  <si>
    <t>Investment Earnings Unallocated Investment Expense</t>
  </si>
  <si>
    <t>000</t>
  </si>
  <si>
    <t>190.50.00.000-4850.12</t>
  </si>
  <si>
    <t>Other Revenue Miscellaneous Receipts</t>
  </si>
  <si>
    <t>190.50.00.000-4475.16</t>
  </si>
  <si>
    <t>Intergovernmental Grants-State/County TDA-Contract Transit STA</t>
  </si>
  <si>
    <t>190.50.00.000-4475.19</t>
  </si>
  <si>
    <t>Intergovernmental Grants-State/County Prop 18</t>
  </si>
  <si>
    <t>190.50.00.000-4850.07</t>
  </si>
  <si>
    <t>Other Revenue Misc. Reimbursement</t>
  </si>
  <si>
    <t>190.00.00.900-7000.02</t>
  </si>
  <si>
    <t>190.00.00.900-7000.03</t>
  </si>
  <si>
    <t>190.00.00.900-7000.99</t>
  </si>
  <si>
    <t>190.50.00.000-5100.09</t>
  </si>
  <si>
    <t>190.00.00.900-7000.21</t>
  </si>
  <si>
    <t>Capital Outlay Bus</t>
  </si>
  <si>
    <t>190.00.00.900-8400.02</t>
  </si>
  <si>
    <t>Capital Improvments-Transit Bus Stop Improvements</t>
  </si>
  <si>
    <t>190.50.00.000-6400.03</t>
  </si>
  <si>
    <t>190.50.00.000-5000.99</t>
  </si>
  <si>
    <t>Provisional Budget</t>
  </si>
  <si>
    <t>Total Budget Request</t>
  </si>
  <si>
    <t>Custodial contract</t>
  </si>
  <si>
    <t>Do not see utilities being billed past July 2020 - Not sure how much more we may need without updated numbers.</t>
  </si>
  <si>
    <t>COVID Supplies</t>
  </si>
  <si>
    <t>Intergovernmental Grants</t>
  </si>
  <si>
    <t>190.45.40.000-5000.01</t>
  </si>
  <si>
    <t>190.45.41.000-5000.01</t>
  </si>
  <si>
    <t>190.45.40.000-5000.02</t>
  </si>
  <si>
    <t>190.45.41.000-5000.02</t>
  </si>
  <si>
    <t>190.45.40.000-5000.03</t>
  </si>
  <si>
    <t>190.45.41.000-5000.03</t>
  </si>
  <si>
    <t>190.45.40.000-5000.04</t>
  </si>
  <si>
    <t>190.45.41.000-5000.04</t>
  </si>
  <si>
    <t>190.45.40.000-5000.05</t>
  </si>
  <si>
    <t>190.45.41.000-5000.05</t>
  </si>
  <si>
    <t>190.45.40.000-5000.06</t>
  </si>
  <si>
    <t>190.45.41.000-5000.06</t>
  </si>
  <si>
    <t>190.45.40.000-5000.07</t>
  </si>
  <si>
    <t>190.45.41.000-5000.07</t>
  </si>
  <si>
    <t>190.45.40.000-5000.08</t>
  </si>
  <si>
    <t>190.45.41.000-5000.08</t>
  </si>
  <si>
    <t>190.50.00.000-5000.08</t>
  </si>
  <si>
    <t>190.45.40.000-5000.09</t>
  </si>
  <si>
    <t>190.45.41.000-5000.09</t>
  </si>
  <si>
    <t>190.45.40.000-5000.10</t>
  </si>
  <si>
    <t>190.45.41.000-5000.10</t>
  </si>
  <si>
    <t>190.50.00.000-5000.10</t>
  </si>
  <si>
    <t>190.45.40.000-5000.11</t>
  </si>
  <si>
    <t>190.45.41.000-5000.11</t>
  </si>
  <si>
    <t>190.45.40.000-5000.12</t>
  </si>
  <si>
    <t>190.45.41.000-5000.12</t>
  </si>
  <si>
    <t>190.50.00.000-5000.12</t>
  </si>
  <si>
    <t>190.45.40.000-5000.13</t>
  </si>
  <si>
    <t>190.45.41.000-5000.13</t>
  </si>
  <si>
    <t>190.45.40.000-5000.14</t>
  </si>
  <si>
    <t>190.45.41.000-5000.14</t>
  </si>
  <si>
    <t>190.45.40.000-5000.99</t>
  </si>
  <si>
    <t>190.45.41.000-5000.99</t>
  </si>
  <si>
    <t>190.45.40.000-5100.00</t>
  </si>
  <si>
    <t>190.45.41.000-5100.00</t>
  </si>
  <si>
    <t>190.45.40.000-5100.01</t>
  </si>
  <si>
    <t>190.45.41.000-5100.01</t>
  </si>
  <si>
    <t>190.45.40.000-5100.02</t>
  </si>
  <si>
    <t>190.45.41.000-5100.02</t>
  </si>
  <si>
    <t>190.45.40.000-5100.03</t>
  </si>
  <si>
    <t>190.45.41.000-5100.03</t>
  </si>
  <si>
    <t>190.45.40.000-5100.04</t>
  </si>
  <si>
    <t>190.45.41.000-5100.04</t>
  </si>
  <si>
    <t>190.45.40.000-5100.05</t>
  </si>
  <si>
    <t>190.45.41.000-5100.05</t>
  </si>
  <si>
    <t>190.45.40.000-5100.06</t>
  </si>
  <si>
    <t>190.45.41.000-5100.06</t>
  </si>
  <si>
    <t>190.45.40.000-5100.07</t>
  </si>
  <si>
    <t>190.45.41.000-5100.07</t>
  </si>
  <si>
    <t>190.45.40.000-5100.08</t>
  </si>
  <si>
    <t>190.45.41.000-5100.08</t>
  </si>
  <si>
    <t>190.45.40.000-5100.09</t>
  </si>
  <si>
    <t>190.45.41.000-5100.09</t>
  </si>
  <si>
    <t>190.45.40.000-5100.10</t>
  </si>
  <si>
    <t>190.45.41.000-5100.10</t>
  </si>
  <si>
    <t>190.45.40.000-5100.11</t>
  </si>
  <si>
    <t>190.45.41.000-5100.11</t>
  </si>
  <si>
    <t>190.45.40.000-5100.12</t>
  </si>
  <si>
    <t>190.45.41.000-5100.12</t>
  </si>
  <si>
    <t>190.45.40.000-5100.13</t>
  </si>
  <si>
    <t>190.45.41.000-5100.13</t>
  </si>
  <si>
    <t>190.45.40.000-5100.14</t>
  </si>
  <si>
    <t>190.45.41.000-5100.14</t>
  </si>
  <si>
    <t>190.45.40.000-5100.15</t>
  </si>
  <si>
    <t>190.45.41.000-5100.15</t>
  </si>
  <si>
    <t>190.45.40.000-5100.16</t>
  </si>
  <si>
    <t>190.45.41.000-5100.16</t>
  </si>
  <si>
    <t>190.45.40.000-5100.17</t>
  </si>
  <si>
    <t>190.45.41.000-5100.17</t>
  </si>
  <si>
    <t>190.45.40.000-5100.98</t>
  </si>
  <si>
    <t>190.45.41.000-5100.98</t>
  </si>
  <si>
    <t>190.45.40.000-5100.99</t>
  </si>
  <si>
    <t>190.45.41.000-5100.99</t>
  </si>
  <si>
    <t>190.45.40.000-6000.01</t>
  </si>
  <si>
    <t>190.45.41.000-6000.01</t>
  </si>
  <si>
    <t>190.45.40.000-6000.10</t>
  </si>
  <si>
    <t>190.45.41.000-6000.10</t>
  </si>
  <si>
    <t>190.45.40.000-6000.12</t>
  </si>
  <si>
    <t>190.45.41.000-6000.12</t>
  </si>
  <si>
    <t>190.45.40.000-6000.13</t>
  </si>
  <si>
    <t>190.45.41.000-6000.13</t>
  </si>
  <si>
    <t>190.45.40.000-6000.14</t>
  </si>
  <si>
    <t>190.45.41.000-6000.14</t>
  </si>
  <si>
    <t>190.45.40.000-6000.18</t>
  </si>
  <si>
    <t>190.45.41.000-6000.18</t>
  </si>
  <si>
    <t>190.50.00.000-6000.19</t>
  </si>
  <si>
    <t>190.02.00.002-6002.50</t>
  </si>
  <si>
    <t>190.45.40.000-6100.01</t>
  </si>
  <si>
    <t>190.45.41.000-6100.01</t>
  </si>
  <si>
    <t>190.45.40.000-6100.02</t>
  </si>
  <si>
    <t>190.45.41.000-6100.02</t>
  </si>
  <si>
    <t>190.45.40.000-6100.03</t>
  </si>
  <si>
    <t>190.45.41.000-6100.03</t>
  </si>
  <si>
    <t>190.45.40.000-6200.01</t>
  </si>
  <si>
    <t>190.45.41.000-6200.01</t>
  </si>
  <si>
    <t>190.45.40.000-6200.02</t>
  </si>
  <si>
    <t>190.45.41.000-6200.02</t>
  </si>
  <si>
    <t>190.45.40.000-6200.03</t>
  </si>
  <si>
    <t>190.45.41.000-6200.03</t>
  </si>
  <si>
    <t>190.45.40.000-6200.04</t>
  </si>
  <si>
    <t>190.45.41.000-6200.04</t>
  </si>
  <si>
    <t>190.45.40.000-6200.05</t>
  </si>
  <si>
    <t>190.45.41.000-6200.05</t>
  </si>
  <si>
    <t>190.45.40.000-6200.09</t>
  </si>
  <si>
    <t>190.45.41.000-6200.09</t>
  </si>
  <si>
    <t>190.50.00.000-6200.09</t>
  </si>
  <si>
    <t>190.50.00.000-6280.37</t>
  </si>
  <si>
    <t>190.45.40.000-6300.01</t>
  </si>
  <si>
    <t>190.45.41.000-6300.01</t>
  </si>
  <si>
    <t>190.45.40.000-6300.02</t>
  </si>
  <si>
    <t>190.45.41.000-6300.02</t>
  </si>
  <si>
    <t>190.45.40.000-6300.03</t>
  </si>
  <si>
    <t>190.45.41.000-6300.03</t>
  </si>
  <si>
    <t>190.45.40.000-6350.01</t>
  </si>
  <si>
    <t>190.45.41.000-6350.01</t>
  </si>
  <si>
    <t>190.45.40.000-6350.02</t>
  </si>
  <si>
    <t>190.45.41.000-6350.02</t>
  </si>
  <si>
    <t>190.45.40.000-6350.03</t>
  </si>
  <si>
    <t>190.45.41.000-6350.03</t>
  </si>
  <si>
    <t>190.45.40.000-6350.04</t>
  </si>
  <si>
    <t>190.45.41.000-6350.04</t>
  </si>
  <si>
    <t>190.45.40.000-6350.05</t>
  </si>
  <si>
    <t>190.45.41.000-6350.05</t>
  </si>
  <si>
    <t>190.45.40.000-6350.06</t>
  </si>
  <si>
    <t>190.45.41.000-6350.06</t>
  </si>
  <si>
    <t>190.45.40.000-6400.01</t>
  </si>
  <si>
    <t>190.45.41.000-6400.01</t>
  </si>
  <si>
    <t>190.45.40.000-6400.02</t>
  </si>
  <si>
    <t>190.45.41.000-6400.02</t>
  </si>
  <si>
    <t>190.45.40.000-6400.03</t>
  </si>
  <si>
    <t>190.45.41.000-6400.03</t>
  </si>
  <si>
    <t>190.45.40.000-6400.04</t>
  </si>
  <si>
    <t>190.45.41.000-6400.04</t>
  </si>
  <si>
    <t>190.00.00.900-6400.05</t>
  </si>
  <si>
    <t>190.45.40.000-6400.05</t>
  </si>
  <si>
    <t>190.45.41.000-6400.05</t>
  </si>
  <si>
    <t>190.50.00.000-6400.05</t>
  </si>
  <si>
    <t>190.45.40.000-6600.01</t>
  </si>
  <si>
    <t>190.45.41.000-6600.01</t>
  </si>
  <si>
    <t>190.45.40.000-6600.03</t>
  </si>
  <si>
    <t>190.45.41.000-6600.03</t>
  </si>
  <si>
    <t>190.50.00.000-6600.03</t>
  </si>
  <si>
    <t>190.45.40.000-6600.04</t>
  </si>
  <si>
    <t>190.45.41.000-6600.04</t>
  </si>
  <si>
    <t>190.45.40.000-6600.05</t>
  </si>
  <si>
    <t>190.45.41.000-6600.05</t>
  </si>
  <si>
    <t>190.45.40.000-6600.06</t>
  </si>
  <si>
    <t>190.45.41.000-6600.06</t>
  </si>
  <si>
    <t>190.45.40.000-6600.07</t>
  </si>
  <si>
    <t>190.45.41.000-6600.07</t>
  </si>
  <si>
    <t>190.45.40.000-6600.08</t>
  </si>
  <si>
    <t>190.45.41.000-6600.08</t>
  </si>
  <si>
    <t>190.45.40.000-6600.14</t>
  </si>
  <si>
    <t>190.45.41.000-6600.14</t>
  </si>
  <si>
    <t>190.45.40.000-6600.24</t>
  </si>
  <si>
    <t>190.45.41.000-6600.24</t>
  </si>
  <si>
    <t>190.45.40.000-6600.25</t>
  </si>
  <si>
    <t>190.45.41.000-6600.25</t>
  </si>
  <si>
    <t>190.45.40.000-6600.26</t>
  </si>
  <si>
    <t>190.45.41.000-6600.26</t>
  </si>
  <si>
    <t>190.45.40.000-6600.27</t>
  </si>
  <si>
    <t>190.45.41.000-6600.27</t>
  </si>
  <si>
    <t>190.50.00.000-6600.28</t>
  </si>
  <si>
    <t>190.45.40.000-6600.29</t>
  </si>
  <si>
    <t>190.45.41.000-6600.29</t>
  </si>
  <si>
    <t>190.50.00.000-6600.29</t>
  </si>
  <si>
    <t>190.45.40.000-6600.30</t>
  </si>
  <si>
    <t>190.45.41.000-6600.30</t>
  </si>
  <si>
    <t>190.50.00.000-6700.01</t>
  </si>
  <si>
    <t>190.50.00.000-6700.06</t>
  </si>
  <si>
    <t>190.45.40.000-7000.03</t>
  </si>
  <si>
    <t>190.45.41.000-7000.03</t>
  </si>
  <si>
    <t>190.45.40.000-7000.04</t>
  </si>
  <si>
    <t>190.45.41.000-7000.04</t>
  </si>
  <si>
    <t>190.45.40.000-7000.07</t>
  </si>
  <si>
    <t>190.45.41.000-7000.07</t>
  </si>
  <si>
    <t>190.45.40.000-7000.08</t>
  </si>
  <si>
    <t>190.45.41.000-7000.08</t>
  </si>
  <si>
    <t>190.45.40.000-7000.12</t>
  </si>
  <si>
    <t>190.45.41.000-7000.12</t>
  </si>
  <si>
    <t>190.00.00.900-7000.22</t>
  </si>
  <si>
    <t>190.45.40.000-7000.99</t>
  </si>
  <si>
    <t>190.45.41.000-7000.99</t>
  </si>
  <si>
    <t>190.00.00.900-8400.04</t>
  </si>
  <si>
    <t>190.00.00.900-8400.99</t>
  </si>
  <si>
    <t>190.50.00.000-9887.01</t>
  </si>
  <si>
    <t>Salaries Holiday Pay</t>
  </si>
  <si>
    <t>Salaries Duty Pay</t>
  </si>
  <si>
    <t>Salaries Longevity Pay</t>
  </si>
  <si>
    <t>Salaries Mutual Aid Overtime</t>
  </si>
  <si>
    <t>Salaries Furloughs</t>
  </si>
  <si>
    <t>Salaries Worker's Comp</t>
  </si>
  <si>
    <t>Salaries Compensated Absences</t>
  </si>
  <si>
    <t>Salaries Emergency Operations</t>
  </si>
  <si>
    <t>Salaries Emergency Operations Overtime</t>
  </si>
  <si>
    <t>Benefits Unemployment Insurance</t>
  </si>
  <si>
    <t>Benefits Uniform Allowance</t>
  </si>
  <si>
    <t>Benefits Employee Assistance Program</t>
  </si>
  <si>
    <t>Benefits PPE</t>
  </si>
  <si>
    <t>Benefits 1959 Survivor Retirement</t>
  </si>
  <si>
    <t>Benefits Other Post Employment Benefits</t>
  </si>
  <si>
    <t>Benefits GASB 75 Expense</t>
  </si>
  <si>
    <t>Benefits Pension Expense</t>
  </si>
  <si>
    <t>Professional Services Compliance Monitoring</t>
  </si>
  <si>
    <t>Professional Services IW Pre Analysis</t>
  </si>
  <si>
    <t>Professional Services Legal</t>
  </si>
  <si>
    <t>Professional Services Labor Relations</t>
  </si>
  <si>
    <t>Legal Services Transit</t>
  </si>
  <si>
    <t>Supplies Data Processing</t>
  </si>
  <si>
    <t>Supplies-Public Works Bike Route Signs</t>
  </si>
  <si>
    <t>Dues &amp; Subscriptions Publications</t>
  </si>
  <si>
    <t>Dues &amp; Subscriptions Certifications</t>
  </si>
  <si>
    <t>Maintenance Agreements &amp; Licenses License/Software Maintenance</t>
  </si>
  <si>
    <t>Maintenance Agreements &amp; Licenses Hardware Maintenance</t>
  </si>
  <si>
    <t>Maintenance Agreements &amp; Licenses SCADA</t>
  </si>
  <si>
    <t>Maintenance Agreements &amp; Licenses Traffic Control</t>
  </si>
  <si>
    <t>Maintenance Agreements &amp; Licenses Streetlights</t>
  </si>
  <si>
    <t>Repairs &amp; Maintenance Major Repair &amp; Contingency</t>
  </si>
  <si>
    <t>Repairs &amp; Maintenance Equipment Rental</t>
  </si>
  <si>
    <t>Repairs &amp; Maintenance Vehicle</t>
  </si>
  <si>
    <t>Administrative Expenses Mileage Reimbursement</t>
  </si>
  <si>
    <t>Administrative Expenses Employee Recognition</t>
  </si>
  <si>
    <t>Administrative Expenses Filing/Recording Fee</t>
  </si>
  <si>
    <t>Administrative Expenses Support Services-Direct Labor</t>
  </si>
  <si>
    <t>Administrative Expenses Equipment Fund Contribution</t>
  </si>
  <si>
    <t>Administrative Expenses Administration &amp; Planning</t>
  </si>
  <si>
    <t>Administrative Expenses Other Expenses</t>
  </si>
  <si>
    <t>Depreciation Buildings</t>
  </si>
  <si>
    <t>Depreciation Vehicles</t>
  </si>
  <si>
    <t>Capital Outlay Equipment New</t>
  </si>
  <si>
    <t>Capital Outlay Equipment Replacement</t>
  </si>
  <si>
    <t>Capital Outlay Computer Hardware</t>
  </si>
  <si>
    <t>Capital Outlay Computer Software</t>
  </si>
  <si>
    <t>Capital Outlay Furniture</t>
  </si>
  <si>
    <t>Capital Outlay Bus Stop Security</t>
  </si>
  <si>
    <t>Capital Improvments-Transit Multi Modal Station</t>
  </si>
  <si>
    <t>Capital Improvments-Transit General</t>
  </si>
  <si>
    <t>Bad Debt Expense Service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</si>
</sst>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8" fillId="0" borderId="0"/>
  </cellStyleXfs>
  <cellXfs count="242">
    <xf numFmtId="0" fontId="0" fillId="0" borderId="0" xfId="0"/>
    <xf numFmtId="0" fontId="0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4" applyFont="1" applyAlignment="1">
      <alignment horizontal="centerContinuous"/>
    </xf>
    <xf numFmtId="0" fontId="5" fillId="0" borderId="0" xfId="4" applyFont="1" applyFill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Fill="1" applyAlignment="1">
      <alignment horizontal="centerContinuous"/>
    </xf>
    <xf numFmtId="0" fontId="3" fillId="0" borderId="0" xfId="0" applyFont="1"/>
    <xf numFmtId="0" fontId="3" fillId="0" borderId="0" xfId="4" applyFont="1" applyAlignment="1">
      <alignment horizontal="centerContinuous"/>
    </xf>
    <xf numFmtId="0" fontId="3" fillId="0" borderId="0" xfId="0" applyFont="1" applyBorder="1" applyAlignment="1">
      <alignment horizontal="centerContinuous"/>
    </xf>
    <xf numFmtId="0" fontId="5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3" fillId="0" borderId="0" xfId="0" applyFont="1" applyFill="1"/>
    <xf numFmtId="0" fontId="3" fillId="0" borderId="0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3" xfId="0" applyFont="1" applyFill="1" applyBorder="1" applyAlignment="1">
      <alignment horizontal="centerContinuous"/>
    </xf>
    <xf numFmtId="0" fontId="1" fillId="0" borderId="3" xfId="0" applyFont="1" applyBorder="1" applyAlignment="1">
      <alignment horizontal="centerContinuous"/>
    </xf>
    <xf numFmtId="0" fontId="5" fillId="0" borderId="0" xfId="4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5" fillId="0" borderId="0" xfId="4" applyFont="1"/>
    <xf numFmtId="0" fontId="6" fillId="0" borderId="0" xfId="4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2" fillId="0" borderId="0" xfId="0" applyFont="1" applyBorder="1"/>
    <xf numFmtId="164" fontId="5" fillId="0" borderId="0" xfId="2" applyNumberFormat="1" applyFont="1"/>
    <xf numFmtId="164" fontId="2" fillId="0" borderId="0" xfId="2" applyNumberFormat="1" applyFont="1"/>
    <xf numFmtId="164" fontId="2" fillId="0" borderId="0" xfId="2" applyNumberFormat="1" applyFont="1" applyFill="1"/>
    <xf numFmtId="164" fontId="2" fillId="0" borderId="0" xfId="2" applyNumberFormat="1" applyFont="1" applyBorder="1"/>
    <xf numFmtId="164" fontId="3" fillId="0" borderId="0" xfId="0" applyNumberFormat="1" applyFont="1" applyFill="1"/>
    <xf numFmtId="0" fontId="3" fillId="0" borderId="0" xfId="4" applyFont="1"/>
    <xf numFmtId="0" fontId="1" fillId="0" borderId="0" xfId="0" applyFont="1" applyFill="1"/>
    <xf numFmtId="0" fontId="2" fillId="0" borderId="0" xfId="0" applyFont="1" applyAlignment="1">
      <alignment horizontal="right"/>
    </xf>
    <xf numFmtId="0" fontId="5" fillId="0" borderId="0" xfId="4" applyFont="1" applyAlignment="1">
      <alignment vertical="top"/>
    </xf>
    <xf numFmtId="0" fontId="3" fillId="0" borderId="0" xfId="4" applyFont="1" applyAlignment="1">
      <alignment horizontal="left" vertical="top"/>
    </xf>
    <xf numFmtId="0" fontId="2" fillId="0" borderId="0" xfId="0" applyFont="1" applyAlignment="1">
      <alignment vertical="top" wrapText="1"/>
    </xf>
    <xf numFmtId="165" fontId="2" fillId="0" borderId="0" xfId="1" applyNumberFormat="1" applyFont="1" applyFill="1" applyAlignment="1">
      <alignment vertical="top"/>
    </xf>
    <xf numFmtId="165" fontId="2" fillId="0" borderId="0" xfId="0" applyNumberFormat="1" applyFont="1"/>
    <xf numFmtId="9" fontId="2" fillId="0" borderId="0" xfId="3" applyFont="1" applyAlignment="1">
      <alignment horizontal="right"/>
    </xf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vertical="top"/>
    </xf>
    <xf numFmtId="9" fontId="2" fillId="0" borderId="0" xfId="3" applyFont="1" applyAlignment="1">
      <alignment horizontal="right" vertical="top"/>
    </xf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165" fontId="2" fillId="0" borderId="3" xfId="0" applyNumberFormat="1" applyFont="1" applyBorder="1"/>
    <xf numFmtId="9" fontId="2" fillId="0" borderId="3" xfId="3" applyFont="1" applyBorder="1" applyAlignment="1">
      <alignment horizontal="right"/>
    </xf>
    <xf numFmtId="0" fontId="2" fillId="0" borderId="0" xfId="0" applyFont="1" applyAlignment="1">
      <alignment horizontal="left"/>
    </xf>
    <xf numFmtId="165" fontId="3" fillId="0" borderId="2" xfId="0" applyNumberFormat="1" applyFont="1" applyFill="1" applyBorder="1" applyAlignment="1">
      <alignment vertical="top" wrapText="1"/>
    </xf>
    <xf numFmtId="165" fontId="3" fillId="0" borderId="2" xfId="0" applyNumberFormat="1" applyFont="1" applyBorder="1" applyAlignment="1">
      <alignment vertical="top" wrapText="1"/>
    </xf>
    <xf numFmtId="165" fontId="2" fillId="0" borderId="2" xfId="0" applyNumberFormat="1" applyFont="1" applyBorder="1"/>
    <xf numFmtId="41" fontId="3" fillId="0" borderId="2" xfId="0" applyNumberFormat="1" applyFont="1" applyBorder="1" applyAlignment="1">
      <alignment vertical="top" wrapText="1"/>
    </xf>
    <xf numFmtId="0" fontId="3" fillId="0" borderId="0" xfId="4" applyFont="1" applyAlignment="1">
      <alignment horizontal="left"/>
    </xf>
    <xf numFmtId="0" fontId="3" fillId="0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49" fontId="5" fillId="0" borderId="0" xfId="4" applyNumberFormat="1" applyFont="1" applyAlignment="1">
      <alignment vertical="top"/>
    </xf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wrapText="1"/>
    </xf>
    <xf numFmtId="165" fontId="3" fillId="0" borderId="0" xfId="0" applyNumberFormat="1" applyFont="1" applyAlignment="1">
      <alignment vertical="top" wrapText="1"/>
    </xf>
    <xf numFmtId="0" fontId="3" fillId="0" borderId="0" xfId="0" applyFont="1" applyFill="1" applyAlignment="1">
      <alignment horizontal="center" vertical="top"/>
    </xf>
    <xf numFmtId="9" fontId="2" fillId="0" borderId="3" xfId="3" applyFont="1" applyBorder="1" applyAlignment="1">
      <alignment horizontal="right" vertical="top"/>
    </xf>
    <xf numFmtId="0" fontId="1" fillId="0" borderId="0" xfId="0" applyFont="1" applyAlignment="1">
      <alignment vertical="top"/>
    </xf>
    <xf numFmtId="0" fontId="5" fillId="0" borderId="0" xfId="4" applyFont="1" applyAlignment="1">
      <alignment horizontal="left" vertical="top"/>
    </xf>
    <xf numFmtId="0" fontId="2" fillId="0" borderId="0" xfId="0" applyFont="1" applyAlignment="1">
      <alignment horizontal="left" vertical="top"/>
    </xf>
    <xf numFmtId="165" fontId="3" fillId="0" borderId="2" xfId="1" applyNumberFormat="1" applyFont="1" applyFill="1" applyBorder="1" applyAlignment="1">
      <alignment vertical="top"/>
    </xf>
    <xf numFmtId="165" fontId="3" fillId="0" borderId="2" xfId="1" applyNumberFormat="1" applyFont="1" applyBorder="1" applyAlignment="1">
      <alignment vertical="top"/>
    </xf>
    <xf numFmtId="165" fontId="2" fillId="0" borderId="2" xfId="0" applyNumberFormat="1" applyFont="1" applyBorder="1" applyAlignment="1">
      <alignment vertical="top"/>
    </xf>
    <xf numFmtId="165" fontId="3" fillId="0" borderId="0" xfId="0" applyNumberFormat="1" applyFont="1" applyBorder="1" applyAlignment="1">
      <alignment vertical="top"/>
    </xf>
    <xf numFmtId="165" fontId="2" fillId="0" borderId="0" xfId="1" applyNumberFormat="1" applyFont="1" applyAlignment="1">
      <alignment vertical="top"/>
    </xf>
    <xf numFmtId="165" fontId="2" fillId="0" borderId="3" xfId="1" applyNumberFormat="1" applyFont="1" applyFill="1" applyBorder="1" applyAlignment="1">
      <alignment vertical="top"/>
    </xf>
    <xf numFmtId="165" fontId="2" fillId="0" borderId="3" xfId="0" applyNumberFormat="1" applyFont="1" applyBorder="1" applyAlignment="1">
      <alignment vertical="top"/>
    </xf>
    <xf numFmtId="165" fontId="3" fillId="0" borderId="0" xfId="1" applyNumberFormat="1" applyFont="1" applyAlignment="1">
      <alignment vertical="top"/>
    </xf>
    <xf numFmtId="165" fontId="3" fillId="0" borderId="0" xfId="1" applyNumberFormat="1" applyFont="1" applyFill="1" applyAlignment="1">
      <alignment vertical="top"/>
    </xf>
    <xf numFmtId="165" fontId="2" fillId="0" borderId="0" xfId="1" applyNumberFormat="1" applyFont="1"/>
    <xf numFmtId="164" fontId="2" fillId="0" borderId="0" xfId="2" applyNumberFormat="1" applyFont="1" applyAlignment="1">
      <alignment horizontal="left"/>
    </xf>
    <xf numFmtId="164" fontId="3" fillId="0" borderId="4" xfId="2" applyNumberFormat="1" applyFont="1" applyFill="1" applyBorder="1"/>
    <xf numFmtId="164" fontId="3" fillId="0" borderId="4" xfId="2" applyNumberFormat="1" applyFont="1" applyBorder="1"/>
    <xf numFmtId="166" fontId="2" fillId="0" borderId="0" xfId="3" applyNumberFormat="1" applyFont="1"/>
    <xf numFmtId="166" fontId="2" fillId="0" borderId="0" xfId="3" applyNumberFormat="1" applyFont="1" applyAlignment="1">
      <alignment vertical="top"/>
    </xf>
    <xf numFmtId="164" fontId="2" fillId="0" borderId="0" xfId="2" applyNumberFormat="1" applyFont="1" applyAlignment="1">
      <alignment vertical="top"/>
    </xf>
    <xf numFmtId="164" fontId="3" fillId="0" borderId="4" xfId="2" applyNumberFormat="1" applyFont="1" applyFill="1" applyBorder="1" applyAlignment="1">
      <alignment vertical="top"/>
    </xf>
    <xf numFmtId="0" fontId="2" fillId="0" borderId="0" xfId="5" applyFont="1" applyAlignment="1">
      <alignment horizontal="left"/>
    </xf>
    <xf numFmtId="164" fontId="2" fillId="0" borderId="0" xfId="2" applyNumberFormat="1" applyFont="1" applyFill="1" applyAlignment="1">
      <alignment vertical="top"/>
    </xf>
    <xf numFmtId="164" fontId="3" fillId="0" borderId="0" xfId="2" applyNumberFormat="1" applyFont="1" applyBorder="1"/>
    <xf numFmtId="165" fontId="1" fillId="0" borderId="0" xfId="1" applyNumberFormat="1" applyFont="1" applyAlignment="1">
      <alignment horizontal="right" vertical="top"/>
    </xf>
    <xf numFmtId="164" fontId="2" fillId="0" borderId="0" xfId="2" applyNumberFormat="1" applyFont="1" applyBorder="1" applyAlignment="1">
      <alignment vertical="top"/>
    </xf>
    <xf numFmtId="165" fontId="1" fillId="0" borderId="0" xfId="1" applyNumberFormat="1" applyFont="1" applyBorder="1" applyAlignment="1">
      <alignment horizontal="right" vertical="top"/>
    </xf>
    <xf numFmtId="0" fontId="3" fillId="0" borderId="0" xfId="0" applyFont="1" applyFill="1" applyBorder="1"/>
    <xf numFmtId="165" fontId="3" fillId="0" borderId="0" xfId="1" applyNumberFormat="1" applyFont="1" applyAlignment="1">
      <alignment horizontal="right" vertical="top" indent="1"/>
    </xf>
    <xf numFmtId="42" fontId="3" fillId="0" borderId="0" xfId="0" applyNumberFormat="1" applyFont="1" applyFill="1"/>
    <xf numFmtId="165" fontId="3" fillId="0" borderId="0" xfId="1" applyNumberFormat="1" applyFont="1" applyBorder="1" applyAlignment="1">
      <alignment horizontal="right" vertical="top" indent="1"/>
    </xf>
    <xf numFmtId="42" fontId="3" fillId="0" borderId="0" xfId="0" applyNumberFormat="1" applyFont="1" applyFill="1" applyBorder="1"/>
    <xf numFmtId="43" fontId="2" fillId="0" borderId="0" xfId="1" applyFont="1" applyFill="1" applyAlignment="1">
      <alignment vertical="top"/>
    </xf>
    <xf numFmtId="43" fontId="2" fillId="0" borderId="0" xfId="1" applyFont="1" applyAlignment="1">
      <alignment vertical="top"/>
    </xf>
    <xf numFmtId="43" fontId="2" fillId="0" borderId="3" xfId="1" applyFont="1" applyBorder="1" applyAlignment="1">
      <alignment vertical="top"/>
    </xf>
    <xf numFmtId="42" fontId="3" fillId="0" borderId="3" xfId="0" applyNumberFormat="1" applyFont="1" applyFill="1" applyBorder="1"/>
    <xf numFmtId="43" fontId="2" fillId="0" borderId="0" xfId="1" applyFont="1" applyBorder="1" applyAlignment="1">
      <alignment vertical="top"/>
    </xf>
    <xf numFmtId="165" fontId="3" fillId="0" borderId="0" xfId="1" applyNumberFormat="1" applyFont="1" applyAlignment="1">
      <alignment horizontal="right" vertical="top"/>
    </xf>
    <xf numFmtId="165" fontId="3" fillId="0" borderId="0" xfId="1" applyNumberFormat="1" applyFont="1" applyBorder="1" applyAlignment="1">
      <alignment horizontal="right" vertical="top"/>
    </xf>
    <xf numFmtId="165" fontId="3" fillId="0" borderId="0" xfId="1" applyNumberFormat="1" applyFont="1" applyAlignment="1">
      <alignment horizontal="right" vertical="top" indent="2"/>
    </xf>
    <xf numFmtId="165" fontId="3" fillId="0" borderId="0" xfId="1" applyNumberFormat="1" applyFont="1" applyBorder="1" applyAlignment="1">
      <alignment horizontal="right" vertical="top" indent="2"/>
    </xf>
    <xf numFmtId="164" fontId="3" fillId="0" borderId="0" xfId="2" applyNumberFormat="1" applyFont="1" applyAlignment="1">
      <alignment horizontal="right" vertical="top"/>
    </xf>
    <xf numFmtId="164" fontId="3" fillId="0" borderId="0" xfId="2" applyNumberFormat="1" applyFont="1" applyBorder="1" applyAlignment="1">
      <alignment horizontal="right" vertical="top"/>
    </xf>
    <xf numFmtId="164" fontId="2" fillId="0" borderId="4" xfId="2" applyNumberFormat="1" applyFont="1" applyBorder="1" applyAlignment="1">
      <alignment vertical="top"/>
    </xf>
    <xf numFmtId="0" fontId="5" fillId="0" borderId="3" xfId="4" applyFont="1" applyBorder="1" applyAlignment="1">
      <alignment horizontal="left" vertical="top"/>
    </xf>
    <xf numFmtId="0" fontId="1" fillId="0" borderId="3" xfId="0" applyFont="1" applyBorder="1" applyAlignment="1">
      <alignment vertical="top"/>
    </xf>
    <xf numFmtId="49" fontId="1" fillId="0" borderId="3" xfId="1" applyNumberFormat="1" applyFont="1" applyBorder="1" applyAlignment="1">
      <alignment horizontal="center" vertical="top"/>
    </xf>
    <xf numFmtId="165" fontId="3" fillId="0" borderId="4" xfId="1" applyNumberFormat="1" applyFont="1" applyBorder="1" applyAlignment="1">
      <alignment vertical="top"/>
    </xf>
    <xf numFmtId="165" fontId="3" fillId="0" borderId="3" xfId="1" applyNumberFormat="1" applyFont="1" applyBorder="1" applyAlignment="1">
      <alignment vertical="top"/>
    </xf>
    <xf numFmtId="165" fontId="3" fillId="0" borderId="0" xfId="1" applyNumberFormat="1" applyFont="1"/>
    <xf numFmtId="165" fontId="3" fillId="0" borderId="0" xfId="0" applyNumberFormat="1" applyFont="1"/>
    <xf numFmtId="43" fontId="3" fillId="0" borderId="0" xfId="1" applyFont="1"/>
    <xf numFmtId="165" fontId="3" fillId="0" borderId="0" xfId="1" applyNumberFormat="1" applyFont="1" applyBorder="1" applyAlignment="1">
      <alignment vertical="top"/>
    </xf>
    <xf numFmtId="43" fontId="3" fillId="0" borderId="0" xfId="1" applyFont="1" applyBorder="1"/>
    <xf numFmtId="165" fontId="3" fillId="0" borderId="0" xfId="0" applyNumberFormat="1" applyFont="1" applyBorder="1"/>
    <xf numFmtId="1" fontId="9" fillId="0" borderId="0" xfId="0" applyNumberFormat="1" applyFont="1"/>
    <xf numFmtId="2" fontId="9" fillId="0" borderId="0" xfId="0" applyNumberFormat="1" applyFont="1"/>
    <xf numFmtId="0" fontId="9" fillId="0" borderId="0" xfId="0" applyFont="1" applyAlignment="1">
      <alignment horizontal="right"/>
    </xf>
    <xf numFmtId="0" fontId="9" fillId="0" borderId="0" xfId="0" applyFont="1"/>
    <xf numFmtId="3" fontId="9" fillId="0" borderId="0" xfId="0" applyNumberFormat="1" applyFont="1"/>
    <xf numFmtId="1" fontId="9" fillId="0" borderId="5" xfId="0" applyNumberFormat="1" applyFont="1" applyFill="1" applyBorder="1" applyAlignment="1">
      <alignment horizontal="center" vertical="top"/>
    </xf>
    <xf numFmtId="2" fontId="9" fillId="0" borderId="5" xfId="0" applyNumberFormat="1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 wrapText="1"/>
    </xf>
    <xf numFmtId="3" fontId="9" fillId="2" borderId="5" xfId="0" applyNumberFormat="1" applyFont="1" applyFill="1" applyBorder="1" applyAlignment="1">
      <alignment horizontal="center" vertical="top" wrapText="1"/>
    </xf>
    <xf numFmtId="3" fontId="9" fillId="3" borderId="5" xfId="0" applyNumberFormat="1" applyFont="1" applyFill="1" applyBorder="1" applyAlignment="1">
      <alignment horizontal="center" vertical="top" wrapText="1"/>
    </xf>
    <xf numFmtId="3" fontId="9" fillId="4" borderId="5" xfId="0" applyNumberFormat="1" applyFont="1" applyFill="1" applyBorder="1" applyAlignment="1">
      <alignment horizontal="center" vertical="top" wrapText="1"/>
    </xf>
    <xf numFmtId="3" fontId="9" fillId="5" borderId="5" xfId="0" applyNumberFormat="1" applyFont="1" applyFill="1" applyBorder="1" applyAlignment="1">
      <alignment horizontal="center" vertical="top" wrapText="1"/>
    </xf>
    <xf numFmtId="3" fontId="9" fillId="5" borderId="6" xfId="0" applyNumberFormat="1" applyFont="1" applyFill="1" applyBorder="1" applyAlignment="1">
      <alignment horizontal="center" vertical="top" wrapText="1"/>
    </xf>
    <xf numFmtId="3" fontId="9" fillId="0" borderId="0" xfId="0" applyNumberFormat="1" applyFont="1" applyFill="1" applyBorder="1" applyAlignment="1">
      <alignment horizontal="center" wrapText="1"/>
    </xf>
    <xf numFmtId="37" fontId="9" fillId="0" borderId="0" xfId="0" applyNumberFormat="1" applyFont="1"/>
    <xf numFmtId="1" fontId="9" fillId="0" borderId="0" xfId="0" applyNumberFormat="1" applyFont="1" applyAlignment="1">
      <alignment horizontal="right"/>
    </xf>
    <xf numFmtId="3" fontId="9" fillId="2" borderId="0" xfId="0" applyNumberFormat="1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 vertical="top"/>
    </xf>
    <xf numFmtId="3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2" fontId="9" fillId="0" borderId="0" xfId="0" applyNumberFormat="1" applyFont="1" applyFill="1" applyBorder="1" applyAlignment="1">
      <alignment horizontal="left" vertical="top"/>
    </xf>
    <xf numFmtId="0" fontId="9" fillId="0" borderId="0" xfId="0" quotePrefix="1" applyFont="1" applyFill="1" applyBorder="1" applyAlignment="1">
      <alignment horizontal="right" vertical="top"/>
    </xf>
    <xf numFmtId="0" fontId="9" fillId="0" borderId="0" xfId="0" applyFont="1" applyFill="1" applyBorder="1" applyAlignment="1">
      <alignment horizontal="left" vertical="top" wrapText="1"/>
    </xf>
    <xf numFmtId="49" fontId="0" fillId="0" borderId="0" xfId="0" applyNumberFormat="1"/>
    <xf numFmtId="43" fontId="0" fillId="0" borderId="0" xfId="1" applyFont="1"/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43" fontId="1" fillId="0" borderId="3" xfId="1" applyFont="1" applyBorder="1" applyAlignment="1">
      <alignment horizontal="center"/>
    </xf>
    <xf numFmtId="165" fontId="0" fillId="0" borderId="0" xfId="1" applyNumberFormat="1" applyFont="1"/>
    <xf numFmtId="43" fontId="0" fillId="0" borderId="0" xfId="0" applyNumberFormat="1"/>
    <xf numFmtId="165" fontId="0" fillId="0" borderId="2" xfId="1" applyNumberFormat="1" applyFont="1" applyBorder="1"/>
    <xf numFmtId="43" fontId="0" fillId="0" borderId="2" xfId="1" applyFont="1" applyBorder="1"/>
    <xf numFmtId="165" fontId="0" fillId="0" borderId="4" xfId="1" applyNumberFormat="1" applyFont="1" applyBorder="1"/>
    <xf numFmtId="43" fontId="0" fillId="0" borderId="4" xfId="1" applyFont="1" applyBorder="1"/>
    <xf numFmtId="0" fontId="10" fillId="0" borderId="0" xfId="0" applyFont="1" applyAlignment="1">
      <alignment horizontal="right"/>
    </xf>
    <xf numFmtId="43" fontId="7" fillId="0" borderId="0" xfId="1" applyFont="1" applyFill="1"/>
    <xf numFmtId="37" fontId="9" fillId="2" borderId="5" xfId="0" applyNumberFormat="1" applyFont="1" applyFill="1" applyBorder="1" applyAlignment="1">
      <alignment horizontal="right" vertical="top" wrapText="1"/>
    </xf>
    <xf numFmtId="37" fontId="9" fillId="2" borderId="5" xfId="0" applyNumberFormat="1" applyFont="1" applyFill="1" applyBorder="1" applyAlignment="1">
      <alignment horizontal="right"/>
    </xf>
    <xf numFmtId="37" fontId="9" fillId="3" borderId="5" xfId="0" applyNumberFormat="1" applyFont="1" applyFill="1" applyBorder="1" applyAlignment="1">
      <alignment horizontal="center" vertical="top" wrapText="1"/>
    </xf>
    <xf numFmtId="37" fontId="9" fillId="0" borderId="0" xfId="0" applyNumberFormat="1" applyFont="1" applyFill="1" applyAlignment="1">
      <alignment horizontal="center"/>
    </xf>
    <xf numFmtId="37" fontId="9" fillId="4" borderId="5" xfId="0" applyNumberFormat="1" applyFont="1" applyFill="1" applyBorder="1" applyAlignment="1">
      <alignment horizontal="center" vertical="top" wrapText="1"/>
    </xf>
    <xf numFmtId="37" fontId="9" fillId="5" borderId="5" xfId="0" applyNumberFormat="1" applyFont="1" applyFill="1" applyBorder="1" applyAlignment="1">
      <alignment horizontal="right" vertical="top" wrapText="1"/>
    </xf>
    <xf numFmtId="37" fontId="9" fillId="5" borderId="5" xfId="0" applyNumberFormat="1" applyFont="1" applyFill="1" applyBorder="1" applyAlignment="1">
      <alignment horizontal="center" vertical="top" wrapText="1"/>
    </xf>
    <xf numFmtId="37" fontId="9" fillId="0" borderId="0" xfId="0" applyNumberFormat="1" applyFont="1" applyFill="1" applyBorder="1" applyAlignment="1">
      <alignment horizontal="center" wrapText="1"/>
    </xf>
    <xf numFmtId="37" fontId="9" fillId="5" borderId="6" xfId="0" applyNumberFormat="1" applyFont="1" applyFill="1" applyBorder="1" applyAlignment="1">
      <alignment horizontal="center" vertical="top" wrapText="1"/>
    </xf>
    <xf numFmtId="37" fontId="9" fillId="3" borderId="5" xfId="0" applyNumberFormat="1" applyFont="1" applyFill="1" applyBorder="1" applyAlignment="1">
      <alignment horizontal="right" vertical="top" wrapText="1"/>
    </xf>
    <xf numFmtId="37" fontId="9" fillId="3" borderId="5" xfId="0" applyNumberFormat="1" applyFont="1" applyFill="1" applyBorder="1" applyAlignment="1">
      <alignment horizontal="right"/>
    </xf>
    <xf numFmtId="37" fontId="9" fillId="4" borderId="5" xfId="0" applyNumberFormat="1" applyFont="1" applyFill="1" applyBorder="1" applyAlignment="1">
      <alignment horizontal="right" vertical="top" wrapText="1"/>
    </xf>
    <xf numFmtId="37" fontId="9" fillId="4" borderId="5" xfId="0" applyNumberFormat="1" applyFont="1" applyFill="1" applyBorder="1" applyAlignment="1">
      <alignment horizontal="right"/>
    </xf>
    <xf numFmtId="37" fontId="9" fillId="5" borderId="5" xfId="0" applyNumberFormat="1" applyFont="1" applyFill="1" applyBorder="1" applyAlignment="1">
      <alignment horizontal="right"/>
    </xf>
    <xf numFmtId="3" fontId="9" fillId="3" borderId="6" xfId="0" applyNumberFormat="1" applyFont="1" applyFill="1" applyBorder="1" applyAlignment="1">
      <alignment horizontal="center" vertical="top" wrapText="1"/>
    </xf>
    <xf numFmtId="2" fontId="3" fillId="0" borderId="0" xfId="0" applyNumberFormat="1" applyFont="1" applyFill="1" applyBorder="1" applyAlignment="1">
      <alignment horizontal="left" vertical="top"/>
    </xf>
    <xf numFmtId="2" fontId="3" fillId="0" borderId="0" xfId="0" applyNumberFormat="1" applyFont="1"/>
    <xf numFmtId="37" fontId="9" fillId="3" borderId="6" xfId="0" applyNumberFormat="1" applyFont="1" applyFill="1" applyBorder="1" applyAlignment="1">
      <alignment horizontal="center" vertical="top" wrapText="1"/>
    </xf>
    <xf numFmtId="165" fontId="3" fillId="0" borderId="0" xfId="1" applyNumberFormat="1" applyFont="1" applyFill="1" applyBorder="1" applyAlignment="1">
      <alignment vertical="top"/>
    </xf>
    <xf numFmtId="37" fontId="9" fillId="0" borderId="0" xfId="0" applyNumberFormat="1" applyFont="1" applyAlignment="1">
      <alignment horizontal="right"/>
    </xf>
    <xf numFmtId="37" fontId="9" fillId="0" borderId="5" xfId="0" applyNumberFormat="1" applyFont="1" applyFill="1" applyBorder="1" applyAlignment="1">
      <alignment horizontal="center" vertical="top"/>
    </xf>
    <xf numFmtId="37" fontId="9" fillId="0" borderId="5" xfId="0" applyNumberFormat="1" applyFont="1" applyFill="1" applyBorder="1" applyAlignment="1">
      <alignment horizontal="right" vertical="top"/>
    </xf>
    <xf numFmtId="37" fontId="9" fillId="0" borderId="5" xfId="0" applyNumberFormat="1" applyFont="1" applyFill="1" applyBorder="1" applyAlignment="1">
      <alignment horizontal="center" vertical="top" wrapText="1"/>
    </xf>
    <xf numFmtId="37" fontId="9" fillId="2" borderId="5" xfId="0" applyNumberFormat="1" applyFont="1" applyFill="1" applyBorder="1" applyAlignment="1">
      <alignment horizontal="center" vertical="top" wrapText="1"/>
    </xf>
    <xf numFmtId="37" fontId="9" fillId="0" borderId="0" xfId="0" applyNumberFormat="1" applyFont="1" applyFill="1"/>
    <xf numFmtId="42" fontId="3" fillId="0" borderId="4" xfId="0" applyNumberFormat="1" applyFont="1" applyFill="1" applyBorder="1"/>
    <xf numFmtId="1" fontId="9" fillId="0" borderId="0" xfId="0" quotePrefix="1" applyNumberFormat="1" applyFont="1" applyFill="1" applyBorder="1" applyAlignment="1">
      <alignment horizontal="right" vertical="top"/>
    </xf>
    <xf numFmtId="1" fontId="9" fillId="0" borderId="0" xfId="0" quotePrefix="1" applyNumberFormat="1" applyFont="1" applyAlignment="1">
      <alignment horizontal="right"/>
    </xf>
    <xf numFmtId="0" fontId="9" fillId="0" borderId="0" xfId="0" quotePrefix="1" applyFont="1" applyAlignment="1">
      <alignment horizontal="right"/>
    </xf>
    <xf numFmtId="37" fontId="9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37" fontId="3" fillId="0" borderId="0" xfId="0" applyNumberFormat="1" applyFont="1"/>
    <xf numFmtId="37" fontId="3" fillId="0" borderId="0" xfId="0" applyNumberFormat="1" applyFont="1" applyAlignment="1">
      <alignment horizontal="center"/>
    </xf>
    <xf numFmtId="37" fontId="3" fillId="0" borderId="0" xfId="0" applyNumberFormat="1" applyFont="1" applyAlignment="1">
      <alignment horizontal="right"/>
    </xf>
    <xf numFmtId="37" fontId="9" fillId="0" borderId="0" xfId="0" applyNumberFormat="1" applyFont="1" applyAlignment="1"/>
    <xf numFmtId="37" fontId="9" fillId="0" borderId="0" xfId="0" applyNumberFormat="1" applyFont="1" applyFill="1" applyBorder="1" applyAlignment="1">
      <alignment horizontal="left" wrapText="1"/>
    </xf>
    <xf numFmtId="37" fontId="9" fillId="2" borderId="5" xfId="0" applyNumberFormat="1" applyFont="1" applyFill="1" applyBorder="1" applyAlignment="1">
      <alignment horizontal="right" wrapText="1"/>
    </xf>
    <xf numFmtId="37" fontId="9" fillId="2" borderId="5" xfId="0" applyNumberFormat="1" applyFont="1" applyFill="1" applyBorder="1" applyAlignment="1"/>
    <xf numFmtId="37" fontId="9" fillId="3" borderId="5" xfId="0" applyNumberFormat="1" applyFont="1" applyFill="1" applyBorder="1" applyAlignment="1">
      <alignment horizontal="right" wrapText="1"/>
    </xf>
    <xf numFmtId="37" fontId="9" fillId="3" borderId="5" xfId="0" applyNumberFormat="1" applyFont="1" applyFill="1" applyBorder="1" applyAlignment="1"/>
    <xf numFmtId="37" fontId="9" fillId="4" borderId="5" xfId="0" applyNumberFormat="1" applyFont="1" applyFill="1" applyBorder="1" applyAlignment="1">
      <alignment horizontal="right" wrapText="1"/>
    </xf>
    <xf numFmtId="37" fontId="9" fillId="4" borderId="5" xfId="0" applyNumberFormat="1" applyFont="1" applyFill="1" applyBorder="1" applyAlignment="1"/>
    <xf numFmtId="37" fontId="9" fillId="5" borderId="5" xfId="0" applyNumberFormat="1" applyFont="1" applyFill="1" applyBorder="1" applyAlignment="1">
      <alignment horizontal="right" wrapText="1"/>
    </xf>
    <xf numFmtId="37" fontId="9" fillId="5" borderId="5" xfId="0" applyNumberFormat="1" applyFont="1" applyFill="1" applyBorder="1" applyAlignment="1"/>
    <xf numFmtId="37" fontId="9" fillId="0" borderId="6" xfId="0" applyNumberFormat="1" applyFont="1" applyBorder="1" applyAlignment="1"/>
    <xf numFmtId="37" fontId="9" fillId="0" borderId="5" xfId="0" applyNumberFormat="1" applyFont="1" applyBorder="1" applyAlignment="1"/>
    <xf numFmtId="37" fontId="9" fillId="0" borderId="0" xfId="0" applyNumberFormat="1" applyFont="1" applyFill="1" applyAlignment="1"/>
    <xf numFmtId="37" fontId="9" fillId="0" borderId="0" xfId="0" applyNumberFormat="1" applyFont="1" applyFill="1" applyBorder="1" applyAlignment="1">
      <alignment horizontal="right"/>
    </xf>
    <xf numFmtId="37" fontId="9" fillId="0" borderId="0" xfId="0" applyNumberFormat="1" applyFont="1" applyFill="1" applyBorder="1" applyAlignment="1">
      <alignment horizontal="left"/>
    </xf>
    <xf numFmtId="37" fontId="9" fillId="2" borderId="5" xfId="0" applyNumberFormat="1" applyFont="1" applyFill="1" applyBorder="1" applyAlignment="1">
      <alignment horizontal="center" wrapText="1"/>
    </xf>
    <xf numFmtId="37" fontId="9" fillId="3" borderId="5" xfId="0" applyNumberFormat="1" applyFont="1" applyFill="1" applyBorder="1" applyAlignment="1">
      <alignment horizontal="center" wrapText="1"/>
    </xf>
    <xf numFmtId="37" fontId="9" fillId="5" borderId="5" xfId="0" applyNumberFormat="1" applyFont="1" applyFill="1" applyBorder="1" applyAlignment="1">
      <alignment horizontal="center" wrapText="1"/>
    </xf>
    <xf numFmtId="37" fontId="9" fillId="5" borderId="5" xfId="0" applyNumberFormat="1" applyFont="1" applyFill="1" applyBorder="1" applyAlignment="1">
      <alignment wrapText="1"/>
    </xf>
    <xf numFmtId="37" fontId="9" fillId="0" borderId="0" xfId="0" applyNumberFormat="1" applyFont="1" applyAlignment="1">
      <alignment readingOrder="1"/>
    </xf>
    <xf numFmtId="37" fontId="9" fillId="2" borderId="5" xfId="0" applyNumberFormat="1" applyFont="1" applyFill="1" applyBorder="1" applyAlignment="1">
      <alignment readingOrder="1"/>
    </xf>
    <xf numFmtId="37" fontId="9" fillId="3" borderId="5" xfId="0" applyNumberFormat="1" applyFont="1" applyFill="1" applyBorder="1" applyAlignment="1">
      <alignment readingOrder="1"/>
    </xf>
    <xf numFmtId="37" fontId="9" fillId="4" borderId="5" xfId="0" applyNumberFormat="1" applyFont="1" applyFill="1" applyBorder="1" applyAlignment="1">
      <alignment readingOrder="1"/>
    </xf>
    <xf numFmtId="37" fontId="9" fillId="6" borderId="5" xfId="0" applyNumberFormat="1" applyFont="1" applyFill="1" applyBorder="1" applyAlignment="1">
      <alignment readingOrder="1"/>
    </xf>
    <xf numFmtId="37" fontId="9" fillId="5" borderId="5" xfId="0" applyNumberFormat="1" applyFont="1" applyFill="1" applyBorder="1" applyAlignment="1">
      <alignment horizontal="right" wrapText="1" readingOrder="1"/>
    </xf>
    <xf numFmtId="37" fontId="9" fillId="5" borderId="5" xfId="0" applyNumberFormat="1" applyFont="1" applyFill="1" applyBorder="1" applyAlignment="1">
      <alignment readingOrder="1"/>
    </xf>
    <xf numFmtId="37" fontId="9" fillId="5" borderId="5" xfId="0" applyNumberFormat="1" applyFont="1" applyFill="1" applyBorder="1" applyAlignment="1">
      <alignment wrapText="1" readingOrder="1"/>
    </xf>
    <xf numFmtId="37" fontId="9" fillId="6" borderId="5" xfId="0" applyNumberFormat="1" applyFont="1" applyFill="1" applyBorder="1" applyAlignment="1"/>
    <xf numFmtId="37" fontId="9" fillId="5" borderId="0" xfId="0" applyNumberFormat="1" applyFont="1" applyFill="1" applyBorder="1" applyAlignment="1">
      <alignment horizontal="center" wrapText="1"/>
    </xf>
    <xf numFmtId="37" fontId="9" fillId="3" borderId="0" xfId="0" applyNumberFormat="1" applyFont="1" applyFill="1" applyBorder="1" applyAlignment="1">
      <alignment horizontal="center" wrapText="1"/>
    </xf>
    <xf numFmtId="37" fontId="9" fillId="5" borderId="0" xfId="0" applyNumberFormat="1" applyFont="1" applyFill="1" applyBorder="1" applyAlignment="1"/>
    <xf numFmtId="37" fontId="9" fillId="3" borderId="0" xfId="0" applyNumberFormat="1" applyFont="1" applyFill="1" applyBorder="1" applyAlignment="1"/>
    <xf numFmtId="37" fontId="9" fillId="0" borderId="0" xfId="0" quotePrefix="1" applyNumberFormat="1" applyFont="1" applyAlignment="1"/>
    <xf numFmtId="37" fontId="3" fillId="0" borderId="0" xfId="0" applyNumberFormat="1" applyFont="1" applyAlignment="1"/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37" fontId="9" fillId="2" borderId="3" xfId="0" applyNumberFormat="1" applyFont="1" applyFill="1" applyBorder="1" applyAlignment="1">
      <alignment horizontal="center"/>
    </xf>
    <xf numFmtId="37" fontId="9" fillId="3" borderId="3" xfId="0" applyNumberFormat="1" applyFont="1" applyFill="1" applyBorder="1" applyAlignment="1">
      <alignment horizontal="center"/>
    </xf>
    <xf numFmtId="37" fontId="9" fillId="4" borderId="3" xfId="0" applyNumberFormat="1" applyFont="1" applyFill="1" applyBorder="1" applyAlignment="1">
      <alignment horizontal="center"/>
    </xf>
    <xf numFmtId="37" fontId="9" fillId="5" borderId="3" xfId="0" applyNumberFormat="1" applyFont="1" applyFill="1" applyBorder="1" applyAlignment="1">
      <alignment horizontal="center"/>
    </xf>
    <xf numFmtId="3" fontId="9" fillId="2" borderId="3" xfId="0" applyNumberFormat="1" applyFont="1" applyFill="1" applyBorder="1" applyAlignment="1">
      <alignment horizontal="center"/>
    </xf>
    <xf numFmtId="3" fontId="9" fillId="3" borderId="3" xfId="0" applyNumberFormat="1" applyFont="1" applyFill="1" applyBorder="1" applyAlignment="1">
      <alignment horizontal="center"/>
    </xf>
    <xf numFmtId="3" fontId="9" fillId="4" borderId="3" xfId="0" applyNumberFormat="1" applyFont="1" applyFill="1" applyBorder="1" applyAlignment="1">
      <alignment horizontal="center"/>
    </xf>
    <xf numFmtId="3" fontId="9" fillId="5" borderId="3" xfId="0" applyNumberFormat="1" applyFont="1" applyFill="1" applyBorder="1" applyAlignment="1">
      <alignment horizontal="center"/>
    </xf>
  </cellXfs>
  <cellStyles count="6">
    <cellStyle name="Comma" xfId="1" builtinId="3"/>
    <cellStyle name="Currency" xfId="2" builtinId="4"/>
    <cellStyle name="Normal" xfId="0" builtinId="0"/>
    <cellStyle name="Normal 13" xfId="5"/>
    <cellStyle name="Normal 7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get\Budget%20Dev\Copy%20of%20CS%20083%20Strong%20Communities%20-%20Measure%20M%20Proform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okeefe\Downloads\rptBudgetaryBudgetCrossOrganizationByAccountNumber%20-%202020-12-30T150047.847.csv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UDGET\Budget\FY%202020-21\Budget%20Review\Q1\Q1%20Expense%20Report%2010.07.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okeefe\Downloads\rptBudgetaryBudgetCrossOrganizationByAccountNumber%20-%202020-12-30T154432.575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king"/>
      <sheetName val="Auditor Report 16-17 &amp; 17-18"/>
      <sheetName val="083-Quarterly"/>
      <sheetName val="Current Working"/>
      <sheetName val="exp"/>
      <sheetName val="rev"/>
      <sheetName val="Balance Sheet"/>
      <sheetName val="Chart1"/>
      <sheetName val="FY 18-19 Proposed Budget"/>
      <sheetName val="FY 17-18 Adopted Budget"/>
      <sheetName val="FY17-18 Exp Entry Report 62717"/>
      <sheetName val="Measure M Staff Requests 17-18"/>
      <sheetName val="Measure M Rec Ops Requests"/>
      <sheetName val="Sheet1"/>
      <sheetName val="Measure M Lib Ops Requests"/>
    </sheetNames>
    <sheetDataSet>
      <sheetData sheetId="0"/>
      <sheetData sheetId="1"/>
      <sheetData sheetId="2"/>
      <sheetData sheetId="3">
        <row r="61">
          <cell r="H61">
            <v>2391589.8199999998</v>
          </cell>
        </row>
      </sheetData>
      <sheetData sheetId="4"/>
      <sheetData sheetId="5"/>
      <sheetData sheetId="6">
        <row r="11">
          <cell r="F11"/>
        </row>
        <row r="20">
          <cell r="F20"/>
        </row>
        <row r="21">
          <cell r="F21"/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tBudgetaryBudgetCrossOrganiza"/>
    </sheetNames>
    <sheetDataSet>
      <sheetData sheetId="0">
        <row r="4">
          <cell r="A4" t="str">
            <v>190.50.00.000-4450.13</v>
          </cell>
          <cell r="B4">
            <v>848990</v>
          </cell>
          <cell r="C4">
            <v>0</v>
          </cell>
          <cell r="D4">
            <v>848990</v>
          </cell>
          <cell r="E4">
            <v>443357</v>
          </cell>
          <cell r="F4">
            <v>0</v>
          </cell>
          <cell r="G4">
            <v>745290</v>
          </cell>
          <cell r="H4">
            <v>103700</v>
          </cell>
          <cell r="I4">
            <v>0.88</v>
          </cell>
          <cell r="J4">
            <v>1605270</v>
          </cell>
          <cell r="K4" t="str">
            <v>4450.13 - Intergovernmental Grants-Federal Section 5307</v>
          </cell>
        </row>
        <row r="5">
          <cell r="A5" t="str">
            <v>190.50.00.000-4450.14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 t="str">
            <v>+++</v>
          </cell>
          <cell r="J5">
            <v>0</v>
          </cell>
          <cell r="K5" t="str">
            <v>4450.14 - Intergovernmental Grants-Federal CMAQ Program</v>
          </cell>
        </row>
        <row r="6">
          <cell r="A6" t="str">
            <v>190.50.00.000-4450.16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 t="str">
            <v>+++</v>
          </cell>
          <cell r="J6">
            <v>0</v>
          </cell>
          <cell r="K6" t="str">
            <v>4450.16 - Intergovernmental Grants-Federal ARRA</v>
          </cell>
        </row>
        <row r="7">
          <cell r="A7" t="str">
            <v>190.50.00.000-4475.14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 t="str">
            <v>+++</v>
          </cell>
          <cell r="J7">
            <v>291730.98</v>
          </cell>
          <cell r="K7" t="str">
            <v>4475.14 - Intergovernmental Grants-State/County TDA-Transit Capital</v>
          </cell>
        </row>
        <row r="8">
          <cell r="A8" t="str">
            <v>190.50.00.000-4475.15</v>
          </cell>
          <cell r="B8">
            <v>1181535</v>
          </cell>
          <cell r="C8">
            <v>0</v>
          </cell>
          <cell r="D8">
            <v>1181535</v>
          </cell>
          <cell r="E8">
            <v>1225806.47</v>
          </cell>
          <cell r="F8">
            <v>0</v>
          </cell>
          <cell r="G8">
            <v>1225806.47</v>
          </cell>
          <cell r="H8">
            <v>-44271.47</v>
          </cell>
          <cell r="I8">
            <v>1.04</v>
          </cell>
          <cell r="J8">
            <v>897243.14</v>
          </cell>
          <cell r="K8" t="str">
            <v>4475.15 - Intergovernmental Grants-State/County TDA-Contract Transit</v>
          </cell>
        </row>
        <row r="9">
          <cell r="A9" t="str">
            <v>190.50.00.000-4475.16</v>
          </cell>
          <cell r="B9">
            <v>0</v>
          </cell>
          <cell r="C9">
            <v>152410</v>
          </cell>
          <cell r="D9">
            <v>152410</v>
          </cell>
          <cell r="E9">
            <v>194527.2</v>
          </cell>
          <cell r="F9">
            <v>0</v>
          </cell>
          <cell r="G9">
            <v>194527.2</v>
          </cell>
          <cell r="H9">
            <v>-42117.2</v>
          </cell>
          <cell r="I9">
            <v>1.28</v>
          </cell>
          <cell r="J9">
            <v>0</v>
          </cell>
          <cell r="K9" t="str">
            <v>4475.16 - Intergovernmental Grants-State/County TDA-Transit STA</v>
          </cell>
        </row>
        <row r="10">
          <cell r="A10" t="str">
            <v>190.50.00.000-4475.18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 t="str">
            <v>+++</v>
          </cell>
          <cell r="J10">
            <v>0</v>
          </cell>
          <cell r="K10" t="str">
            <v>4475.18 - Intergovernmental Grants-State/County TDA-Streets &amp; Roads</v>
          </cell>
        </row>
        <row r="11">
          <cell r="A11" t="str">
            <v>190.50.00.000-4475.19</v>
          </cell>
          <cell r="B11">
            <v>0</v>
          </cell>
          <cell r="C11">
            <v>83835</v>
          </cell>
          <cell r="D11">
            <v>83835</v>
          </cell>
          <cell r="E11">
            <v>104510.55</v>
          </cell>
          <cell r="F11">
            <v>0</v>
          </cell>
          <cell r="G11">
            <v>104510.55</v>
          </cell>
          <cell r="H11">
            <v>-20675.55</v>
          </cell>
          <cell r="I11">
            <v>1.25</v>
          </cell>
          <cell r="J11">
            <v>0</v>
          </cell>
          <cell r="K11" t="str">
            <v>4475.19 - Intergovernmental Grants-State/County Prop 1B</v>
          </cell>
        </row>
        <row r="12">
          <cell r="A12" t="str">
            <v>190.50.00.000-4475.20</v>
          </cell>
          <cell r="B12">
            <v>0</v>
          </cell>
          <cell r="C12">
            <v>257060</v>
          </cell>
          <cell r="D12">
            <v>257060</v>
          </cell>
          <cell r="E12">
            <v>54281.440000000002</v>
          </cell>
          <cell r="F12">
            <v>0</v>
          </cell>
          <cell r="G12">
            <v>54281.440000000002</v>
          </cell>
          <cell r="H12">
            <v>202778.56</v>
          </cell>
          <cell r="I12">
            <v>0.21</v>
          </cell>
          <cell r="J12">
            <v>175701.87</v>
          </cell>
          <cell r="K12" t="str">
            <v>4475.20 - Intergovernmental Grants-State/County Transit/PTMISEA</v>
          </cell>
        </row>
        <row r="13">
          <cell r="A13" t="str">
            <v>190.50.00.000-4475.22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 t="str">
            <v>+++</v>
          </cell>
          <cell r="J13">
            <v>0</v>
          </cell>
          <cell r="K13" t="str">
            <v>4475.22 - Intergovernmental Grants-State/County Contract Transit (99400C)</v>
          </cell>
        </row>
        <row r="14">
          <cell r="A14" t="str">
            <v>190.50.00.000-4475.31</v>
          </cell>
          <cell r="B14">
            <v>0</v>
          </cell>
          <cell r="C14">
            <v>0</v>
          </cell>
          <cell r="D14">
            <v>0</v>
          </cell>
          <cell r="E14">
            <v>27296.5</v>
          </cell>
          <cell r="F14">
            <v>0</v>
          </cell>
          <cell r="G14">
            <v>27296.5</v>
          </cell>
          <cell r="H14">
            <v>-27296.5</v>
          </cell>
          <cell r="I14" t="str">
            <v>+++</v>
          </cell>
          <cell r="J14">
            <v>0</v>
          </cell>
          <cell r="K14" t="str">
            <v>4475.31 - Intergovernmental Grants-State/County Transit/State of Good Repair</v>
          </cell>
        </row>
        <row r="15">
          <cell r="A15" t="str">
            <v>190.50.00.000-4530.01</v>
          </cell>
          <cell r="B15">
            <v>10000</v>
          </cell>
          <cell r="C15">
            <v>0</v>
          </cell>
          <cell r="D15">
            <v>10000</v>
          </cell>
          <cell r="E15">
            <v>1118</v>
          </cell>
          <cell r="F15">
            <v>0</v>
          </cell>
          <cell r="G15">
            <v>10285.5</v>
          </cell>
          <cell r="H15">
            <v>-285.5</v>
          </cell>
          <cell r="I15">
            <v>1.03</v>
          </cell>
          <cell r="J15">
            <v>9529.06</v>
          </cell>
          <cell r="K15" t="str">
            <v>4530.01 - Charges for Services-Transit FR/General</v>
          </cell>
        </row>
        <row r="16">
          <cell r="A16" t="str">
            <v>190.50.00.000-4530.02</v>
          </cell>
          <cell r="B16">
            <v>5300</v>
          </cell>
          <cell r="C16">
            <v>0</v>
          </cell>
          <cell r="D16">
            <v>5300</v>
          </cell>
          <cell r="E16">
            <v>479.5</v>
          </cell>
          <cell r="F16">
            <v>0</v>
          </cell>
          <cell r="G16">
            <v>5945.5</v>
          </cell>
          <cell r="H16">
            <v>-645.5</v>
          </cell>
          <cell r="I16">
            <v>1.1200000000000001</v>
          </cell>
          <cell r="J16">
            <v>5258.28</v>
          </cell>
          <cell r="K16" t="str">
            <v>4530.02 - Charges for Services-Transit FR/Senior</v>
          </cell>
        </row>
        <row r="17">
          <cell r="A17" t="str">
            <v>190.50.00.000-4530.03</v>
          </cell>
          <cell r="B17">
            <v>6180</v>
          </cell>
          <cell r="C17">
            <v>0</v>
          </cell>
          <cell r="D17">
            <v>6180</v>
          </cell>
          <cell r="E17">
            <v>899</v>
          </cell>
          <cell r="F17">
            <v>0</v>
          </cell>
          <cell r="G17">
            <v>6736.82</v>
          </cell>
          <cell r="H17">
            <v>-556.82000000000005</v>
          </cell>
          <cell r="I17">
            <v>1.0900000000000001</v>
          </cell>
          <cell r="J17">
            <v>8428.2199999999993</v>
          </cell>
          <cell r="K17" t="str">
            <v>4530.03 - Charges for Services-Transit FR/ADA</v>
          </cell>
        </row>
        <row r="18">
          <cell r="A18" t="str">
            <v>190.50.00.000-4530.04</v>
          </cell>
          <cell r="B18">
            <v>2600</v>
          </cell>
          <cell r="C18">
            <v>0</v>
          </cell>
          <cell r="D18">
            <v>2600</v>
          </cell>
          <cell r="E18">
            <v>141</v>
          </cell>
          <cell r="F18">
            <v>0</v>
          </cell>
          <cell r="G18">
            <v>2880.5</v>
          </cell>
          <cell r="H18">
            <v>-280.5</v>
          </cell>
          <cell r="I18">
            <v>1.1100000000000001</v>
          </cell>
          <cell r="J18">
            <v>2491</v>
          </cell>
          <cell r="K18" t="str">
            <v>4530.04 - Charges for Services-Transit FR/Youth</v>
          </cell>
        </row>
        <row r="19">
          <cell r="A19" t="str">
            <v>190.50.00.000-4530.05</v>
          </cell>
          <cell r="B19">
            <v>4120</v>
          </cell>
          <cell r="C19">
            <v>0</v>
          </cell>
          <cell r="D19">
            <v>4120</v>
          </cell>
          <cell r="E19">
            <v>0</v>
          </cell>
          <cell r="F19">
            <v>0</v>
          </cell>
          <cell r="G19">
            <v>647</v>
          </cell>
          <cell r="H19">
            <v>3473</v>
          </cell>
          <cell r="I19">
            <v>0.16</v>
          </cell>
          <cell r="J19">
            <v>2937.5</v>
          </cell>
          <cell r="K19" t="str">
            <v>4530.05 - Charges for Services-Transit DAR/Senior</v>
          </cell>
        </row>
        <row r="20">
          <cell r="A20" t="str">
            <v>190.50.00.000-4530.06</v>
          </cell>
          <cell r="B20">
            <v>10300</v>
          </cell>
          <cell r="C20">
            <v>0</v>
          </cell>
          <cell r="D20">
            <v>10300</v>
          </cell>
          <cell r="E20">
            <v>1606.58</v>
          </cell>
          <cell r="F20">
            <v>0</v>
          </cell>
          <cell r="G20">
            <v>12528.22</v>
          </cell>
          <cell r="H20">
            <v>-2228.2199999999998</v>
          </cell>
          <cell r="I20">
            <v>1.22</v>
          </cell>
          <cell r="J20">
            <v>11379.85</v>
          </cell>
          <cell r="K20" t="str">
            <v>4530.06 - Charges for Services-Transit DAR/ADA</v>
          </cell>
        </row>
        <row r="21">
          <cell r="A21" t="str">
            <v>190.50.00.000-4530.07</v>
          </cell>
          <cell r="B21">
            <v>500</v>
          </cell>
          <cell r="C21">
            <v>0</v>
          </cell>
          <cell r="D21">
            <v>500</v>
          </cell>
          <cell r="E21">
            <v>29</v>
          </cell>
          <cell r="F21">
            <v>0</v>
          </cell>
          <cell r="G21">
            <v>353.5</v>
          </cell>
          <cell r="H21">
            <v>146.5</v>
          </cell>
          <cell r="I21">
            <v>0.71</v>
          </cell>
          <cell r="J21">
            <v>156.5</v>
          </cell>
          <cell r="K21" t="str">
            <v>4530.07 - Charges for Services-Transit DAR/Gen/Sat</v>
          </cell>
        </row>
        <row r="22">
          <cell r="A22" t="str">
            <v>190.50.00.000-4530.08</v>
          </cell>
          <cell r="B22">
            <v>2000</v>
          </cell>
          <cell r="C22">
            <v>0</v>
          </cell>
          <cell r="D22">
            <v>2000</v>
          </cell>
          <cell r="E22">
            <v>70</v>
          </cell>
          <cell r="F22">
            <v>0</v>
          </cell>
          <cell r="G22">
            <v>455</v>
          </cell>
          <cell r="H22">
            <v>1545</v>
          </cell>
          <cell r="I22">
            <v>0.23</v>
          </cell>
          <cell r="J22">
            <v>0</v>
          </cell>
          <cell r="K22" t="str">
            <v>4530.08 - Charges for Services-Transit MP/FR/General</v>
          </cell>
        </row>
        <row r="23">
          <cell r="A23" t="str">
            <v>190.50.00.000-4530.09</v>
          </cell>
          <cell r="B23">
            <v>200</v>
          </cell>
          <cell r="C23">
            <v>0</v>
          </cell>
          <cell r="D23">
            <v>200</v>
          </cell>
          <cell r="E23">
            <v>28</v>
          </cell>
          <cell r="F23">
            <v>0</v>
          </cell>
          <cell r="G23">
            <v>84</v>
          </cell>
          <cell r="H23">
            <v>116</v>
          </cell>
          <cell r="I23">
            <v>0.42</v>
          </cell>
          <cell r="J23">
            <v>56</v>
          </cell>
          <cell r="K23" t="str">
            <v>4530.09 - Charges for Services-Transit MP/FR/Senior</v>
          </cell>
        </row>
        <row r="24">
          <cell r="A24" t="str">
            <v>190.50.00.000-4530.10</v>
          </cell>
          <cell r="B24">
            <v>600</v>
          </cell>
          <cell r="C24">
            <v>0</v>
          </cell>
          <cell r="D24">
            <v>600</v>
          </cell>
          <cell r="E24">
            <v>28</v>
          </cell>
          <cell r="F24">
            <v>0</v>
          </cell>
          <cell r="G24">
            <v>1124</v>
          </cell>
          <cell r="H24">
            <v>-524</v>
          </cell>
          <cell r="I24">
            <v>1.87</v>
          </cell>
          <cell r="J24">
            <v>624</v>
          </cell>
          <cell r="K24" t="str">
            <v>4530.10 - Charges for Services-Transit MP/FR/ADA</v>
          </cell>
        </row>
        <row r="25">
          <cell r="A25" t="str">
            <v>190.50.00.000-4530.11</v>
          </cell>
          <cell r="B25">
            <v>300</v>
          </cell>
          <cell r="C25">
            <v>0</v>
          </cell>
          <cell r="D25">
            <v>300</v>
          </cell>
          <cell r="E25">
            <v>112</v>
          </cell>
          <cell r="F25">
            <v>0</v>
          </cell>
          <cell r="G25">
            <v>952</v>
          </cell>
          <cell r="H25">
            <v>-652</v>
          </cell>
          <cell r="I25">
            <v>3.17</v>
          </cell>
          <cell r="J25">
            <v>112</v>
          </cell>
          <cell r="K25" t="str">
            <v>4530.11 - Charges for Services-Transit MP/FR/Youth</v>
          </cell>
        </row>
        <row r="26">
          <cell r="A26" t="str">
            <v>190.50.00.000-4530.12</v>
          </cell>
          <cell r="B26">
            <v>1855</v>
          </cell>
          <cell r="C26">
            <v>0</v>
          </cell>
          <cell r="D26">
            <v>1855</v>
          </cell>
          <cell r="E26">
            <v>180</v>
          </cell>
          <cell r="F26">
            <v>0</v>
          </cell>
          <cell r="G26">
            <v>3922.25</v>
          </cell>
          <cell r="H26">
            <v>-2067.25</v>
          </cell>
          <cell r="I26">
            <v>2.11</v>
          </cell>
          <cell r="J26">
            <v>3490.9</v>
          </cell>
          <cell r="K26" t="str">
            <v>4530.12 - Charges for Services-Transit MP/DAR</v>
          </cell>
        </row>
        <row r="27">
          <cell r="A27" t="str">
            <v>190.50.00.000-4530.13</v>
          </cell>
          <cell r="B27">
            <v>600</v>
          </cell>
          <cell r="C27">
            <v>0</v>
          </cell>
          <cell r="D27">
            <v>600</v>
          </cell>
          <cell r="E27">
            <v>45</v>
          </cell>
          <cell r="F27">
            <v>0</v>
          </cell>
          <cell r="G27">
            <v>675</v>
          </cell>
          <cell r="H27">
            <v>-75</v>
          </cell>
          <cell r="I27">
            <v>1.1299999999999999</v>
          </cell>
          <cell r="J27">
            <v>483.18</v>
          </cell>
          <cell r="K27" t="str">
            <v>4530.13 - Charges for Services-Transit 10/FR/General</v>
          </cell>
        </row>
        <row r="28">
          <cell r="A28" t="str">
            <v>190.50.00.000-4530.14</v>
          </cell>
          <cell r="B28">
            <v>550</v>
          </cell>
          <cell r="C28">
            <v>0</v>
          </cell>
          <cell r="D28">
            <v>550</v>
          </cell>
          <cell r="E28">
            <v>33.950000000000003</v>
          </cell>
          <cell r="F28">
            <v>0</v>
          </cell>
          <cell r="G28">
            <v>628.52</v>
          </cell>
          <cell r="H28">
            <v>-78.52</v>
          </cell>
          <cell r="I28">
            <v>1.1399999999999999</v>
          </cell>
          <cell r="J28">
            <v>243.33</v>
          </cell>
          <cell r="K28" t="str">
            <v>4530.14 - Charges for Services-Transit 10/FR/Youth</v>
          </cell>
        </row>
        <row r="29">
          <cell r="A29" t="str">
            <v>190.50.00.000-4530.15</v>
          </cell>
          <cell r="B29">
            <v>2000</v>
          </cell>
          <cell r="C29">
            <v>0</v>
          </cell>
          <cell r="D29">
            <v>2000</v>
          </cell>
          <cell r="E29">
            <v>76.5</v>
          </cell>
          <cell r="F29">
            <v>0</v>
          </cell>
          <cell r="G29">
            <v>1414.5</v>
          </cell>
          <cell r="H29">
            <v>585.5</v>
          </cell>
          <cell r="I29">
            <v>0.71</v>
          </cell>
          <cell r="J29">
            <v>2094.88</v>
          </cell>
          <cell r="K29" t="str">
            <v>4530.15 - Charges for Services-Transit 10/FR/Sen/Dis</v>
          </cell>
        </row>
        <row r="30">
          <cell r="A30" t="str">
            <v>190.50.00.000-4530.16</v>
          </cell>
          <cell r="B30">
            <v>10300</v>
          </cell>
          <cell r="C30">
            <v>0</v>
          </cell>
          <cell r="D30">
            <v>10300</v>
          </cell>
          <cell r="E30">
            <v>380</v>
          </cell>
          <cell r="F30">
            <v>0</v>
          </cell>
          <cell r="G30">
            <v>5820</v>
          </cell>
          <cell r="H30">
            <v>4480</v>
          </cell>
          <cell r="I30">
            <v>0.56999999999999995</v>
          </cell>
          <cell r="J30">
            <v>5125.33</v>
          </cell>
          <cell r="K30" t="str">
            <v>4530.16 - Charges for Services-Transit 10/DAR</v>
          </cell>
        </row>
        <row r="31">
          <cell r="A31" t="str">
            <v>190.50.00.000-4530.17</v>
          </cell>
          <cell r="B31">
            <v>15450</v>
          </cell>
          <cell r="C31">
            <v>0</v>
          </cell>
          <cell r="D31">
            <v>15450</v>
          </cell>
          <cell r="E31">
            <v>841.67</v>
          </cell>
          <cell r="F31">
            <v>0</v>
          </cell>
          <cell r="G31">
            <v>10676.59</v>
          </cell>
          <cell r="H31">
            <v>4773.41</v>
          </cell>
          <cell r="I31">
            <v>0.69</v>
          </cell>
          <cell r="J31">
            <v>14321.57</v>
          </cell>
          <cell r="K31" t="str">
            <v>4530.17 - Charges for Services-Transit Advertising</v>
          </cell>
        </row>
        <row r="32">
          <cell r="A32" t="str">
            <v>190.50.00.000-4530.18</v>
          </cell>
          <cell r="B32">
            <v>48300</v>
          </cell>
          <cell r="C32">
            <v>0</v>
          </cell>
          <cell r="D32">
            <v>48300</v>
          </cell>
          <cell r="E32">
            <v>4550</v>
          </cell>
          <cell r="F32">
            <v>0</v>
          </cell>
          <cell r="G32">
            <v>53750</v>
          </cell>
          <cell r="H32">
            <v>-5450</v>
          </cell>
          <cell r="I32">
            <v>1.1100000000000001</v>
          </cell>
          <cell r="J32">
            <v>41687.660000000003</v>
          </cell>
          <cell r="K32" t="str">
            <v>4530.18 - Charges for Services-Transit Rental</v>
          </cell>
        </row>
        <row r="33">
          <cell r="A33" t="str">
            <v>190.50.00.000-4530.19</v>
          </cell>
          <cell r="B33">
            <v>2060</v>
          </cell>
          <cell r="C33">
            <v>0</v>
          </cell>
          <cell r="D33">
            <v>2060</v>
          </cell>
          <cell r="E33">
            <v>600</v>
          </cell>
          <cell r="F33">
            <v>0</v>
          </cell>
          <cell r="G33">
            <v>1235</v>
          </cell>
          <cell r="H33">
            <v>825</v>
          </cell>
          <cell r="I33">
            <v>0.6</v>
          </cell>
          <cell r="J33">
            <v>2260</v>
          </cell>
          <cell r="K33" t="str">
            <v>4530.19 - Charges for Services-Transit Deposit Forfeiture</v>
          </cell>
        </row>
        <row r="34">
          <cell r="A34" t="str">
            <v>190.50.00.000-4700.01</v>
          </cell>
          <cell r="B34">
            <v>2500</v>
          </cell>
          <cell r="C34">
            <v>0</v>
          </cell>
          <cell r="D34">
            <v>2500</v>
          </cell>
          <cell r="E34">
            <v>3366.46</v>
          </cell>
          <cell r="F34">
            <v>0</v>
          </cell>
          <cell r="G34">
            <v>6636.36</v>
          </cell>
          <cell r="H34">
            <v>-4136.3599999999997</v>
          </cell>
          <cell r="I34">
            <v>2.65</v>
          </cell>
          <cell r="J34">
            <v>4491.84</v>
          </cell>
          <cell r="K34" t="str">
            <v>4700.01 - Investment Earnings Interest on Investments</v>
          </cell>
        </row>
        <row r="35">
          <cell r="A35" t="str">
            <v>190.50.00.000-4700.17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 t="str">
            <v>+++</v>
          </cell>
          <cell r="J35">
            <v>0</v>
          </cell>
          <cell r="K35" t="str">
            <v>4700.17 - Investment Earnings Prop 1B</v>
          </cell>
        </row>
        <row r="36">
          <cell r="A36" t="str">
            <v>190.50.00.000-4700.21</v>
          </cell>
          <cell r="B36">
            <v>-300</v>
          </cell>
          <cell r="C36">
            <v>0</v>
          </cell>
          <cell r="D36">
            <v>-300</v>
          </cell>
          <cell r="E36">
            <v>-22.39</v>
          </cell>
          <cell r="F36">
            <v>0</v>
          </cell>
          <cell r="G36">
            <v>-298.95</v>
          </cell>
          <cell r="H36">
            <v>-1.05</v>
          </cell>
          <cell r="I36">
            <v>1</v>
          </cell>
          <cell r="J36">
            <v>-309.64</v>
          </cell>
          <cell r="K36" t="str">
            <v>4700.21 - Investment Earnings Unallocated Investment Expense</v>
          </cell>
        </row>
        <row r="37">
          <cell r="A37" t="str">
            <v>190.50.00.000-4850.01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 t="str">
            <v>+++</v>
          </cell>
          <cell r="J37">
            <v>0</v>
          </cell>
          <cell r="K37" t="str">
            <v>4850.01 - Other Revenue Sale of Property</v>
          </cell>
        </row>
        <row r="38">
          <cell r="A38" t="str">
            <v>190.50.00.000-4850.04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 t="str">
            <v>+++</v>
          </cell>
          <cell r="J38">
            <v>0</v>
          </cell>
          <cell r="K38" t="str">
            <v>4850.04 - Other Revenue Rental of Property</v>
          </cell>
        </row>
        <row r="39">
          <cell r="A39" t="str">
            <v>190.50.00.000-4850.07</v>
          </cell>
          <cell r="B39">
            <v>200000</v>
          </cell>
          <cell r="C39">
            <v>0</v>
          </cell>
          <cell r="D39">
            <v>200000</v>
          </cell>
          <cell r="E39">
            <v>0</v>
          </cell>
          <cell r="F39">
            <v>0</v>
          </cell>
          <cell r="G39">
            <v>0</v>
          </cell>
          <cell r="H39">
            <v>200000</v>
          </cell>
          <cell r="I39">
            <v>0</v>
          </cell>
          <cell r="J39">
            <v>0</v>
          </cell>
          <cell r="K39" t="str">
            <v>4850.07 - Other Revenue Misc Reimbursement</v>
          </cell>
        </row>
        <row r="40">
          <cell r="A40" t="str">
            <v>190.50.00.000-4850.12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50</v>
          </cell>
          <cell r="H40">
            <v>-50</v>
          </cell>
          <cell r="I40" t="str">
            <v>+++</v>
          </cell>
          <cell r="J40">
            <v>12.5</v>
          </cell>
          <cell r="K40" t="str">
            <v>4850.12 - Other Revenue Miscellaneous Receipts</v>
          </cell>
        </row>
        <row r="41">
          <cell r="A41" t="str">
            <v>190.50.00.000-4900.00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 t="str">
            <v>+++</v>
          </cell>
          <cell r="J41">
            <v>0</v>
          </cell>
          <cell r="K41" t="str">
            <v>4900.00 - Other Financing Sources Undesignated</v>
          </cell>
        </row>
        <row r="42">
          <cell r="A42" t="str">
            <v>190.45.40.000-5000.01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 t="str">
            <v>+++</v>
          </cell>
          <cell r="J42">
            <v>0</v>
          </cell>
          <cell r="K42" t="str">
            <v>5000.01 - Salaries Regular</v>
          </cell>
        </row>
        <row r="43">
          <cell r="A43" t="str">
            <v>190.45.41.000-5000.01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 t="str">
            <v>+++</v>
          </cell>
          <cell r="J43">
            <v>0</v>
          </cell>
          <cell r="K43" t="str">
            <v>5000.01 - Salaries Regular</v>
          </cell>
        </row>
        <row r="44">
          <cell r="A44" t="str">
            <v>190.50.00.000-5000.01</v>
          </cell>
          <cell r="B44">
            <v>190745</v>
          </cell>
          <cell r="C44">
            <v>0</v>
          </cell>
          <cell r="D44">
            <v>190745</v>
          </cell>
          <cell r="E44">
            <v>13344.13</v>
          </cell>
          <cell r="F44">
            <v>0</v>
          </cell>
          <cell r="G44">
            <v>136702.71</v>
          </cell>
          <cell r="H44">
            <v>54042.29</v>
          </cell>
          <cell r="I44">
            <v>0.72</v>
          </cell>
          <cell r="J44">
            <v>93936.75</v>
          </cell>
          <cell r="K44" t="str">
            <v>5000.01 - Salaries Regular</v>
          </cell>
        </row>
        <row r="45">
          <cell r="A45" t="str">
            <v>190.45.40.000-5000.02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 t="str">
            <v>+++</v>
          </cell>
          <cell r="J45">
            <v>0</v>
          </cell>
          <cell r="K45" t="str">
            <v>5000.02 - Salaries Part Time</v>
          </cell>
        </row>
        <row r="46">
          <cell r="A46" t="str">
            <v>190.45.41.000-5000.02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 t="str">
            <v>+++</v>
          </cell>
          <cell r="J46">
            <v>0</v>
          </cell>
          <cell r="K46" t="str">
            <v>5000.02 - Salaries Part Time</v>
          </cell>
        </row>
        <row r="47">
          <cell r="A47" t="str">
            <v>190.50.00.000-5000.02</v>
          </cell>
          <cell r="B47">
            <v>40450</v>
          </cell>
          <cell r="C47">
            <v>0</v>
          </cell>
          <cell r="D47">
            <v>40450</v>
          </cell>
          <cell r="E47">
            <v>4230.7299999999996</v>
          </cell>
          <cell r="F47">
            <v>0</v>
          </cell>
          <cell r="G47">
            <v>31263.29</v>
          </cell>
          <cell r="H47">
            <v>9186.7099999999991</v>
          </cell>
          <cell r="I47">
            <v>0.77</v>
          </cell>
          <cell r="J47">
            <v>31551.15</v>
          </cell>
          <cell r="K47" t="str">
            <v>5000.02 - Salaries Part Time</v>
          </cell>
        </row>
        <row r="48">
          <cell r="A48" t="str">
            <v>190.45.40.000-5000.03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 t="str">
            <v>+++</v>
          </cell>
          <cell r="J48">
            <v>0</v>
          </cell>
          <cell r="K48" t="str">
            <v>5000.03 - Salaries Overtime</v>
          </cell>
        </row>
        <row r="49">
          <cell r="A49" t="str">
            <v>190.45.41.000-5000.03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 t="str">
            <v>+++</v>
          </cell>
          <cell r="J49">
            <v>0</v>
          </cell>
          <cell r="K49" t="str">
            <v>5000.03 - Salaries Overtime</v>
          </cell>
        </row>
        <row r="50">
          <cell r="A50" t="str">
            <v>190.50.00.000-5000.03</v>
          </cell>
          <cell r="B50">
            <v>3090</v>
          </cell>
          <cell r="C50">
            <v>0</v>
          </cell>
          <cell r="D50">
            <v>3090</v>
          </cell>
          <cell r="E50">
            <v>0</v>
          </cell>
          <cell r="F50">
            <v>0</v>
          </cell>
          <cell r="G50">
            <v>1153.73</v>
          </cell>
          <cell r="H50">
            <v>1936.27</v>
          </cell>
          <cell r="I50">
            <v>0.37</v>
          </cell>
          <cell r="J50">
            <v>284.55</v>
          </cell>
          <cell r="K50" t="str">
            <v>5000.03 - Salaries Overtime</v>
          </cell>
        </row>
        <row r="51">
          <cell r="A51" t="str">
            <v>190.45.40.000-5000.04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 t="str">
            <v>+++</v>
          </cell>
          <cell r="J51">
            <v>0</v>
          </cell>
          <cell r="K51" t="str">
            <v>5000.04 - Salaries Holiday Pay</v>
          </cell>
        </row>
        <row r="52">
          <cell r="A52" t="str">
            <v>190.45.41.000-5000.04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 t="str">
            <v>+++</v>
          </cell>
          <cell r="J52">
            <v>0</v>
          </cell>
          <cell r="K52" t="str">
            <v>5000.04 - Salaries Holiday Pay</v>
          </cell>
        </row>
        <row r="53">
          <cell r="A53" t="str">
            <v>190.45.40.000-5000.05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 t="str">
            <v>+++</v>
          </cell>
          <cell r="J53">
            <v>0</v>
          </cell>
          <cell r="K53" t="str">
            <v>5000.05 - Salaries Duty Pay</v>
          </cell>
        </row>
        <row r="54">
          <cell r="A54" t="str">
            <v>190.45.41.000-5000.05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>+++</v>
          </cell>
          <cell r="J54">
            <v>0</v>
          </cell>
          <cell r="K54" t="str">
            <v>5000.05 - Salaries Duty Pay</v>
          </cell>
        </row>
        <row r="55">
          <cell r="A55" t="str">
            <v>190.45.40.000-5000.06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 t="str">
            <v>+++</v>
          </cell>
          <cell r="J55">
            <v>0</v>
          </cell>
          <cell r="K55" t="str">
            <v>5000.06 - Salaries Out of Class</v>
          </cell>
        </row>
        <row r="56">
          <cell r="A56" t="str">
            <v>190.45.41.000-5000.06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 t="str">
            <v>+++</v>
          </cell>
          <cell r="J56">
            <v>0</v>
          </cell>
          <cell r="K56" t="str">
            <v>5000.06 - Salaries Out of Class</v>
          </cell>
        </row>
        <row r="57">
          <cell r="A57" t="str">
            <v>190.50.00.000-5000.06</v>
          </cell>
          <cell r="B57">
            <v>3100</v>
          </cell>
          <cell r="C57">
            <v>0</v>
          </cell>
          <cell r="D57">
            <v>3100</v>
          </cell>
          <cell r="E57">
            <v>0</v>
          </cell>
          <cell r="F57">
            <v>0</v>
          </cell>
          <cell r="G57">
            <v>0</v>
          </cell>
          <cell r="H57">
            <v>3100</v>
          </cell>
          <cell r="I57">
            <v>0</v>
          </cell>
          <cell r="J57">
            <v>0</v>
          </cell>
          <cell r="K57" t="str">
            <v>5000.06 - Salaries Out of Class</v>
          </cell>
        </row>
        <row r="58">
          <cell r="A58" t="str">
            <v>190.45.40.000-5000.07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 t="str">
            <v>+++</v>
          </cell>
          <cell r="J58">
            <v>0</v>
          </cell>
          <cell r="K58" t="str">
            <v>5000.07 - Salaries Admin Leave Pay</v>
          </cell>
        </row>
        <row r="59">
          <cell r="A59" t="str">
            <v>190.45.41.000-5000.07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 t="str">
            <v>+++</v>
          </cell>
          <cell r="J59">
            <v>0</v>
          </cell>
          <cell r="K59" t="str">
            <v>5000.07 - Salaries Admin Leave Pay</v>
          </cell>
        </row>
        <row r="60">
          <cell r="A60" t="str">
            <v>190.50.00.000-5000.07</v>
          </cell>
          <cell r="B60">
            <v>2185</v>
          </cell>
          <cell r="C60">
            <v>0</v>
          </cell>
          <cell r="D60">
            <v>2185</v>
          </cell>
          <cell r="E60">
            <v>1214.95</v>
          </cell>
          <cell r="F60">
            <v>0</v>
          </cell>
          <cell r="G60">
            <v>1214.95</v>
          </cell>
          <cell r="H60">
            <v>970.05</v>
          </cell>
          <cell r="I60">
            <v>0.56000000000000005</v>
          </cell>
          <cell r="J60">
            <v>1657.47</v>
          </cell>
          <cell r="K60" t="str">
            <v>5000.07 - Salaries Admin Leave Pay</v>
          </cell>
        </row>
        <row r="61">
          <cell r="A61" t="str">
            <v>190.45.40.000-5000.08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 t="str">
            <v>+++</v>
          </cell>
          <cell r="J61">
            <v>0</v>
          </cell>
          <cell r="K61" t="str">
            <v>5000.08 - Salaries Longevity Pay</v>
          </cell>
        </row>
        <row r="62">
          <cell r="A62" t="str">
            <v>190.45.41.000-5000.08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 t="str">
            <v>+++</v>
          </cell>
          <cell r="J62">
            <v>0</v>
          </cell>
          <cell r="K62" t="str">
            <v>5000.08 - Salaries Longevity Pay</v>
          </cell>
        </row>
        <row r="63">
          <cell r="A63" t="str">
            <v>190.50.00.000-5000.08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 t="str">
            <v>+++</v>
          </cell>
          <cell r="J63">
            <v>0</v>
          </cell>
          <cell r="K63" t="str">
            <v>5000.08 - Salaries Longevity Pay</v>
          </cell>
        </row>
        <row r="64">
          <cell r="A64" t="str">
            <v>190.45.40.000-5000.09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 t="str">
            <v>+++</v>
          </cell>
          <cell r="J64">
            <v>0</v>
          </cell>
          <cell r="K64" t="str">
            <v>5000.09 - Salaries Mutual Aid Overtime</v>
          </cell>
        </row>
        <row r="65">
          <cell r="A65" t="str">
            <v>190.45.41.000-5000.09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 t="str">
            <v>+++</v>
          </cell>
          <cell r="J65">
            <v>0</v>
          </cell>
          <cell r="K65" t="str">
            <v>5000.09 - Salaries Mutual Aid Overtime</v>
          </cell>
        </row>
        <row r="66">
          <cell r="A66" t="str">
            <v>190.45.40.000-5000.10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 t="str">
            <v>+++</v>
          </cell>
          <cell r="J66">
            <v>0</v>
          </cell>
          <cell r="K66" t="str">
            <v>5000.10 - Salaries Furloughs</v>
          </cell>
        </row>
        <row r="67">
          <cell r="A67" t="str">
            <v>190.45.41.000-5000.10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 t="str">
            <v>+++</v>
          </cell>
          <cell r="J67">
            <v>0</v>
          </cell>
          <cell r="K67" t="str">
            <v>5000.10 - Salaries Furloughs</v>
          </cell>
        </row>
        <row r="68">
          <cell r="A68" t="str">
            <v>190.50.00.000-5000.10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 t="str">
            <v>+++</v>
          </cell>
          <cell r="J68">
            <v>0</v>
          </cell>
          <cell r="K68" t="str">
            <v>5000.10 - Salaries Furloughs</v>
          </cell>
        </row>
        <row r="69">
          <cell r="A69" t="str">
            <v>190.45.40.000-5000.11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 t="str">
            <v>+++</v>
          </cell>
          <cell r="J69">
            <v>0</v>
          </cell>
          <cell r="K69" t="str">
            <v>5000.11 - Salaries Worker's Comp</v>
          </cell>
        </row>
        <row r="70">
          <cell r="A70" t="str">
            <v>190.45.41.000-5000.11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 t="str">
            <v>+++</v>
          </cell>
          <cell r="J70">
            <v>0</v>
          </cell>
          <cell r="K70" t="str">
            <v>5000.11 - Salaries Worker's Comp</v>
          </cell>
        </row>
        <row r="71">
          <cell r="A71" t="str">
            <v>190.45.40.000-5000.12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 t="str">
            <v>+++</v>
          </cell>
          <cell r="J71">
            <v>0</v>
          </cell>
          <cell r="K71" t="str">
            <v>5000.12 - Salaries Compensated Absences</v>
          </cell>
        </row>
        <row r="72">
          <cell r="A72" t="str">
            <v>190.45.41.000-5000.12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 t="str">
            <v>+++</v>
          </cell>
          <cell r="J72">
            <v>0</v>
          </cell>
          <cell r="K72" t="str">
            <v>5000.12 - Salaries Compensated Absences</v>
          </cell>
        </row>
        <row r="73">
          <cell r="A73" t="str">
            <v>190.50.00.000-5000.12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 t="str">
            <v>+++</v>
          </cell>
          <cell r="J73">
            <v>0</v>
          </cell>
          <cell r="K73" t="str">
            <v>5000.12 - Salaries Compensated Absences</v>
          </cell>
        </row>
        <row r="74">
          <cell r="A74" t="str">
            <v>190.45.40.000-5000.13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 t="str">
            <v>+++</v>
          </cell>
          <cell r="J74">
            <v>0</v>
          </cell>
          <cell r="K74" t="str">
            <v>5000.13 - Salaries Emergency Operations</v>
          </cell>
        </row>
        <row r="75">
          <cell r="A75" t="str">
            <v>190.45.41.000-5000.13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 t="str">
            <v>+++</v>
          </cell>
          <cell r="J75">
            <v>0</v>
          </cell>
          <cell r="K75" t="str">
            <v>5000.13 - Salaries Emergency Operations</v>
          </cell>
        </row>
        <row r="76">
          <cell r="A76" t="str">
            <v>190.45.40.000-5000.14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 t="str">
            <v>+++</v>
          </cell>
          <cell r="J76">
            <v>0</v>
          </cell>
          <cell r="K76" t="str">
            <v>5000.14 - Salaries Emergency Operations Overtime</v>
          </cell>
        </row>
        <row r="77">
          <cell r="A77" t="str">
            <v>190.45.41.000-5000.14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 t="str">
            <v>+++</v>
          </cell>
          <cell r="J77">
            <v>0</v>
          </cell>
          <cell r="K77" t="str">
            <v>5000.14 - Salaries Emergency Operations Overtime</v>
          </cell>
        </row>
        <row r="78">
          <cell r="A78" t="str">
            <v>190.45.40.000-5000.99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 t="str">
            <v>+++</v>
          </cell>
          <cell r="J78">
            <v>0</v>
          </cell>
          <cell r="K78" t="str">
            <v>5000.99 - Salaries New Personnel Requests</v>
          </cell>
        </row>
        <row r="79">
          <cell r="A79" t="str">
            <v>190.45.41.000-5000.99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 t="str">
            <v>+++</v>
          </cell>
          <cell r="J79">
            <v>0</v>
          </cell>
          <cell r="K79" t="str">
            <v>5000.99 - Salaries New Personnel Requests</v>
          </cell>
        </row>
        <row r="80">
          <cell r="A80" t="str">
            <v>190.50.00.000-5000.99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 t="str">
            <v>+++</v>
          </cell>
          <cell r="J80">
            <v>0</v>
          </cell>
          <cell r="K80" t="str">
            <v>5000.99 - Salaries New Personnel Requests</v>
          </cell>
        </row>
        <row r="81">
          <cell r="A81" t="str">
            <v>190.45.40.000-5100.00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 t="str">
            <v>+++</v>
          </cell>
          <cell r="J81">
            <v>0</v>
          </cell>
          <cell r="K81" t="str">
            <v>5100.00 - Benefits PERS Pool Liability</v>
          </cell>
        </row>
        <row r="82">
          <cell r="A82" t="str">
            <v>190.45.41.000-5100.00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 t="str">
            <v>+++</v>
          </cell>
          <cell r="J82">
            <v>0</v>
          </cell>
          <cell r="K82" t="str">
            <v>5100.00 - Benefits PERS Pool Liability</v>
          </cell>
        </row>
        <row r="83">
          <cell r="A83" t="str">
            <v>190.50.00.000-5100.00</v>
          </cell>
          <cell r="B83">
            <v>35340</v>
          </cell>
          <cell r="C83">
            <v>0</v>
          </cell>
          <cell r="D83">
            <v>35340</v>
          </cell>
          <cell r="E83">
            <v>2369.2800000000002</v>
          </cell>
          <cell r="F83">
            <v>0</v>
          </cell>
          <cell r="G83">
            <v>25236.84</v>
          </cell>
          <cell r="H83">
            <v>10103.16</v>
          </cell>
          <cell r="I83">
            <v>0.71</v>
          </cell>
          <cell r="J83">
            <v>14430.25</v>
          </cell>
          <cell r="K83" t="str">
            <v>5100.00 - Benefits PERS Pool Liability</v>
          </cell>
        </row>
        <row r="84">
          <cell r="A84" t="str">
            <v>190.45.40.000-5100.01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 t="str">
            <v>+++</v>
          </cell>
          <cell r="J84">
            <v>0</v>
          </cell>
          <cell r="K84" t="str">
            <v>5100.01 - Benefits Retirement</v>
          </cell>
        </row>
        <row r="85">
          <cell r="A85" t="str">
            <v>190.45.41.000-5100.01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 t="str">
            <v>+++</v>
          </cell>
          <cell r="J85">
            <v>0</v>
          </cell>
          <cell r="K85" t="str">
            <v>5100.01 - Benefits Retirement</v>
          </cell>
        </row>
        <row r="86">
          <cell r="A86" t="str">
            <v>190.50.00.000-5100.01</v>
          </cell>
          <cell r="B86">
            <v>13335</v>
          </cell>
          <cell r="C86">
            <v>0</v>
          </cell>
          <cell r="D86">
            <v>13335</v>
          </cell>
          <cell r="E86">
            <v>799.64</v>
          </cell>
          <cell r="F86">
            <v>0</v>
          </cell>
          <cell r="G86">
            <v>8884.34</v>
          </cell>
          <cell r="H86">
            <v>4450.66</v>
          </cell>
          <cell r="I86">
            <v>0.67</v>
          </cell>
          <cell r="J86">
            <v>6101.81</v>
          </cell>
          <cell r="K86" t="str">
            <v>5100.01 - Benefits Retirement</v>
          </cell>
        </row>
        <row r="87">
          <cell r="A87" t="str">
            <v>190.45.40.000-5100.02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 t="str">
            <v>+++</v>
          </cell>
          <cell r="J87">
            <v>0</v>
          </cell>
          <cell r="K87" t="str">
            <v>5100.02 - Benefits Health Insurance</v>
          </cell>
        </row>
        <row r="88">
          <cell r="A88" t="str">
            <v>190.45.41.000-5100.02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 t="str">
            <v>+++</v>
          </cell>
          <cell r="J88">
            <v>0</v>
          </cell>
          <cell r="K88" t="str">
            <v>5100.02 - Benefits Health Insurance</v>
          </cell>
        </row>
        <row r="89">
          <cell r="A89" t="str">
            <v>190.50.00.000-5100.02</v>
          </cell>
          <cell r="B89">
            <v>27335</v>
          </cell>
          <cell r="C89">
            <v>0</v>
          </cell>
          <cell r="D89">
            <v>27335</v>
          </cell>
          <cell r="E89">
            <v>2972.5</v>
          </cell>
          <cell r="F89">
            <v>0</v>
          </cell>
          <cell r="G89">
            <v>23462.61</v>
          </cell>
          <cell r="H89">
            <v>3872.39</v>
          </cell>
          <cell r="I89">
            <v>0.86</v>
          </cell>
          <cell r="J89">
            <v>0</v>
          </cell>
          <cell r="K89" t="str">
            <v>5100.02 - Benefits Health Insurance</v>
          </cell>
        </row>
        <row r="90">
          <cell r="A90" t="str">
            <v>190.45.40.000-5100.03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 t="str">
            <v>+++</v>
          </cell>
          <cell r="J90">
            <v>0</v>
          </cell>
          <cell r="K90" t="str">
            <v>5100.03 - Benefits Dental Insurance</v>
          </cell>
        </row>
        <row r="91">
          <cell r="A91" t="str">
            <v>190.45.41.000-5100.03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 t="str">
            <v>+++</v>
          </cell>
          <cell r="J91">
            <v>0</v>
          </cell>
          <cell r="K91" t="str">
            <v>5100.03 - Benefits Dental Insurance</v>
          </cell>
        </row>
        <row r="92">
          <cell r="A92" t="str">
            <v>190.50.00.000-5100.03</v>
          </cell>
          <cell r="B92">
            <v>3635</v>
          </cell>
          <cell r="C92">
            <v>0</v>
          </cell>
          <cell r="D92">
            <v>3635</v>
          </cell>
          <cell r="E92">
            <v>224.14</v>
          </cell>
          <cell r="F92">
            <v>0</v>
          </cell>
          <cell r="G92">
            <v>1515.23</v>
          </cell>
          <cell r="H92">
            <v>2119.77</v>
          </cell>
          <cell r="I92">
            <v>0.42</v>
          </cell>
          <cell r="J92">
            <v>1680.75</v>
          </cell>
          <cell r="K92" t="str">
            <v>5100.03 - Benefits Dental Insurance</v>
          </cell>
        </row>
        <row r="93">
          <cell r="A93" t="str">
            <v>190.45.40.000-5100.04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 t="str">
            <v>+++</v>
          </cell>
          <cell r="J93">
            <v>0</v>
          </cell>
          <cell r="K93" t="str">
            <v>5100.04 - Benefits Vision Insurance</v>
          </cell>
        </row>
        <row r="94">
          <cell r="A94" t="str">
            <v>190.45.41.000-5100.04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 t="str">
            <v>+++</v>
          </cell>
          <cell r="J94">
            <v>0</v>
          </cell>
          <cell r="K94" t="str">
            <v>5100.04 - Benefits Vision Insurance</v>
          </cell>
        </row>
        <row r="95">
          <cell r="A95" t="str">
            <v>190.50.00.000-5100.04</v>
          </cell>
          <cell r="B95">
            <v>545</v>
          </cell>
          <cell r="C95">
            <v>0</v>
          </cell>
          <cell r="D95">
            <v>545</v>
          </cell>
          <cell r="E95">
            <v>34.799999999999997</v>
          </cell>
          <cell r="F95">
            <v>0</v>
          </cell>
          <cell r="G95">
            <v>407.66</v>
          </cell>
          <cell r="H95">
            <v>137.34</v>
          </cell>
          <cell r="I95">
            <v>0.75</v>
          </cell>
          <cell r="J95">
            <v>248.5</v>
          </cell>
          <cell r="K95" t="str">
            <v>5100.04 - Benefits Vision Insurance</v>
          </cell>
        </row>
        <row r="96">
          <cell r="A96" t="str">
            <v>190.45.40.000-5100.05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 t="str">
            <v>+++</v>
          </cell>
          <cell r="J96">
            <v>0</v>
          </cell>
          <cell r="K96" t="str">
            <v>5100.05 - Benefits Life Insurance</v>
          </cell>
        </row>
        <row r="97">
          <cell r="A97" t="str">
            <v>190.45.41.000-5100.05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 t="str">
            <v>+++</v>
          </cell>
          <cell r="J97">
            <v>0</v>
          </cell>
          <cell r="K97" t="str">
            <v>5100.05 - Benefits Life Insurance</v>
          </cell>
        </row>
        <row r="98">
          <cell r="A98" t="str">
            <v>190.50.00.000-5100.05</v>
          </cell>
          <cell r="B98">
            <v>365</v>
          </cell>
          <cell r="C98">
            <v>0</v>
          </cell>
          <cell r="D98">
            <v>365</v>
          </cell>
          <cell r="E98">
            <v>23.9</v>
          </cell>
          <cell r="F98">
            <v>0</v>
          </cell>
          <cell r="G98">
            <v>230.88</v>
          </cell>
          <cell r="H98">
            <v>134.12</v>
          </cell>
          <cell r="I98">
            <v>0.63</v>
          </cell>
          <cell r="J98">
            <v>141.59</v>
          </cell>
          <cell r="K98" t="str">
            <v>5100.05 - Benefits Life Insurance</v>
          </cell>
        </row>
        <row r="99">
          <cell r="A99" t="str">
            <v>190.45.40.000-5100.06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 t="str">
            <v>+++</v>
          </cell>
          <cell r="J99">
            <v>0</v>
          </cell>
          <cell r="K99" t="str">
            <v>5100.06 - Benefits Worker's Comp</v>
          </cell>
        </row>
        <row r="100">
          <cell r="A100" t="str">
            <v>190.45.41.000-5100.06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 t="str">
            <v>+++</v>
          </cell>
          <cell r="J100">
            <v>0</v>
          </cell>
          <cell r="K100" t="str">
            <v>5100.06 - Benefits Worker's Comp</v>
          </cell>
        </row>
        <row r="101">
          <cell r="A101" t="str">
            <v>190.50.00.000-5100.06</v>
          </cell>
          <cell r="B101">
            <v>4630</v>
          </cell>
          <cell r="C101">
            <v>0</v>
          </cell>
          <cell r="D101">
            <v>4630</v>
          </cell>
          <cell r="E101">
            <v>0</v>
          </cell>
          <cell r="F101">
            <v>0</v>
          </cell>
          <cell r="G101">
            <v>4630</v>
          </cell>
          <cell r="H101">
            <v>0</v>
          </cell>
          <cell r="I101">
            <v>1</v>
          </cell>
          <cell r="J101">
            <v>2740</v>
          </cell>
          <cell r="K101" t="str">
            <v>5100.06 - Benefits Worker's Comp</v>
          </cell>
        </row>
        <row r="102">
          <cell r="A102" t="str">
            <v>190.45.40.000-5100.07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 t="str">
            <v>+++</v>
          </cell>
          <cell r="J102">
            <v>0</v>
          </cell>
          <cell r="K102" t="str">
            <v>5100.07 - Benefits Long Term Disability</v>
          </cell>
        </row>
        <row r="103">
          <cell r="A103" t="str">
            <v>190.45.41.000-5100.07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 t="str">
            <v>+++</v>
          </cell>
          <cell r="J103">
            <v>0</v>
          </cell>
          <cell r="K103" t="str">
            <v>5100.07 - Benefits Long Term Disability</v>
          </cell>
        </row>
        <row r="104">
          <cell r="A104" t="str">
            <v>190.50.00.000-5100.07</v>
          </cell>
          <cell r="B104">
            <v>1375</v>
          </cell>
          <cell r="C104">
            <v>0</v>
          </cell>
          <cell r="D104">
            <v>1375</v>
          </cell>
          <cell r="E104">
            <v>87.4</v>
          </cell>
          <cell r="F104">
            <v>0</v>
          </cell>
          <cell r="G104">
            <v>816.07</v>
          </cell>
          <cell r="H104">
            <v>558.92999999999995</v>
          </cell>
          <cell r="I104">
            <v>0.59</v>
          </cell>
          <cell r="J104">
            <v>509.02</v>
          </cell>
          <cell r="K104" t="str">
            <v>5100.07 - Benefits Long Term Disability</v>
          </cell>
        </row>
        <row r="105">
          <cell r="A105" t="str">
            <v>190.45.40.000-5100.08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 t="str">
            <v>+++</v>
          </cell>
          <cell r="J105">
            <v>0</v>
          </cell>
          <cell r="K105" t="str">
            <v>5100.08 - Benefits Deferred Compensation</v>
          </cell>
        </row>
        <row r="106">
          <cell r="A106" t="str">
            <v>190.45.41.000-5100.08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 t="str">
            <v>+++</v>
          </cell>
          <cell r="J106">
            <v>0</v>
          </cell>
          <cell r="K106" t="str">
            <v>5100.08 - Benefits Deferred Compensation</v>
          </cell>
        </row>
        <row r="107">
          <cell r="A107" t="str">
            <v>190.50.00.000-5100.08</v>
          </cell>
          <cell r="B107">
            <v>5480</v>
          </cell>
          <cell r="C107">
            <v>0</v>
          </cell>
          <cell r="D107">
            <v>5480</v>
          </cell>
          <cell r="E107">
            <v>0</v>
          </cell>
          <cell r="F107">
            <v>0</v>
          </cell>
          <cell r="G107">
            <v>4135.5</v>
          </cell>
          <cell r="H107">
            <v>1344.5</v>
          </cell>
          <cell r="I107">
            <v>0.75</v>
          </cell>
          <cell r="J107">
            <v>3179</v>
          </cell>
          <cell r="K107" t="str">
            <v>5100.08 - Benefits Deferred Compensation</v>
          </cell>
        </row>
        <row r="108">
          <cell r="A108" t="str">
            <v>190.45.40.000-5100.09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 t="str">
            <v>+++</v>
          </cell>
          <cell r="J108">
            <v>0</v>
          </cell>
          <cell r="K108" t="str">
            <v>5100.09 - Benefits Unemployment Insurance</v>
          </cell>
        </row>
        <row r="109">
          <cell r="A109" t="str">
            <v>190.45.41.000-5100.09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 t="str">
            <v>+++</v>
          </cell>
          <cell r="J109">
            <v>0</v>
          </cell>
          <cell r="K109" t="str">
            <v>5100.09 - Benefits Unemployment Insurance</v>
          </cell>
        </row>
        <row r="110">
          <cell r="A110" t="str">
            <v>190.50.00.000-5100.09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595</v>
          </cell>
          <cell r="H110">
            <v>-595</v>
          </cell>
          <cell r="I110" t="str">
            <v>+++</v>
          </cell>
          <cell r="J110">
            <v>0</v>
          </cell>
          <cell r="K110" t="str">
            <v>5100.09 - Benefits Unemployment Insurance</v>
          </cell>
        </row>
        <row r="111">
          <cell r="A111" t="str">
            <v>190.45.40.000-5100.10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 t="str">
            <v>+++</v>
          </cell>
          <cell r="J111">
            <v>0</v>
          </cell>
          <cell r="K111" t="str">
            <v>5100.10 - Benefits Uniform Allowance</v>
          </cell>
        </row>
        <row r="112">
          <cell r="A112" t="str">
            <v>190.45.41.000-5100.10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 t="str">
            <v>+++</v>
          </cell>
          <cell r="J112">
            <v>0</v>
          </cell>
          <cell r="K112" t="str">
            <v>5100.10 - Benefits Uniform Allowance</v>
          </cell>
        </row>
        <row r="113">
          <cell r="A113" t="str">
            <v>190.45.40.000-5100.11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 t="str">
            <v>+++</v>
          </cell>
          <cell r="J113">
            <v>0</v>
          </cell>
          <cell r="K113" t="str">
            <v>5100.11 - Benefits Medicare</v>
          </cell>
        </row>
        <row r="114">
          <cell r="A114" t="str">
            <v>190.45.41.000-5100.11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+++</v>
          </cell>
          <cell r="J114">
            <v>0</v>
          </cell>
          <cell r="K114" t="str">
            <v>5100.11 - Benefits Medicare</v>
          </cell>
        </row>
        <row r="115">
          <cell r="A115" t="str">
            <v>190.50.00.000-5100.11</v>
          </cell>
          <cell r="B115">
            <v>3580</v>
          </cell>
          <cell r="C115">
            <v>0</v>
          </cell>
          <cell r="D115">
            <v>3580</v>
          </cell>
          <cell r="E115">
            <v>273.56</v>
          </cell>
          <cell r="F115">
            <v>0</v>
          </cell>
          <cell r="G115">
            <v>2540.04</v>
          </cell>
          <cell r="H115">
            <v>1039.96</v>
          </cell>
          <cell r="I115">
            <v>0.71</v>
          </cell>
          <cell r="J115">
            <v>1901.45</v>
          </cell>
          <cell r="K115" t="str">
            <v>5100.11 - Benefits Medicare</v>
          </cell>
        </row>
        <row r="116">
          <cell r="A116" t="str">
            <v>190.45.40.000-5100.12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 t="str">
            <v>+++</v>
          </cell>
          <cell r="J116">
            <v>0</v>
          </cell>
          <cell r="K116" t="str">
            <v>5100.12 - Benefits Annual Physical Exam</v>
          </cell>
        </row>
        <row r="117">
          <cell r="A117" t="str">
            <v>190.45.41.000-5100.12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 t="str">
            <v>+++</v>
          </cell>
          <cell r="J117">
            <v>0</v>
          </cell>
          <cell r="K117" t="str">
            <v>5100.12 - Benefits Annual Physical Exam</v>
          </cell>
        </row>
        <row r="118">
          <cell r="A118" t="str">
            <v>190.50.00.000-5100.12</v>
          </cell>
          <cell r="B118">
            <v>25</v>
          </cell>
          <cell r="C118">
            <v>0</v>
          </cell>
          <cell r="D118">
            <v>25</v>
          </cell>
          <cell r="E118">
            <v>0</v>
          </cell>
          <cell r="F118">
            <v>0</v>
          </cell>
          <cell r="G118">
            <v>0</v>
          </cell>
          <cell r="H118">
            <v>25</v>
          </cell>
          <cell r="I118">
            <v>0</v>
          </cell>
          <cell r="J118">
            <v>0</v>
          </cell>
          <cell r="K118" t="str">
            <v>5100.12 - Benefits Annual Physical Exam</v>
          </cell>
        </row>
        <row r="119">
          <cell r="A119" t="str">
            <v>190.45.40.000-5100.13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 t="str">
            <v>+++</v>
          </cell>
          <cell r="J119">
            <v>0</v>
          </cell>
          <cell r="K119" t="str">
            <v>5100.13 - Benefits Employee Assistance Program</v>
          </cell>
        </row>
        <row r="120">
          <cell r="A120" t="str">
            <v>190.45.41.000-5100.13</v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 t="str">
            <v>+++</v>
          </cell>
          <cell r="J120">
            <v>0</v>
          </cell>
          <cell r="K120" t="str">
            <v>5100.13 - Benefits Employee Assistance Program</v>
          </cell>
        </row>
        <row r="121">
          <cell r="A121" t="str">
            <v>190.45.40.000-5100.14</v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 t="str">
            <v>+++</v>
          </cell>
          <cell r="J121">
            <v>0</v>
          </cell>
          <cell r="K121" t="str">
            <v>5100.14 - Benefits PPE</v>
          </cell>
        </row>
        <row r="122">
          <cell r="A122" t="str">
            <v>190.45.41.000-5100.14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 t="str">
            <v>+++</v>
          </cell>
          <cell r="J122">
            <v>0</v>
          </cell>
          <cell r="K122" t="str">
            <v>5100.14 - Benefits PPE</v>
          </cell>
        </row>
        <row r="123">
          <cell r="A123" t="str">
            <v>190.45.40.000-5100.15</v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 t="str">
            <v>+++</v>
          </cell>
          <cell r="J123">
            <v>0</v>
          </cell>
          <cell r="K123" t="str">
            <v>5100.15 - Benefits Cell Phone Allowance</v>
          </cell>
        </row>
        <row r="124">
          <cell r="A124" t="str">
            <v>190.45.41.000-5100.15</v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 t="str">
            <v>+++</v>
          </cell>
          <cell r="J124">
            <v>0</v>
          </cell>
          <cell r="K124" t="str">
            <v>5100.15 - Benefits Cell Phone Allowance</v>
          </cell>
        </row>
        <row r="125">
          <cell r="A125" t="str">
            <v>190.50.00.000-5100.15</v>
          </cell>
          <cell r="B125">
            <v>900</v>
          </cell>
          <cell r="C125">
            <v>0</v>
          </cell>
          <cell r="D125">
            <v>900</v>
          </cell>
          <cell r="E125">
            <v>75</v>
          </cell>
          <cell r="F125">
            <v>0</v>
          </cell>
          <cell r="G125">
            <v>405</v>
          </cell>
          <cell r="H125">
            <v>495</v>
          </cell>
          <cell r="I125">
            <v>0.45</v>
          </cell>
          <cell r="J125">
            <v>292.5</v>
          </cell>
          <cell r="K125" t="str">
            <v>5100.15 - Benefits Cell Phone Allowance</v>
          </cell>
        </row>
        <row r="126">
          <cell r="A126" t="str">
            <v>190.45.40.000-5100.16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 t="str">
            <v>+++</v>
          </cell>
          <cell r="J126">
            <v>0</v>
          </cell>
          <cell r="K126" t="str">
            <v>5100.16 - Benefits 1959 Survivor Retirement</v>
          </cell>
        </row>
        <row r="127">
          <cell r="A127" t="str">
            <v>190.45.41.000-5100.16</v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 t="str">
            <v>+++</v>
          </cell>
          <cell r="J127">
            <v>0</v>
          </cell>
          <cell r="K127" t="str">
            <v>5100.16 - Benefits 1959 Survivor Retirement</v>
          </cell>
        </row>
        <row r="128">
          <cell r="A128" t="str">
            <v>190.45.40.000-5100.17</v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 t="str">
            <v>+++</v>
          </cell>
          <cell r="J128">
            <v>0</v>
          </cell>
          <cell r="K128" t="str">
            <v xml:space="preserve">5100.17 - Benefits Other Post Employment Benefits </v>
          </cell>
        </row>
        <row r="129">
          <cell r="A129" t="str">
            <v>190.45.41.000-5100.17</v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+++</v>
          </cell>
          <cell r="J129">
            <v>0</v>
          </cell>
          <cell r="K129" t="str">
            <v xml:space="preserve">5100.17 - Benefits Other Post Employment Benefits </v>
          </cell>
        </row>
        <row r="130">
          <cell r="A130" t="str">
            <v>190.45.40.000-5100.98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 t="str">
            <v>+++</v>
          </cell>
          <cell r="J130">
            <v>0</v>
          </cell>
          <cell r="K130" t="str">
            <v>5100.98 - Benefits GASB 75 Expense</v>
          </cell>
        </row>
        <row r="131">
          <cell r="A131" t="str">
            <v>190.45.41.000-5100.98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 t="str">
            <v>+++</v>
          </cell>
          <cell r="J131">
            <v>0</v>
          </cell>
          <cell r="K131" t="str">
            <v>5100.98 - Benefits GASB 75 Expense</v>
          </cell>
        </row>
        <row r="132">
          <cell r="A132" t="str">
            <v>190.45.40.000-5100.99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 t="str">
            <v>+++</v>
          </cell>
          <cell r="J132">
            <v>0</v>
          </cell>
          <cell r="K132" t="str">
            <v>5100.99 - Benefits Pension Expense</v>
          </cell>
        </row>
        <row r="133">
          <cell r="A133" t="str">
            <v>190.45.41.000-5100.99</v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 t="str">
            <v>+++</v>
          </cell>
          <cell r="J133">
            <v>0</v>
          </cell>
          <cell r="K133" t="str">
            <v>5100.99 - Benefits Pension Expense</v>
          </cell>
        </row>
        <row r="134">
          <cell r="A134" t="str">
            <v>190.45.40.000-6000.01</v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 t="str">
            <v>+++</v>
          </cell>
          <cell r="J134">
            <v>0</v>
          </cell>
          <cell r="K134" t="str">
            <v>6000.01 - Professional Services General</v>
          </cell>
        </row>
        <row r="135">
          <cell r="A135" t="str">
            <v>190.45.41.000-6000.01</v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 t="str">
            <v>+++</v>
          </cell>
          <cell r="J135">
            <v>0</v>
          </cell>
          <cell r="K135" t="str">
            <v>6000.01 - Professional Services General</v>
          </cell>
        </row>
        <row r="136">
          <cell r="A136" t="str">
            <v>190.50.00.000-6000.01</v>
          </cell>
          <cell r="B136">
            <v>30710</v>
          </cell>
          <cell r="C136">
            <v>0</v>
          </cell>
          <cell r="D136">
            <v>30710</v>
          </cell>
          <cell r="E136">
            <v>1643.74</v>
          </cell>
          <cell r="F136">
            <v>0</v>
          </cell>
          <cell r="G136">
            <v>6613.64</v>
          </cell>
          <cell r="H136">
            <v>24096.36</v>
          </cell>
          <cell r="I136">
            <v>0.22</v>
          </cell>
          <cell r="J136">
            <v>852.65</v>
          </cell>
          <cell r="K136" t="str">
            <v>6000.01 - Professional Services General</v>
          </cell>
        </row>
        <row r="137">
          <cell r="A137" t="str">
            <v>190.45.40.000-6000.10</v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 t="str">
            <v>+++</v>
          </cell>
          <cell r="J137">
            <v>0</v>
          </cell>
          <cell r="K137" t="str">
            <v>6000.10 - Professional Services Consultant</v>
          </cell>
        </row>
        <row r="138">
          <cell r="A138" t="str">
            <v>190.45.41.000-6000.10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 t="str">
            <v>+++</v>
          </cell>
          <cell r="J138">
            <v>0</v>
          </cell>
          <cell r="K138" t="str">
            <v>6000.10 - Professional Services Consultant</v>
          </cell>
        </row>
        <row r="139">
          <cell r="A139" t="str">
            <v>190.50.00.000-6000.10</v>
          </cell>
          <cell r="B139">
            <v>150000</v>
          </cell>
          <cell r="C139">
            <v>-35000</v>
          </cell>
          <cell r="D139">
            <v>115000</v>
          </cell>
          <cell r="E139">
            <v>45683</v>
          </cell>
          <cell r="F139">
            <v>0</v>
          </cell>
          <cell r="G139">
            <v>131700.67000000001</v>
          </cell>
          <cell r="H139">
            <v>-16700.669999999998</v>
          </cell>
          <cell r="I139">
            <v>1.1499999999999999</v>
          </cell>
          <cell r="J139">
            <v>38702.99</v>
          </cell>
          <cell r="K139" t="str">
            <v>6000.10 - Professional Services Consultant</v>
          </cell>
        </row>
        <row r="140">
          <cell r="A140" t="str">
            <v>190.45.40.000-6000.12</v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 t="str">
            <v>+++</v>
          </cell>
          <cell r="J140">
            <v>0</v>
          </cell>
          <cell r="K140" t="str">
            <v>6000.12 - Professional Services Contract Services</v>
          </cell>
        </row>
        <row r="141">
          <cell r="A141" t="str">
            <v>190.45.41.000-6000.12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 t="str">
            <v>+++</v>
          </cell>
          <cell r="J141">
            <v>0</v>
          </cell>
          <cell r="K141" t="str">
            <v>6000.12 - Professional Services Contract Services</v>
          </cell>
        </row>
        <row r="142">
          <cell r="A142" t="str">
            <v>190.50.00.000-6000.12</v>
          </cell>
          <cell r="B142">
            <v>1079735</v>
          </cell>
          <cell r="C142">
            <v>0</v>
          </cell>
          <cell r="D142">
            <v>1079735</v>
          </cell>
          <cell r="E142">
            <v>171771.75</v>
          </cell>
          <cell r="F142">
            <v>0</v>
          </cell>
          <cell r="G142">
            <v>1060015.29</v>
          </cell>
          <cell r="H142">
            <v>19719.71</v>
          </cell>
          <cell r="I142">
            <v>0.98</v>
          </cell>
          <cell r="J142">
            <v>882622.34</v>
          </cell>
          <cell r="K142" t="str">
            <v>6000.12 - Professional Services Contract Services</v>
          </cell>
        </row>
        <row r="143">
          <cell r="A143" t="str">
            <v>190.45.40.000-6000.13</v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 t="str">
            <v>+++</v>
          </cell>
          <cell r="J143">
            <v>0</v>
          </cell>
          <cell r="K143" t="str">
            <v>6000.13 - Professional Services Compliance Monitoring</v>
          </cell>
        </row>
        <row r="144">
          <cell r="A144" t="str">
            <v>190.45.41.000-6000.13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 t="str">
            <v>+++</v>
          </cell>
          <cell r="J144">
            <v>0</v>
          </cell>
          <cell r="K144" t="str">
            <v>6000.13 - Professional Services Compliance Monitoring</v>
          </cell>
        </row>
        <row r="145">
          <cell r="A145" t="str">
            <v>190.45.40.000-6000.14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 t="str">
            <v>+++</v>
          </cell>
          <cell r="J145">
            <v>0</v>
          </cell>
          <cell r="K145" t="str">
            <v>6000.14 - Professional Services IW Pre Analysis</v>
          </cell>
        </row>
        <row r="146">
          <cell r="A146" t="str">
            <v>190.45.41.000-6000.14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 t="str">
            <v>+++</v>
          </cell>
          <cell r="J146">
            <v>0</v>
          </cell>
          <cell r="K146" t="str">
            <v>6000.14 - Professional Services IW Pre Analysis</v>
          </cell>
        </row>
        <row r="147">
          <cell r="A147" t="str">
            <v>190.45.40.000-6000.18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 t="str">
            <v>+++</v>
          </cell>
          <cell r="J147">
            <v>0</v>
          </cell>
          <cell r="K147" t="str">
            <v>6000.18 - Professional Services Legal</v>
          </cell>
        </row>
        <row r="148">
          <cell r="A148" t="str">
            <v>190.45.41.000-6000.18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 t="str">
            <v>+++</v>
          </cell>
          <cell r="J148">
            <v>0</v>
          </cell>
          <cell r="K148" t="str">
            <v>6000.18 - Professional Services Legal</v>
          </cell>
        </row>
        <row r="149">
          <cell r="A149" t="str">
            <v>190.50.00.000-6000.19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 t="str">
            <v>+++</v>
          </cell>
          <cell r="J149">
            <v>0</v>
          </cell>
          <cell r="K149" t="str">
            <v>6000.19 - Professional Services Labor Relations</v>
          </cell>
        </row>
        <row r="150">
          <cell r="A150" t="str">
            <v>190.02.00.002-6002.50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 t="str">
            <v>+++</v>
          </cell>
          <cell r="J150">
            <v>0</v>
          </cell>
          <cell r="K150" t="str">
            <v>6002.50 - Legal Services Transit</v>
          </cell>
        </row>
        <row r="151">
          <cell r="A151" t="str">
            <v>190.45.40.000-6100.01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 t="str">
            <v>+++</v>
          </cell>
          <cell r="J151">
            <v>0</v>
          </cell>
          <cell r="K151" t="str">
            <v>6100.01 - Utilities Electric</v>
          </cell>
        </row>
        <row r="152">
          <cell r="A152" t="str">
            <v>190.45.41.000-6100.01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 t="str">
            <v>+++</v>
          </cell>
          <cell r="J152">
            <v>0</v>
          </cell>
          <cell r="K152" t="str">
            <v>6100.01 - Utilities Electric</v>
          </cell>
        </row>
        <row r="153">
          <cell r="A153" t="str">
            <v>190.50.00.000-6100.01</v>
          </cell>
          <cell r="B153">
            <v>7000</v>
          </cell>
          <cell r="C153">
            <v>0</v>
          </cell>
          <cell r="D153">
            <v>7000</v>
          </cell>
          <cell r="E153">
            <v>219.97</v>
          </cell>
          <cell r="F153">
            <v>0</v>
          </cell>
          <cell r="G153">
            <v>17883.400000000001</v>
          </cell>
          <cell r="H153">
            <v>-10883.4</v>
          </cell>
          <cell r="I153">
            <v>2.5499999999999998</v>
          </cell>
          <cell r="J153">
            <v>2597.06</v>
          </cell>
          <cell r="K153" t="str">
            <v>6100.01 - Utilities Electric</v>
          </cell>
        </row>
        <row r="154">
          <cell r="A154" t="str">
            <v>190.45.40.000-6100.02</v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 t="str">
            <v>+++</v>
          </cell>
          <cell r="J154">
            <v>0</v>
          </cell>
          <cell r="K154" t="str">
            <v>6100.02 - Utilities Telephone</v>
          </cell>
        </row>
        <row r="155">
          <cell r="A155" t="str">
            <v>190.45.41.000-6100.02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 t="str">
            <v>+++</v>
          </cell>
          <cell r="J155">
            <v>0</v>
          </cell>
          <cell r="K155" t="str">
            <v>6100.02 - Utilities Telephone</v>
          </cell>
        </row>
        <row r="156">
          <cell r="A156" t="str">
            <v>190.50.00.000-6100.02</v>
          </cell>
          <cell r="B156">
            <v>3475</v>
          </cell>
          <cell r="C156">
            <v>0</v>
          </cell>
          <cell r="D156">
            <v>3475</v>
          </cell>
          <cell r="E156">
            <v>243.49</v>
          </cell>
          <cell r="F156">
            <v>0</v>
          </cell>
          <cell r="G156">
            <v>2910.11</v>
          </cell>
          <cell r="H156">
            <v>564.89</v>
          </cell>
          <cell r="I156">
            <v>0.84</v>
          </cell>
          <cell r="J156">
            <v>3098.52</v>
          </cell>
          <cell r="K156" t="str">
            <v>6100.02 - Utilities Telephone</v>
          </cell>
        </row>
        <row r="157">
          <cell r="A157" t="str">
            <v>190.45.40.000-6100.03</v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 t="str">
            <v>+++</v>
          </cell>
          <cell r="J157">
            <v>0</v>
          </cell>
          <cell r="K157" t="str">
            <v>6100.03 - Utilities Data Transmission / ISP</v>
          </cell>
        </row>
        <row r="158">
          <cell r="A158" t="str">
            <v>190.45.41.000-6100.03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 t="str">
            <v>+++</v>
          </cell>
          <cell r="J158">
            <v>0</v>
          </cell>
          <cell r="K158" t="str">
            <v>6100.03 - Utilities Data Transmission / ISP</v>
          </cell>
        </row>
        <row r="159">
          <cell r="A159" t="str">
            <v>190.50.00.000-6100.03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 t="str">
            <v>+++</v>
          </cell>
          <cell r="J159">
            <v>0</v>
          </cell>
          <cell r="K159" t="str">
            <v>6100.03 - Utilities Data Transmission / ISP</v>
          </cell>
        </row>
        <row r="160">
          <cell r="A160" t="str">
            <v>190.45.40.000-6200.01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 t="str">
            <v>+++</v>
          </cell>
          <cell r="J160">
            <v>0</v>
          </cell>
          <cell r="K160" t="str">
            <v>6200.01 - Supplies Office</v>
          </cell>
        </row>
        <row r="161">
          <cell r="A161" t="str">
            <v>190.45.41.000-6200.01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 t="str">
            <v>+++</v>
          </cell>
          <cell r="J161">
            <v>0</v>
          </cell>
          <cell r="K161" t="str">
            <v>6200.01 - Supplies Office</v>
          </cell>
        </row>
        <row r="162">
          <cell r="A162" t="str">
            <v>190.50.00.000-6200.01</v>
          </cell>
          <cell r="B162">
            <v>500</v>
          </cell>
          <cell r="C162">
            <v>0</v>
          </cell>
          <cell r="D162">
            <v>500</v>
          </cell>
          <cell r="E162">
            <v>20.3</v>
          </cell>
          <cell r="F162">
            <v>0</v>
          </cell>
          <cell r="G162">
            <v>500</v>
          </cell>
          <cell r="H162">
            <v>0</v>
          </cell>
          <cell r="I162">
            <v>1</v>
          </cell>
          <cell r="J162">
            <v>1157.55</v>
          </cell>
          <cell r="K162" t="str">
            <v>6200.01 - Supplies Office</v>
          </cell>
        </row>
        <row r="163">
          <cell r="A163" t="str">
            <v>190.45.40.000-6200.02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 t="str">
            <v>+++</v>
          </cell>
          <cell r="J163">
            <v>0</v>
          </cell>
          <cell r="K163" t="str">
            <v>6200.02 - Supplies Special Department</v>
          </cell>
        </row>
        <row r="164">
          <cell r="A164" t="str">
            <v>190.45.41.000-6200.02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 t="str">
            <v>+++</v>
          </cell>
          <cell r="J164">
            <v>0</v>
          </cell>
          <cell r="K164" t="str">
            <v>6200.02 - Supplies Special Department</v>
          </cell>
        </row>
        <row r="165">
          <cell r="A165" t="str">
            <v>190.50.00.000-6200.02</v>
          </cell>
          <cell r="B165">
            <v>16995</v>
          </cell>
          <cell r="C165">
            <v>2915</v>
          </cell>
          <cell r="D165">
            <v>19910</v>
          </cell>
          <cell r="E165">
            <v>8769.92</v>
          </cell>
          <cell r="F165">
            <v>0</v>
          </cell>
          <cell r="G165">
            <v>12656.22</v>
          </cell>
          <cell r="H165">
            <v>7253.78</v>
          </cell>
          <cell r="I165">
            <v>0.64</v>
          </cell>
          <cell r="J165">
            <v>12028.9</v>
          </cell>
          <cell r="K165" t="str">
            <v>6200.02 - Supplies Special Department</v>
          </cell>
        </row>
        <row r="166">
          <cell r="A166" t="str">
            <v>190.45.40.000-6200.03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 t="str">
            <v>+++</v>
          </cell>
          <cell r="J166">
            <v>0</v>
          </cell>
          <cell r="K166" t="str">
            <v>6200.03 - Supplies Copier Maintenance &amp; Supplies</v>
          </cell>
        </row>
        <row r="167">
          <cell r="A167" t="str">
            <v>190.45.41.000-6200.03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 t="str">
            <v>+++</v>
          </cell>
          <cell r="J167">
            <v>0</v>
          </cell>
          <cell r="K167" t="str">
            <v>6200.03 - Supplies Copier Maintenance &amp; Supplies</v>
          </cell>
        </row>
        <row r="168">
          <cell r="A168" t="str">
            <v>190.50.00.000-6200.03</v>
          </cell>
          <cell r="B168">
            <v>2000</v>
          </cell>
          <cell r="C168">
            <v>5400</v>
          </cell>
          <cell r="D168">
            <v>7400</v>
          </cell>
          <cell r="E168">
            <v>2986.13</v>
          </cell>
          <cell r="F168">
            <v>0</v>
          </cell>
          <cell r="G168">
            <v>4495.3</v>
          </cell>
          <cell r="H168">
            <v>2904.7</v>
          </cell>
          <cell r="I168">
            <v>0.61</v>
          </cell>
          <cell r="J168">
            <v>576.69000000000005</v>
          </cell>
          <cell r="K168" t="str">
            <v>6200.03 - Supplies Copier Maintenance &amp; Supplies</v>
          </cell>
        </row>
        <row r="169">
          <cell r="A169" t="str">
            <v>190.45.40.000-6200.04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 t="str">
            <v>+++</v>
          </cell>
          <cell r="J169">
            <v>0</v>
          </cell>
          <cell r="K169" t="str">
            <v>6200.04 - Supplies Postage</v>
          </cell>
        </row>
        <row r="170">
          <cell r="A170" t="str">
            <v>190.45.41.000-6200.04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 t="str">
            <v>+++</v>
          </cell>
          <cell r="J170">
            <v>0</v>
          </cell>
          <cell r="K170" t="str">
            <v>6200.04 - Supplies Postage</v>
          </cell>
        </row>
        <row r="171">
          <cell r="A171" t="str">
            <v>190.50.00.000-6200.04</v>
          </cell>
          <cell r="B171">
            <v>40</v>
          </cell>
          <cell r="C171">
            <v>0</v>
          </cell>
          <cell r="D171">
            <v>40</v>
          </cell>
          <cell r="E171">
            <v>0</v>
          </cell>
          <cell r="F171">
            <v>0</v>
          </cell>
          <cell r="G171">
            <v>0</v>
          </cell>
          <cell r="H171">
            <v>40</v>
          </cell>
          <cell r="I171">
            <v>0</v>
          </cell>
          <cell r="J171">
            <v>23.6</v>
          </cell>
          <cell r="K171" t="str">
            <v>6200.04 - Supplies Postage</v>
          </cell>
        </row>
        <row r="172">
          <cell r="A172" t="str">
            <v>190.45.40.000-6200.05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 t="str">
            <v>+++</v>
          </cell>
          <cell r="J172">
            <v>0</v>
          </cell>
          <cell r="K172" t="str">
            <v>6200.05 - Supplies Gasoline</v>
          </cell>
        </row>
        <row r="173">
          <cell r="A173" t="str">
            <v>190.45.41.000-6200.05</v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 t="str">
            <v>+++</v>
          </cell>
          <cell r="J173">
            <v>0</v>
          </cell>
          <cell r="K173" t="str">
            <v>6200.05 - Supplies Gasoline</v>
          </cell>
        </row>
        <row r="174">
          <cell r="A174" t="str">
            <v>190.50.00.000-6200.05</v>
          </cell>
          <cell r="B174">
            <v>98500</v>
          </cell>
          <cell r="C174">
            <v>0</v>
          </cell>
          <cell r="D174">
            <v>98500</v>
          </cell>
          <cell r="E174">
            <v>33568.31</v>
          </cell>
          <cell r="F174">
            <v>0</v>
          </cell>
          <cell r="G174">
            <v>101723.34</v>
          </cell>
          <cell r="H174">
            <v>-3223.34</v>
          </cell>
          <cell r="I174">
            <v>1.03</v>
          </cell>
          <cell r="J174">
            <v>94159.03</v>
          </cell>
          <cell r="K174" t="str">
            <v>6200.05 - Supplies Gasoline</v>
          </cell>
        </row>
        <row r="175">
          <cell r="A175" t="str">
            <v>190.45.40.000-6200.09</v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 t="str">
            <v>+++</v>
          </cell>
          <cell r="J175">
            <v>0</v>
          </cell>
          <cell r="K175" t="str">
            <v>6200.09 - Supplies Data Processing</v>
          </cell>
        </row>
        <row r="176">
          <cell r="A176" t="str">
            <v>190.45.41.000-6200.09</v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 t="str">
            <v>+++</v>
          </cell>
          <cell r="J176">
            <v>0</v>
          </cell>
          <cell r="K176" t="str">
            <v>6200.09 - Supplies Data Processing</v>
          </cell>
        </row>
        <row r="177">
          <cell r="A177" t="str">
            <v>190.50.00.000-6200.09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 t="str">
            <v>+++</v>
          </cell>
          <cell r="J177">
            <v>1766.94</v>
          </cell>
          <cell r="K177" t="str">
            <v>6200.09 - Supplies Data Processing</v>
          </cell>
        </row>
        <row r="178">
          <cell r="A178" t="str">
            <v>190.50.00.000-6280.37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 t="str">
            <v>+++</v>
          </cell>
          <cell r="J178">
            <v>0</v>
          </cell>
          <cell r="K178" t="str">
            <v>6280.37 - Supplies-Public Works Bike Route Signs</v>
          </cell>
        </row>
        <row r="179">
          <cell r="A179" t="str">
            <v>190.45.40.000-6300.01</v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 t="str">
            <v>+++</v>
          </cell>
          <cell r="J179">
            <v>0</v>
          </cell>
          <cell r="K179" t="str">
            <v>6300.01 - Dues &amp; Subscriptions Memberships</v>
          </cell>
        </row>
        <row r="180">
          <cell r="A180" t="str">
            <v>190.45.41.000-6300.01</v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 t="str">
            <v>+++</v>
          </cell>
          <cell r="J180">
            <v>0</v>
          </cell>
          <cell r="K180" t="str">
            <v>6300.01 - Dues &amp; Subscriptions Memberships</v>
          </cell>
        </row>
        <row r="181">
          <cell r="A181" t="str">
            <v>190.50.00.000-6300.01</v>
          </cell>
          <cell r="B181">
            <v>1505</v>
          </cell>
          <cell r="C181">
            <v>100</v>
          </cell>
          <cell r="D181">
            <v>1605</v>
          </cell>
          <cell r="E181">
            <v>0</v>
          </cell>
          <cell r="F181">
            <v>0</v>
          </cell>
          <cell r="G181">
            <v>1590</v>
          </cell>
          <cell r="H181">
            <v>15</v>
          </cell>
          <cell r="I181">
            <v>0.99</v>
          </cell>
          <cell r="J181">
            <v>1961</v>
          </cell>
          <cell r="K181" t="str">
            <v>6300.01 - Dues &amp; Subscriptions Memberships</v>
          </cell>
        </row>
        <row r="182">
          <cell r="A182" t="str">
            <v>190.45.40.000-6300.02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 t="str">
            <v>+++</v>
          </cell>
          <cell r="J182">
            <v>0</v>
          </cell>
          <cell r="K182" t="str">
            <v>6300.02 - Dues &amp; Subscriptions Publications</v>
          </cell>
        </row>
        <row r="183">
          <cell r="A183" t="str">
            <v>190.45.41.000-6300.02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 t="str">
            <v>+++</v>
          </cell>
          <cell r="J183">
            <v>0</v>
          </cell>
          <cell r="K183" t="str">
            <v>6300.02 - Dues &amp; Subscriptions Publications</v>
          </cell>
        </row>
        <row r="184">
          <cell r="A184" t="str">
            <v>190.45.40.000-6300.03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 t="str">
            <v>+++</v>
          </cell>
          <cell r="J184">
            <v>0</v>
          </cell>
          <cell r="K184" t="str">
            <v>6300.03 - Dues &amp; Subscriptions Certifications</v>
          </cell>
        </row>
        <row r="185">
          <cell r="A185" t="str">
            <v>190.45.41.000-6300.03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 t="str">
            <v>+++</v>
          </cell>
          <cell r="J185">
            <v>0</v>
          </cell>
          <cell r="K185" t="str">
            <v>6300.03 - Dues &amp; Subscriptions Certifications</v>
          </cell>
        </row>
        <row r="186">
          <cell r="A186" t="str">
            <v>190.45.40.000-6350.01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 t="str">
            <v>+++</v>
          </cell>
          <cell r="J186">
            <v>0</v>
          </cell>
          <cell r="K186" t="str">
            <v>6350.01 - Maintenance Agreements &amp; Licenses License/Software Maintenance</v>
          </cell>
        </row>
        <row r="187">
          <cell r="A187" t="str">
            <v>190.45.41.000-6350.01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 t="str">
            <v>+++</v>
          </cell>
          <cell r="J187">
            <v>0</v>
          </cell>
          <cell r="K187" t="str">
            <v>6350.01 - Maintenance Agreements &amp; Licenses License/Software Maintenance</v>
          </cell>
        </row>
        <row r="188">
          <cell r="A188" t="str">
            <v>190.45.40.000-6350.02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 t="str">
            <v>+++</v>
          </cell>
          <cell r="J188">
            <v>0</v>
          </cell>
          <cell r="K188" t="str">
            <v>6350.02 - Maintenance Agreements &amp; Licenses Hardware Maintenance</v>
          </cell>
        </row>
        <row r="189">
          <cell r="A189" t="str">
            <v>190.45.41.000-6350.02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 t="str">
            <v>+++</v>
          </cell>
          <cell r="J189">
            <v>0</v>
          </cell>
          <cell r="K189" t="str">
            <v>6350.02 - Maintenance Agreements &amp; Licenses Hardware Maintenance</v>
          </cell>
        </row>
        <row r="190">
          <cell r="A190" t="str">
            <v>190.45.40.000-6350.03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 t="str">
            <v>+++</v>
          </cell>
          <cell r="J190">
            <v>0</v>
          </cell>
          <cell r="K190" t="str">
            <v>6350.03 - Maintenance Agreements &amp; Licenses Maintenance Agreements</v>
          </cell>
        </row>
        <row r="191">
          <cell r="A191" t="str">
            <v>190.45.41.000-6350.03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 t="str">
            <v>+++</v>
          </cell>
          <cell r="J191">
            <v>0</v>
          </cell>
          <cell r="K191" t="str">
            <v>6350.03 - Maintenance Agreements &amp; Licenses Maintenance Agreements</v>
          </cell>
        </row>
        <row r="192">
          <cell r="A192" t="str">
            <v>190.50.00.000-6350.03</v>
          </cell>
          <cell r="B192">
            <v>5150</v>
          </cell>
          <cell r="C192">
            <v>-100</v>
          </cell>
          <cell r="D192">
            <v>5050</v>
          </cell>
          <cell r="E192">
            <v>0</v>
          </cell>
          <cell r="F192">
            <v>0</v>
          </cell>
          <cell r="G192">
            <v>0</v>
          </cell>
          <cell r="H192">
            <v>5050</v>
          </cell>
          <cell r="I192">
            <v>0</v>
          </cell>
          <cell r="J192">
            <v>2394</v>
          </cell>
          <cell r="K192" t="str">
            <v>6350.03 - Maintenance Agreements &amp; Licenses Maintenance Agreements</v>
          </cell>
        </row>
        <row r="193">
          <cell r="A193" t="str">
            <v>190.45.40.000-6350.04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 t="str">
            <v>+++</v>
          </cell>
          <cell r="J193">
            <v>0</v>
          </cell>
          <cell r="K193" t="str">
            <v>6350.04 - Maintenance Agreements &amp; Licenses SCADA</v>
          </cell>
        </row>
        <row r="194">
          <cell r="A194" t="str">
            <v>190.45.41.000-6350.04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 t="str">
            <v>+++</v>
          </cell>
          <cell r="J194">
            <v>0</v>
          </cell>
          <cell r="K194" t="str">
            <v>6350.04 - Maintenance Agreements &amp; Licenses SCADA</v>
          </cell>
        </row>
        <row r="195">
          <cell r="A195" t="str">
            <v>190.45.40.000-6350.05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 t="str">
            <v>+++</v>
          </cell>
          <cell r="J195">
            <v>0</v>
          </cell>
          <cell r="K195" t="str">
            <v>6350.05 - Maintenance Agreements &amp; Licenses Traffic Control</v>
          </cell>
        </row>
        <row r="196">
          <cell r="A196" t="str">
            <v>190.45.41.000-6350.05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 t="str">
            <v>+++</v>
          </cell>
          <cell r="J196">
            <v>0</v>
          </cell>
          <cell r="K196" t="str">
            <v>6350.05 - Maintenance Agreements &amp; Licenses Traffic Control</v>
          </cell>
        </row>
        <row r="197">
          <cell r="A197" t="str">
            <v>190.45.40.000-6350.06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 t="str">
            <v>+++</v>
          </cell>
          <cell r="J197">
            <v>0</v>
          </cell>
          <cell r="K197" t="str">
            <v>6350.06 - Maintenance Agreements &amp; Licenses Streetlights</v>
          </cell>
        </row>
        <row r="198">
          <cell r="A198" t="str">
            <v>190.45.41.000-6350.06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 t="str">
            <v>+++</v>
          </cell>
          <cell r="J198">
            <v>0</v>
          </cell>
          <cell r="K198" t="str">
            <v>6350.06 - Maintenance Agreements &amp; Licenses Streetlights</v>
          </cell>
        </row>
        <row r="199">
          <cell r="A199" t="str">
            <v>190.45.40.000-6400.01</v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 t="str">
            <v>+++</v>
          </cell>
          <cell r="J199">
            <v>0</v>
          </cell>
          <cell r="K199" t="str">
            <v>6400.01 - Repairs &amp; Maintenance Building</v>
          </cell>
        </row>
        <row r="200">
          <cell r="A200" t="str">
            <v>190.45.41.000-6400.01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 t="str">
            <v>+++</v>
          </cell>
          <cell r="J200">
            <v>0</v>
          </cell>
          <cell r="K200" t="str">
            <v>6400.01 - Repairs &amp; Maintenance Building</v>
          </cell>
        </row>
        <row r="201">
          <cell r="A201" t="str">
            <v>190.50.00.000-6400.01</v>
          </cell>
          <cell r="B201">
            <v>11845</v>
          </cell>
          <cell r="C201">
            <v>19000</v>
          </cell>
          <cell r="D201">
            <v>30845</v>
          </cell>
          <cell r="E201">
            <v>15817.99</v>
          </cell>
          <cell r="F201">
            <v>0</v>
          </cell>
          <cell r="G201">
            <v>22041.72</v>
          </cell>
          <cell r="H201">
            <v>8803.2800000000007</v>
          </cell>
          <cell r="I201">
            <v>0.71</v>
          </cell>
          <cell r="J201">
            <v>1030.46</v>
          </cell>
          <cell r="K201" t="str">
            <v>6400.01 - Repairs &amp; Maintenance Building</v>
          </cell>
        </row>
        <row r="202">
          <cell r="A202" t="str">
            <v>190.45.40.000-6400.02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 t="str">
            <v>+++</v>
          </cell>
          <cell r="J202">
            <v>0</v>
          </cell>
          <cell r="K202" t="str">
            <v>6400.02 - Repairs &amp; Maintenance Minor Equipment/Other</v>
          </cell>
        </row>
        <row r="203">
          <cell r="A203" t="str">
            <v>190.45.41.000-6400.02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 t="str">
            <v>+++</v>
          </cell>
          <cell r="J203">
            <v>0</v>
          </cell>
          <cell r="K203" t="str">
            <v>6400.02 - Repairs &amp; Maintenance Minor Equipment/Other</v>
          </cell>
        </row>
        <row r="204">
          <cell r="A204" t="str">
            <v>190.50.00.000-6400.02</v>
          </cell>
          <cell r="B204">
            <v>2000</v>
          </cell>
          <cell r="C204">
            <v>1000</v>
          </cell>
          <cell r="D204">
            <v>3000</v>
          </cell>
          <cell r="E204">
            <v>15</v>
          </cell>
          <cell r="F204">
            <v>0</v>
          </cell>
          <cell r="G204">
            <v>2543.8000000000002</v>
          </cell>
          <cell r="H204">
            <v>456.2</v>
          </cell>
          <cell r="I204">
            <v>0.85</v>
          </cell>
          <cell r="J204">
            <v>670</v>
          </cell>
          <cell r="K204" t="str">
            <v>6400.02 - Repairs &amp; Maintenance Minor Equipment/Other</v>
          </cell>
        </row>
        <row r="205">
          <cell r="A205" t="str">
            <v>190.45.40.000-6400.03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 t="str">
            <v>+++</v>
          </cell>
          <cell r="J205">
            <v>0</v>
          </cell>
          <cell r="K205" t="str">
            <v>6400.03 - Repairs &amp; Maintenance Major Repair &amp; Contingency</v>
          </cell>
        </row>
        <row r="206">
          <cell r="A206" t="str">
            <v>190.45.41.000-6400.03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 t="str">
            <v>+++</v>
          </cell>
          <cell r="J206">
            <v>0</v>
          </cell>
          <cell r="K206" t="str">
            <v>6400.03 - Repairs &amp; Maintenance Major Repair &amp; Contingency</v>
          </cell>
        </row>
        <row r="207">
          <cell r="A207" t="str">
            <v>190.50.00.000-6400.03</v>
          </cell>
          <cell r="B207">
            <v>180815</v>
          </cell>
          <cell r="C207">
            <v>15000</v>
          </cell>
          <cell r="D207">
            <v>195815</v>
          </cell>
          <cell r="E207">
            <v>6254.29</v>
          </cell>
          <cell r="F207">
            <v>0</v>
          </cell>
          <cell r="G207">
            <v>167168.1</v>
          </cell>
          <cell r="H207">
            <v>28646.9</v>
          </cell>
          <cell r="I207">
            <v>0.85</v>
          </cell>
          <cell r="J207">
            <v>20125.13</v>
          </cell>
          <cell r="K207" t="str">
            <v>6400.03 - Repairs &amp; Maintenance Major Repair &amp; Contingency</v>
          </cell>
        </row>
        <row r="208">
          <cell r="A208" t="str">
            <v>190.45.40.000-6400.04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 t="str">
            <v>+++</v>
          </cell>
          <cell r="J208">
            <v>0</v>
          </cell>
          <cell r="K208" t="str">
            <v>6400.04 - Repairs &amp; Maintenance Equipment Rental</v>
          </cell>
        </row>
        <row r="209">
          <cell r="A209" t="str">
            <v>190.45.41.000-6400.04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 t="str">
            <v>+++</v>
          </cell>
          <cell r="J209">
            <v>0</v>
          </cell>
          <cell r="K209" t="str">
            <v>6400.04 - Repairs &amp; Maintenance Equipment Rental</v>
          </cell>
        </row>
        <row r="210">
          <cell r="A210" t="str">
            <v>190.00.00.900-6400.05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 t="str">
            <v>+++</v>
          </cell>
          <cell r="J210">
            <v>0</v>
          </cell>
          <cell r="K210" t="str">
            <v>6400.05 - Repairs &amp; Maintenance Vehicle</v>
          </cell>
        </row>
        <row r="211">
          <cell r="A211" t="str">
            <v>190.45.40.000-6400.05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 t="str">
            <v>+++</v>
          </cell>
          <cell r="J211">
            <v>0</v>
          </cell>
          <cell r="K211" t="str">
            <v>6400.05 - Repairs &amp; Maintenance Vehicle</v>
          </cell>
        </row>
        <row r="212">
          <cell r="A212" t="str">
            <v>190.45.41.000-6400.05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 t="str">
            <v>+++</v>
          </cell>
          <cell r="J212">
            <v>0</v>
          </cell>
          <cell r="K212" t="str">
            <v>6400.05 - Repairs &amp; Maintenance Vehicle</v>
          </cell>
        </row>
        <row r="213">
          <cell r="A213" t="str">
            <v>190.50.00.000-6400.05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 t="str">
            <v>+++</v>
          </cell>
          <cell r="J213">
            <v>0</v>
          </cell>
          <cell r="K213" t="str">
            <v>6400.05 - Repairs &amp; Maintenance Vehicle</v>
          </cell>
        </row>
        <row r="214">
          <cell r="A214" t="str">
            <v>190.50.00.000-6400.20</v>
          </cell>
          <cell r="B214">
            <v>4715</v>
          </cell>
          <cell r="C214">
            <v>0</v>
          </cell>
          <cell r="D214">
            <v>4715</v>
          </cell>
          <cell r="E214">
            <v>242.85</v>
          </cell>
          <cell r="F214">
            <v>0</v>
          </cell>
          <cell r="G214">
            <v>3438.96</v>
          </cell>
          <cell r="H214">
            <v>1276.04</v>
          </cell>
          <cell r="I214">
            <v>0.73</v>
          </cell>
          <cell r="J214">
            <v>4804.8500000000004</v>
          </cell>
          <cell r="K214" t="str">
            <v>6400.20 - Repairs &amp; Maintenance Property Maintenance</v>
          </cell>
        </row>
        <row r="215">
          <cell r="A215" t="str">
            <v>190.50.00.000-6500.04</v>
          </cell>
          <cell r="B215">
            <v>10480</v>
          </cell>
          <cell r="C215">
            <v>0</v>
          </cell>
          <cell r="D215">
            <v>10480</v>
          </cell>
          <cell r="E215">
            <v>0</v>
          </cell>
          <cell r="F215">
            <v>0</v>
          </cell>
          <cell r="G215">
            <v>10480</v>
          </cell>
          <cell r="H215">
            <v>0</v>
          </cell>
          <cell r="I215">
            <v>1</v>
          </cell>
          <cell r="J215">
            <v>6910</v>
          </cell>
          <cell r="K215" t="str">
            <v>6500.04 - Claims &amp; Insurance Insurance Premiums</v>
          </cell>
        </row>
        <row r="216">
          <cell r="A216" t="str">
            <v>190.45.40.000-6600.01</v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 t="str">
            <v>+++</v>
          </cell>
          <cell r="J216">
            <v>0</v>
          </cell>
          <cell r="K216" t="str">
            <v>6600.01 - Administrative Expenses Meetings</v>
          </cell>
        </row>
        <row r="217">
          <cell r="A217" t="str">
            <v>190.45.41.000-6600.01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 t="str">
            <v>+++</v>
          </cell>
          <cell r="J217">
            <v>0</v>
          </cell>
          <cell r="K217" t="str">
            <v>6600.01 - Administrative Expenses Meetings</v>
          </cell>
        </row>
        <row r="218">
          <cell r="A218" t="str">
            <v>190.50.00.000-6600.01</v>
          </cell>
          <cell r="B218">
            <v>500</v>
          </cell>
          <cell r="C218">
            <v>0</v>
          </cell>
          <cell r="D218">
            <v>500</v>
          </cell>
          <cell r="E218">
            <v>130.27000000000001</v>
          </cell>
          <cell r="F218">
            <v>0</v>
          </cell>
          <cell r="G218">
            <v>130.27000000000001</v>
          </cell>
          <cell r="H218">
            <v>369.73</v>
          </cell>
          <cell r="I218">
            <v>0.26</v>
          </cell>
          <cell r="J218">
            <v>403.08</v>
          </cell>
          <cell r="K218" t="str">
            <v>6600.01 - Administrative Expenses Meetings</v>
          </cell>
        </row>
        <row r="219">
          <cell r="A219" t="str">
            <v>190.45.40.000-6600.03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 t="str">
            <v>+++</v>
          </cell>
          <cell r="J219">
            <v>0</v>
          </cell>
          <cell r="K219" t="str">
            <v>6600.03 - Administrative Expenses Mileage Reimbursement</v>
          </cell>
        </row>
        <row r="220">
          <cell r="A220" t="str">
            <v>190.45.41.000-6600.03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 t="str">
            <v>+++</v>
          </cell>
          <cell r="J220">
            <v>0</v>
          </cell>
          <cell r="K220" t="str">
            <v>6600.03 - Administrative Expenses Mileage Reimbursement</v>
          </cell>
        </row>
        <row r="221">
          <cell r="A221" t="str">
            <v>190.50.00.000-6600.03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 t="str">
            <v>+++</v>
          </cell>
          <cell r="J221">
            <v>0</v>
          </cell>
          <cell r="K221" t="str">
            <v>6600.03 - Administrative Expenses Mileage Reimbursement</v>
          </cell>
        </row>
        <row r="222">
          <cell r="A222" t="str">
            <v>190.45.40.000-6600.04</v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 t="str">
            <v>+++</v>
          </cell>
          <cell r="J222">
            <v>0</v>
          </cell>
          <cell r="K222" t="str">
            <v>6600.04 - Administrative Expenses Training/Conferences</v>
          </cell>
        </row>
        <row r="223">
          <cell r="A223" t="str">
            <v>190.45.41.000-6600.04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 t="str">
            <v>+++</v>
          </cell>
          <cell r="J223">
            <v>0</v>
          </cell>
          <cell r="K223" t="str">
            <v>6600.04 - Administrative Expenses Training/Conferences</v>
          </cell>
        </row>
        <row r="224">
          <cell r="A224" t="str">
            <v>190.50.00.000-6600.04</v>
          </cell>
          <cell r="B224">
            <v>10000</v>
          </cell>
          <cell r="C224">
            <v>1200</v>
          </cell>
          <cell r="D224">
            <v>11200</v>
          </cell>
          <cell r="E224">
            <v>109.89</v>
          </cell>
          <cell r="F224">
            <v>0</v>
          </cell>
          <cell r="G224">
            <v>2325.7399999999998</v>
          </cell>
          <cell r="H224">
            <v>8874.26</v>
          </cell>
          <cell r="I224">
            <v>0.21</v>
          </cell>
          <cell r="J224">
            <v>5957.49</v>
          </cell>
          <cell r="K224" t="str">
            <v>6600.04 - Administrative Expenses Training/Conferences</v>
          </cell>
        </row>
        <row r="225">
          <cell r="A225" t="str">
            <v>190.45.40.000-6600.05</v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 t="str">
            <v>+++</v>
          </cell>
          <cell r="J225">
            <v>0</v>
          </cell>
          <cell r="K225" t="str">
            <v>6600.05 - Administrative Expenses Public/Legal Advertisement</v>
          </cell>
        </row>
        <row r="226">
          <cell r="A226" t="str">
            <v>190.45.41.000-6600.05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 t="str">
            <v>+++</v>
          </cell>
          <cell r="J226">
            <v>0</v>
          </cell>
          <cell r="K226" t="str">
            <v>6600.05 - Administrative Expenses Public/Legal Advertisement</v>
          </cell>
        </row>
        <row r="227">
          <cell r="A227" t="str">
            <v>190.50.00.000-6600.05</v>
          </cell>
          <cell r="B227">
            <v>1000</v>
          </cell>
          <cell r="C227">
            <v>0</v>
          </cell>
          <cell r="D227">
            <v>1000</v>
          </cell>
          <cell r="E227">
            <v>0</v>
          </cell>
          <cell r="F227">
            <v>0</v>
          </cell>
          <cell r="G227">
            <v>211.2</v>
          </cell>
          <cell r="H227">
            <v>788.8</v>
          </cell>
          <cell r="I227">
            <v>0.21</v>
          </cell>
          <cell r="J227">
            <v>211.2</v>
          </cell>
          <cell r="K227" t="str">
            <v>6600.05 - Administrative Expenses Public/Legal Advertisement</v>
          </cell>
        </row>
        <row r="228">
          <cell r="A228" t="str">
            <v>190.45.40.000-6600.06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 t="str">
            <v>+++</v>
          </cell>
          <cell r="J228">
            <v>0</v>
          </cell>
          <cell r="K228" t="str">
            <v>6600.06 - Administrative Expenses Property/Building Rental</v>
          </cell>
        </row>
        <row r="229">
          <cell r="A229" t="str">
            <v>190.45.41.000-6600.06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 t="str">
            <v>+++</v>
          </cell>
          <cell r="J229">
            <v>0</v>
          </cell>
          <cell r="K229" t="str">
            <v>6600.06 - Administrative Expenses Property/Building Rental</v>
          </cell>
        </row>
        <row r="230">
          <cell r="A230" t="str">
            <v>190.50.00.000-6600.06</v>
          </cell>
          <cell r="B230">
            <v>41200</v>
          </cell>
          <cell r="C230">
            <v>-5400</v>
          </cell>
          <cell r="D230">
            <v>35800</v>
          </cell>
          <cell r="E230">
            <v>0</v>
          </cell>
          <cell r="F230">
            <v>0</v>
          </cell>
          <cell r="G230">
            <v>0</v>
          </cell>
          <cell r="H230">
            <v>35800</v>
          </cell>
          <cell r="I230">
            <v>0</v>
          </cell>
          <cell r="J230">
            <v>0</v>
          </cell>
          <cell r="K230" t="str">
            <v>6600.06 - Administrative Expenses Property/Building Rental</v>
          </cell>
        </row>
        <row r="231">
          <cell r="A231" t="str">
            <v>190.45.40.000-6600.07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 t="str">
            <v>+++</v>
          </cell>
          <cell r="J231">
            <v>0</v>
          </cell>
          <cell r="K231" t="str">
            <v>6600.07 - Administrative Expenses Employee Recruitment</v>
          </cell>
        </row>
        <row r="232">
          <cell r="A232" t="str">
            <v>190.45.41.000-6600.07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 t="str">
            <v>+++</v>
          </cell>
          <cell r="J232">
            <v>0</v>
          </cell>
          <cell r="K232" t="str">
            <v>6600.07 - Administrative Expenses Employee Recruitment</v>
          </cell>
        </row>
        <row r="233">
          <cell r="A233" t="str">
            <v>190.50.00.000-6600.07</v>
          </cell>
          <cell r="B233">
            <v>1925</v>
          </cell>
          <cell r="C233">
            <v>0</v>
          </cell>
          <cell r="D233">
            <v>1925</v>
          </cell>
          <cell r="E233">
            <v>0</v>
          </cell>
          <cell r="F233">
            <v>0</v>
          </cell>
          <cell r="G233">
            <v>701.19</v>
          </cell>
          <cell r="H233">
            <v>1223.81</v>
          </cell>
          <cell r="I233">
            <v>0.36</v>
          </cell>
          <cell r="J233">
            <v>863.52</v>
          </cell>
          <cell r="K233" t="str">
            <v>6600.07 - Administrative Expenses Employee Recruitment</v>
          </cell>
        </row>
        <row r="234">
          <cell r="A234" t="str">
            <v>190.45.40.000-6600.08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 t="str">
            <v>+++</v>
          </cell>
          <cell r="J234">
            <v>0</v>
          </cell>
          <cell r="K234" t="str">
            <v>6600.08 - Administrative Expenses Employee Recognition</v>
          </cell>
        </row>
        <row r="235">
          <cell r="A235" t="str">
            <v>190.45.41.000-6600.08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 t="str">
            <v>+++</v>
          </cell>
          <cell r="J235">
            <v>0</v>
          </cell>
          <cell r="K235" t="str">
            <v>6600.08 - Administrative Expenses Employee Recognition</v>
          </cell>
        </row>
        <row r="236">
          <cell r="A236" t="str">
            <v>190.45.40.000-6600.14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 t="str">
            <v>+++</v>
          </cell>
          <cell r="J236">
            <v>0</v>
          </cell>
          <cell r="K236" t="str">
            <v>6600.14 - Administrative Expenses Filing/Recording Fee</v>
          </cell>
        </row>
        <row r="237">
          <cell r="A237" t="str">
            <v>190.45.41.000-6600.14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 t="str">
            <v>+++</v>
          </cell>
          <cell r="J237">
            <v>0</v>
          </cell>
          <cell r="K237" t="str">
            <v>6600.14 - Administrative Expenses Filing/Recording Fee</v>
          </cell>
        </row>
        <row r="238">
          <cell r="A238" t="str">
            <v>190.50.00.000-6600.23</v>
          </cell>
          <cell r="B238">
            <v>3000</v>
          </cell>
          <cell r="C238">
            <v>-1000</v>
          </cell>
          <cell r="D238">
            <v>2000</v>
          </cell>
          <cell r="E238">
            <v>0</v>
          </cell>
          <cell r="F238">
            <v>0</v>
          </cell>
          <cell r="G238">
            <v>0</v>
          </cell>
          <cell r="H238">
            <v>2000</v>
          </cell>
          <cell r="I238">
            <v>0</v>
          </cell>
          <cell r="J238">
            <v>0</v>
          </cell>
          <cell r="K238" t="str">
            <v>6600.23 - Administrative Expenses Public Education</v>
          </cell>
        </row>
        <row r="239">
          <cell r="A239" t="str">
            <v>190.45.40.000-6600.24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 t="str">
            <v>+++</v>
          </cell>
          <cell r="J239">
            <v>0</v>
          </cell>
          <cell r="K239" t="str">
            <v>6600.24 - Administrative Expenses Marketing</v>
          </cell>
        </row>
        <row r="240">
          <cell r="A240" t="str">
            <v>190.45.41.000-6600.24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 t="str">
            <v>+++</v>
          </cell>
          <cell r="J240">
            <v>0</v>
          </cell>
          <cell r="K240" t="str">
            <v>6600.24 - Administrative Expenses Marketing</v>
          </cell>
        </row>
        <row r="241">
          <cell r="A241" t="str">
            <v>190.50.00.000-6600.24</v>
          </cell>
          <cell r="B241">
            <v>5000</v>
          </cell>
          <cell r="C241">
            <v>1000</v>
          </cell>
          <cell r="D241">
            <v>6000</v>
          </cell>
          <cell r="E241">
            <v>1772.84</v>
          </cell>
          <cell r="F241">
            <v>0</v>
          </cell>
          <cell r="G241">
            <v>5988.97</v>
          </cell>
          <cell r="H241">
            <v>11.03</v>
          </cell>
          <cell r="I241">
            <v>1</v>
          </cell>
          <cell r="J241">
            <v>4870.3100000000004</v>
          </cell>
          <cell r="K241" t="str">
            <v>6600.24 - Administrative Expenses Marketing</v>
          </cell>
        </row>
        <row r="242">
          <cell r="A242" t="str">
            <v>190.45.40.000-6600.25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 t="str">
            <v>+++</v>
          </cell>
          <cell r="J242">
            <v>0</v>
          </cell>
          <cell r="K242" t="str">
            <v>6600.25 - Administrative Expenses Support Services-Indirect Labor</v>
          </cell>
        </row>
        <row r="243">
          <cell r="A243" t="str">
            <v>190.45.41.000-6600.25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 t="str">
            <v>+++</v>
          </cell>
          <cell r="J243">
            <v>0</v>
          </cell>
          <cell r="K243" t="str">
            <v>6600.25 - Administrative Expenses Support Services-Indirect Labor</v>
          </cell>
        </row>
        <row r="244">
          <cell r="A244" t="str">
            <v>190.50.00.000-6600.25</v>
          </cell>
          <cell r="B244">
            <v>320955</v>
          </cell>
          <cell r="C244">
            <v>0</v>
          </cell>
          <cell r="D244">
            <v>320955</v>
          </cell>
          <cell r="E244">
            <v>0</v>
          </cell>
          <cell r="F244">
            <v>0</v>
          </cell>
          <cell r="G244">
            <v>320955</v>
          </cell>
          <cell r="H244">
            <v>0</v>
          </cell>
          <cell r="I244">
            <v>1</v>
          </cell>
          <cell r="J244">
            <v>303385</v>
          </cell>
          <cell r="K244" t="str">
            <v>6600.25 - Administrative Expenses Support Services-Indirect Labor</v>
          </cell>
        </row>
        <row r="245">
          <cell r="A245" t="str">
            <v>190.45.40.000-6600.26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 t="str">
            <v>+++</v>
          </cell>
          <cell r="J245">
            <v>0</v>
          </cell>
          <cell r="K245" t="str">
            <v>6600.26 - Administrative Expenses Support Services-IT</v>
          </cell>
        </row>
        <row r="246">
          <cell r="A246" t="str">
            <v>190.45.41.000-6600.26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 t="str">
            <v>+++</v>
          </cell>
          <cell r="J246">
            <v>0</v>
          </cell>
          <cell r="K246" t="str">
            <v>6600.26 - Administrative Expenses Support Services-IT</v>
          </cell>
        </row>
        <row r="247">
          <cell r="A247" t="str">
            <v>190.50.00.000-6600.26</v>
          </cell>
          <cell r="B247">
            <v>6090</v>
          </cell>
          <cell r="C247">
            <v>0</v>
          </cell>
          <cell r="D247">
            <v>6090</v>
          </cell>
          <cell r="E247">
            <v>0</v>
          </cell>
          <cell r="F247">
            <v>0</v>
          </cell>
          <cell r="G247">
            <v>6090</v>
          </cell>
          <cell r="H247">
            <v>0</v>
          </cell>
          <cell r="I247">
            <v>1</v>
          </cell>
          <cell r="J247">
            <v>3000</v>
          </cell>
          <cell r="K247" t="str">
            <v>6600.26 - Administrative Expenses Support Services-IT</v>
          </cell>
        </row>
        <row r="248">
          <cell r="A248" t="str">
            <v>190.45.40.000-6600.27</v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 t="str">
            <v>+++</v>
          </cell>
          <cell r="J248">
            <v>0</v>
          </cell>
          <cell r="K248" t="str">
            <v>6600.27 - Administrative Expenses Support Services-Direct Labor</v>
          </cell>
        </row>
        <row r="249">
          <cell r="A249" t="str">
            <v>190.45.41.000-6600.27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 t="str">
            <v>+++</v>
          </cell>
          <cell r="J249">
            <v>0</v>
          </cell>
          <cell r="K249" t="str">
            <v>6600.27 - Administrative Expenses Support Services-Direct Labor</v>
          </cell>
        </row>
        <row r="250">
          <cell r="A250" t="str">
            <v>190.50.00.000-6600.28</v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 t="str">
            <v>+++</v>
          </cell>
          <cell r="J250">
            <v>0</v>
          </cell>
          <cell r="K250" t="str">
            <v>6600.28 - Administrative Expenses Equipment Fund Contribution</v>
          </cell>
        </row>
        <row r="251">
          <cell r="A251" t="str">
            <v>190.45.40.000-6600.29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 t="str">
            <v>+++</v>
          </cell>
          <cell r="J251">
            <v>0</v>
          </cell>
          <cell r="K251" t="str">
            <v>6600.29 - Administrative Expenses Administration &amp; Planning</v>
          </cell>
        </row>
        <row r="252">
          <cell r="A252" t="str">
            <v>190.45.41.000-6600.29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 t="str">
            <v>+++</v>
          </cell>
          <cell r="J252">
            <v>0</v>
          </cell>
          <cell r="K252" t="str">
            <v>6600.29 - Administrative Expenses Administration &amp; Planning</v>
          </cell>
        </row>
        <row r="253">
          <cell r="A253" t="str">
            <v>190.50.00.000-6600.29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 t="str">
            <v>+++</v>
          </cell>
          <cell r="J253">
            <v>0</v>
          </cell>
          <cell r="K253" t="str">
            <v>6600.29 - Administrative Expenses Administration &amp; Planning</v>
          </cell>
        </row>
        <row r="254">
          <cell r="A254" t="str">
            <v>190.45.40.000-6600.30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 t="str">
            <v>+++</v>
          </cell>
          <cell r="J254">
            <v>0</v>
          </cell>
          <cell r="K254" t="str">
            <v>6600.30 - Administrative Expenses Other Expenses</v>
          </cell>
        </row>
        <row r="255">
          <cell r="A255" t="str">
            <v>190.45.41.000-6600.30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 t="str">
            <v>+++</v>
          </cell>
          <cell r="J255">
            <v>0</v>
          </cell>
          <cell r="K255" t="str">
            <v>6600.30 - Administrative Expenses Other Expenses</v>
          </cell>
        </row>
        <row r="256">
          <cell r="A256" t="str">
            <v>190.50.00.000-6600.32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 t="str">
            <v>+++</v>
          </cell>
          <cell r="J256">
            <v>0</v>
          </cell>
          <cell r="K256" t="str">
            <v>6600.32 - Administrative Expenses Vehicle Fund Contribution</v>
          </cell>
        </row>
        <row r="257">
          <cell r="A257" t="str">
            <v>190.50.00.000-6600.36</v>
          </cell>
          <cell r="B257">
            <v>5500</v>
          </cell>
          <cell r="C257">
            <v>0</v>
          </cell>
          <cell r="D257">
            <v>5500</v>
          </cell>
          <cell r="E257">
            <v>0</v>
          </cell>
          <cell r="F257">
            <v>0</v>
          </cell>
          <cell r="G257">
            <v>5500</v>
          </cell>
          <cell r="H257">
            <v>0</v>
          </cell>
          <cell r="I257">
            <v>1</v>
          </cell>
          <cell r="J257">
            <v>4560</v>
          </cell>
          <cell r="K257" t="str">
            <v>6600.36 - Administrative Expenses IT Fund Contribution</v>
          </cell>
        </row>
        <row r="258">
          <cell r="A258" t="str">
            <v>190.50.00.000-6700.01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 t="str">
            <v>+++</v>
          </cell>
          <cell r="J258">
            <v>0</v>
          </cell>
          <cell r="K258" t="str">
            <v>6700.01 - Depreciation Buildings</v>
          </cell>
        </row>
        <row r="259">
          <cell r="A259" t="str">
            <v>190.50.00.000-6700.06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 t="str">
            <v>+++</v>
          </cell>
          <cell r="J259">
            <v>0</v>
          </cell>
          <cell r="K259" t="str">
            <v>6700.06 - Depreciation Vehicles</v>
          </cell>
        </row>
        <row r="260">
          <cell r="A260" t="str">
            <v>190.00.00.900-7000.02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 t="str">
            <v>+++</v>
          </cell>
          <cell r="J260">
            <v>0</v>
          </cell>
          <cell r="K260" t="str">
            <v>7000.02 - Capital Outlay Vehicles-Major</v>
          </cell>
        </row>
        <row r="261">
          <cell r="A261" t="str">
            <v>190.00.00.900-7000.03</v>
          </cell>
          <cell r="B261">
            <v>0</v>
          </cell>
          <cell r="C261">
            <v>31110</v>
          </cell>
          <cell r="D261">
            <v>31110</v>
          </cell>
          <cell r="E261">
            <v>0</v>
          </cell>
          <cell r="F261">
            <v>-22262.74</v>
          </cell>
          <cell r="G261">
            <v>16919.21</v>
          </cell>
          <cell r="H261">
            <v>36453.53</v>
          </cell>
          <cell r="I261">
            <v>-0.17</v>
          </cell>
          <cell r="J261">
            <v>175701.87</v>
          </cell>
          <cell r="K261" t="str">
            <v>7000.03 - Capital Outlay Equipment New</v>
          </cell>
        </row>
        <row r="262">
          <cell r="A262" t="str">
            <v>190.45.40.000-7000.03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 t="str">
            <v>+++</v>
          </cell>
          <cell r="J262">
            <v>0</v>
          </cell>
          <cell r="K262" t="str">
            <v>7000.03 - Capital Outlay Equipment New</v>
          </cell>
        </row>
        <row r="263">
          <cell r="A263" t="str">
            <v>190.45.41.000-7000.03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 t="str">
            <v>+++</v>
          </cell>
          <cell r="J263">
            <v>0</v>
          </cell>
          <cell r="K263" t="str">
            <v>7000.03 - Capital Outlay Equipment New</v>
          </cell>
        </row>
        <row r="264">
          <cell r="A264" t="str">
            <v>190.45.40.000-7000.04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 t="str">
            <v>+++</v>
          </cell>
          <cell r="J264">
            <v>0</v>
          </cell>
          <cell r="K264" t="str">
            <v>7000.04 - Capital Outlay Equipment Replacement</v>
          </cell>
        </row>
        <row r="265">
          <cell r="A265" t="str">
            <v>190.45.41.000-7000.04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 t="str">
            <v>+++</v>
          </cell>
          <cell r="J265">
            <v>0</v>
          </cell>
          <cell r="K265" t="str">
            <v>7000.04 - Capital Outlay Equipment Replacement</v>
          </cell>
        </row>
        <row r="266">
          <cell r="A266" t="str">
            <v>190.45.40.000-7000.07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 t="str">
            <v>+++</v>
          </cell>
          <cell r="J266">
            <v>0</v>
          </cell>
          <cell r="K266" t="str">
            <v>7000.07 - Capital Outlay Computer Hardware</v>
          </cell>
        </row>
        <row r="267">
          <cell r="A267" t="str">
            <v>190.45.41.000-7000.07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 t="str">
            <v>+++</v>
          </cell>
          <cell r="J267">
            <v>0</v>
          </cell>
          <cell r="K267" t="str">
            <v>7000.07 - Capital Outlay Computer Hardware</v>
          </cell>
        </row>
        <row r="268">
          <cell r="A268" t="str">
            <v>190.45.40.000-7000.08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 t="str">
            <v>+++</v>
          </cell>
          <cell r="J268">
            <v>0</v>
          </cell>
          <cell r="K268" t="str">
            <v>7000.08 - Capital Outlay Computer Software</v>
          </cell>
        </row>
        <row r="269">
          <cell r="A269" t="str">
            <v>190.45.41.000-7000.08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 t="str">
            <v>+++</v>
          </cell>
          <cell r="J269">
            <v>0</v>
          </cell>
          <cell r="K269" t="str">
            <v>7000.08 - Capital Outlay Computer Software</v>
          </cell>
        </row>
        <row r="270">
          <cell r="A270" t="str">
            <v>190.45.40.000-7000.12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 t="str">
            <v>+++</v>
          </cell>
          <cell r="J270">
            <v>0</v>
          </cell>
          <cell r="K270" t="str">
            <v>7000.12 - Capital Outlay Furniture</v>
          </cell>
        </row>
        <row r="271">
          <cell r="A271" t="str">
            <v>190.45.41.000-7000.12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 t="str">
            <v>+++</v>
          </cell>
          <cell r="J271">
            <v>0</v>
          </cell>
          <cell r="K271" t="str">
            <v>7000.12 - Capital Outlay Furniture</v>
          </cell>
        </row>
        <row r="272">
          <cell r="A272" t="str">
            <v>190.00.00.900-7000.21</v>
          </cell>
          <cell r="B272">
            <v>0</v>
          </cell>
          <cell r="C272">
            <v>108839</v>
          </cell>
          <cell r="D272">
            <v>108839</v>
          </cell>
          <cell r="E272">
            <v>0</v>
          </cell>
          <cell r="F272">
            <v>-13101.36</v>
          </cell>
          <cell r="G272">
            <v>56061.2</v>
          </cell>
          <cell r="H272">
            <v>65879.16</v>
          </cell>
          <cell r="I272">
            <v>0.39</v>
          </cell>
          <cell r="J272">
            <v>1351730.98</v>
          </cell>
          <cell r="K272" t="str">
            <v>7000.21 - Capital Outlay Bus</v>
          </cell>
        </row>
        <row r="273">
          <cell r="A273" t="str">
            <v>190.00.00.900-7000.22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 t="str">
            <v>+++</v>
          </cell>
          <cell r="J273">
            <v>0</v>
          </cell>
          <cell r="K273" t="str">
            <v>7000.22 - Capital Outlay Bus Stop Security</v>
          </cell>
        </row>
        <row r="274">
          <cell r="A274" t="str">
            <v>190.00.00.900-7000.99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 t="str">
            <v>+++</v>
          </cell>
          <cell r="J274">
            <v>0</v>
          </cell>
          <cell r="K274" t="str">
            <v>7000.99 - Capital Outlay General</v>
          </cell>
        </row>
        <row r="275">
          <cell r="A275" t="str">
            <v>190.45.40.000-7000.99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 t="str">
            <v>+++</v>
          </cell>
          <cell r="J275">
            <v>0</v>
          </cell>
          <cell r="K275" t="str">
            <v>7000.99 - Capital Outlay General</v>
          </cell>
        </row>
        <row r="276">
          <cell r="A276" t="str">
            <v>190.45.41.000-7000.99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 t="str">
            <v>+++</v>
          </cell>
          <cell r="J276">
            <v>0</v>
          </cell>
          <cell r="K276" t="str">
            <v>7000.99 - Capital Outlay General</v>
          </cell>
        </row>
        <row r="277">
          <cell r="A277" t="str">
            <v>190.00.00.900-8400.01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 t="str">
            <v>+++</v>
          </cell>
          <cell r="J277">
            <v>0</v>
          </cell>
          <cell r="K277" t="str">
            <v>8400.01 - Capital Improvments-Transit Land</v>
          </cell>
        </row>
        <row r="278">
          <cell r="A278" t="str">
            <v>190.00.00.900-8400.02</v>
          </cell>
          <cell r="B278">
            <v>0</v>
          </cell>
          <cell r="C278">
            <v>172413</v>
          </cell>
          <cell r="D278">
            <v>172413</v>
          </cell>
          <cell r="E278">
            <v>7075.3</v>
          </cell>
          <cell r="F278">
            <v>0</v>
          </cell>
          <cell r="G278">
            <v>170507.93</v>
          </cell>
          <cell r="H278">
            <v>1905.07</v>
          </cell>
          <cell r="I278">
            <v>0.99</v>
          </cell>
          <cell r="J278">
            <v>0</v>
          </cell>
          <cell r="K278" t="str">
            <v>8400.02 - Capital Improvments-Transit Bus Stop Improvements</v>
          </cell>
        </row>
        <row r="279">
          <cell r="A279" t="str">
            <v>190.00.00.900-8400.03</v>
          </cell>
          <cell r="B279">
            <v>0</v>
          </cell>
          <cell r="C279">
            <v>232061</v>
          </cell>
          <cell r="D279">
            <v>232061</v>
          </cell>
          <cell r="E279">
            <v>159.63999999999999</v>
          </cell>
          <cell r="F279">
            <v>27383.06</v>
          </cell>
          <cell r="G279">
            <v>103867.98</v>
          </cell>
          <cell r="H279">
            <v>100809.96</v>
          </cell>
          <cell r="I279">
            <v>0.56999999999999995</v>
          </cell>
          <cell r="J279">
            <v>0</v>
          </cell>
          <cell r="K279" t="str">
            <v>8400.03 - Capital Improvments-Transit Security</v>
          </cell>
        </row>
        <row r="280">
          <cell r="A280" t="str">
            <v>190.00.00.900-8400.04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 t="str">
            <v>+++</v>
          </cell>
          <cell r="J280">
            <v>0</v>
          </cell>
          <cell r="K280" t="str">
            <v>8400.04 - Capital Improvments-Transit Multi Modal Station</v>
          </cell>
        </row>
        <row r="281">
          <cell r="A281" t="str">
            <v>190.00.00.900-8400.99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 t="str">
            <v>+++</v>
          </cell>
          <cell r="J281">
            <v>0</v>
          </cell>
          <cell r="K281" t="str">
            <v>8400.99 - Capital Improvments-Transit General</v>
          </cell>
        </row>
        <row r="282">
          <cell r="A282" t="str">
            <v>190.50.00.000-9887.01</v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 t="str">
            <v>+++</v>
          </cell>
          <cell r="J282">
            <v>0</v>
          </cell>
          <cell r="K282" t="str">
            <v>9887.01 - Bad Debt Expense Service Fees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tBudgetaryBudgetCrossOrganiza"/>
    </sheetNames>
    <sheetDataSet>
      <sheetData sheetId="0">
        <row r="4">
          <cell r="A4" t="str">
            <v>100.00.00.900-5100.13</v>
          </cell>
        </row>
        <row r="2637">
          <cell r="A2637" t="str">
            <v>190.00.00.900-6400.05</v>
          </cell>
          <cell r="B2637" t="str">
            <v>190</v>
          </cell>
          <cell r="C2637" t="str">
            <v>00</v>
          </cell>
          <cell r="D2637" t="str">
            <v>00</v>
          </cell>
          <cell r="E2637" t="str">
            <v>900</v>
          </cell>
          <cell r="F2637" t="str">
            <v>6400.05</v>
          </cell>
          <cell r="G2637" t="str">
            <v>Repairs &amp; Maintenance Vehicle</v>
          </cell>
          <cell r="H2637">
            <v>0</v>
          </cell>
          <cell r="I2637">
            <v>0</v>
          </cell>
          <cell r="J2637">
            <v>0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</row>
        <row r="2638">
          <cell r="A2638" t="str">
            <v>190.00.00.900-7000.02</v>
          </cell>
          <cell r="B2638" t="str">
            <v>190</v>
          </cell>
          <cell r="C2638" t="str">
            <v>00</v>
          </cell>
          <cell r="D2638" t="str">
            <v>00</v>
          </cell>
          <cell r="E2638" t="str">
            <v>900</v>
          </cell>
          <cell r="F2638" t="str">
            <v>7000.02</v>
          </cell>
          <cell r="G2638" t="str">
            <v>Capital Outlay Vehicles-Major</v>
          </cell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</row>
        <row r="2639">
          <cell r="A2639" t="str">
            <v>190.00.00.900-7000.03</v>
          </cell>
          <cell r="B2639" t="str">
            <v>190</v>
          </cell>
          <cell r="C2639" t="str">
            <v>00</v>
          </cell>
          <cell r="D2639" t="str">
            <v>00</v>
          </cell>
          <cell r="E2639" t="str">
            <v>900</v>
          </cell>
          <cell r="F2639" t="str">
            <v>7000.03</v>
          </cell>
          <cell r="G2639" t="str">
            <v>Capital Outlay Operations Equip-Minor</v>
          </cell>
          <cell r="H2639">
            <v>0</v>
          </cell>
          <cell r="I2639">
            <v>0</v>
          </cell>
          <cell r="J2639">
            <v>0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</row>
        <row r="2640">
          <cell r="A2640" t="str">
            <v>190.00.00.900-7000.21</v>
          </cell>
          <cell r="B2640" t="str">
            <v>190</v>
          </cell>
          <cell r="C2640" t="str">
            <v>00</v>
          </cell>
          <cell r="D2640" t="str">
            <v>00</v>
          </cell>
          <cell r="E2640" t="str">
            <v>900</v>
          </cell>
          <cell r="F2640" t="str">
            <v>7000.21</v>
          </cell>
          <cell r="G2640" t="str">
            <v>Capital Outlay Bus</v>
          </cell>
          <cell r="H2640">
            <v>0</v>
          </cell>
          <cell r="I2640">
            <v>0</v>
          </cell>
          <cell r="J2640">
            <v>0</v>
          </cell>
          <cell r="K2640">
            <v>0</v>
          </cell>
          <cell r="L2640">
            <v>0</v>
          </cell>
          <cell r="M2640">
            <v>0</v>
          </cell>
          <cell r="N2640">
            <v>0</v>
          </cell>
        </row>
        <row r="2641">
          <cell r="A2641" t="str">
            <v>190.00.00.900-7000.22</v>
          </cell>
          <cell r="B2641" t="str">
            <v>190</v>
          </cell>
          <cell r="C2641" t="str">
            <v>00</v>
          </cell>
          <cell r="D2641" t="str">
            <v>00</v>
          </cell>
          <cell r="E2641" t="str">
            <v>900</v>
          </cell>
          <cell r="F2641" t="str">
            <v>7000.22</v>
          </cell>
          <cell r="G2641" t="str">
            <v>Capital Outlay Bus Stop Security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</row>
        <row r="2642">
          <cell r="A2642" t="str">
            <v>190.00.00.900-7000.99</v>
          </cell>
          <cell r="B2642" t="str">
            <v>190</v>
          </cell>
          <cell r="C2642" t="str">
            <v>00</v>
          </cell>
          <cell r="D2642" t="str">
            <v>00</v>
          </cell>
          <cell r="E2642" t="str">
            <v>900</v>
          </cell>
          <cell r="F2642" t="str">
            <v>7000.99</v>
          </cell>
          <cell r="G2642" t="str">
            <v>Capital Outlay General</v>
          </cell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N2642">
            <v>0</v>
          </cell>
        </row>
        <row r="2643">
          <cell r="A2643" t="str">
            <v>190.00.00.900-8400.01</v>
          </cell>
          <cell r="B2643" t="str">
            <v>190</v>
          </cell>
          <cell r="C2643" t="str">
            <v>00</v>
          </cell>
          <cell r="D2643" t="str">
            <v>00</v>
          </cell>
          <cell r="E2643" t="str">
            <v>900</v>
          </cell>
          <cell r="F2643" t="str">
            <v>8400.01</v>
          </cell>
          <cell r="G2643" t="str">
            <v>Capital Improvments-Transit Land</v>
          </cell>
          <cell r="H2643">
            <v>6543682</v>
          </cell>
          <cell r="I2643">
            <v>0</v>
          </cell>
          <cell r="J2643">
            <v>6543682</v>
          </cell>
          <cell r="K2643">
            <v>0</v>
          </cell>
          <cell r="L2643">
            <v>0</v>
          </cell>
          <cell r="M2643">
            <v>0</v>
          </cell>
          <cell r="N2643">
            <v>6543682</v>
          </cell>
        </row>
        <row r="2644">
          <cell r="A2644" t="str">
            <v>190.00.00.900-8400.02</v>
          </cell>
          <cell r="B2644" t="str">
            <v>190</v>
          </cell>
          <cell r="C2644" t="str">
            <v>00</v>
          </cell>
          <cell r="D2644" t="str">
            <v>00</v>
          </cell>
          <cell r="E2644" t="str">
            <v>900</v>
          </cell>
          <cell r="F2644" t="str">
            <v>8400.02</v>
          </cell>
          <cell r="G2644" t="str">
            <v>Capital Improvments-Transit Bus Stop Improvements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0</v>
          </cell>
          <cell r="N2644">
            <v>0</v>
          </cell>
        </row>
        <row r="2645">
          <cell r="A2645" t="str">
            <v>190.00.00.900-8400.03</v>
          </cell>
          <cell r="B2645" t="str">
            <v>190</v>
          </cell>
          <cell r="C2645" t="str">
            <v>00</v>
          </cell>
          <cell r="D2645" t="str">
            <v>00</v>
          </cell>
          <cell r="E2645" t="str">
            <v>900</v>
          </cell>
          <cell r="F2645" t="str">
            <v>8400.03</v>
          </cell>
          <cell r="G2645" t="str">
            <v>Capital Improvments-Transit Security</v>
          </cell>
          <cell r="H2645">
            <v>107000</v>
          </cell>
          <cell r="I2645">
            <v>0</v>
          </cell>
          <cell r="J2645">
            <v>107000</v>
          </cell>
          <cell r="K2645">
            <v>0</v>
          </cell>
          <cell r="L2645">
            <v>0</v>
          </cell>
          <cell r="M2645">
            <v>0</v>
          </cell>
          <cell r="N2645">
            <v>107000</v>
          </cell>
        </row>
        <row r="2646">
          <cell r="A2646" t="str">
            <v>190.00.00.900-8400.04</v>
          </cell>
          <cell r="B2646" t="str">
            <v>190</v>
          </cell>
          <cell r="C2646" t="str">
            <v>00</v>
          </cell>
          <cell r="D2646" t="str">
            <v>00</v>
          </cell>
          <cell r="E2646" t="str">
            <v>900</v>
          </cell>
          <cell r="F2646" t="str">
            <v>8400.04</v>
          </cell>
          <cell r="G2646" t="str">
            <v>Capital Improvments-Transit Multi Modal Station</v>
          </cell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</row>
        <row r="2647">
          <cell r="A2647" t="str">
            <v>190.00.00.900-8400.99</v>
          </cell>
          <cell r="B2647" t="str">
            <v>190</v>
          </cell>
          <cell r="C2647" t="str">
            <v>00</v>
          </cell>
          <cell r="D2647" t="str">
            <v>00</v>
          </cell>
          <cell r="E2647" t="str">
            <v>900</v>
          </cell>
          <cell r="F2647" t="str">
            <v>8400.99</v>
          </cell>
          <cell r="G2647" t="str">
            <v>Capital Improvments-Transit General</v>
          </cell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</row>
        <row r="2648">
          <cell r="A2648" t="str">
            <v>190.50.00.000-5000.01</v>
          </cell>
          <cell r="B2648" t="str">
            <v>190</v>
          </cell>
          <cell r="C2648" t="str">
            <v>50</v>
          </cell>
          <cell r="D2648" t="str">
            <v>00</v>
          </cell>
          <cell r="E2648" t="str">
            <v>000</v>
          </cell>
          <cell r="F2648" t="str">
            <v>5000.01</v>
          </cell>
          <cell r="G2648" t="str">
            <v>Salaries Regular</v>
          </cell>
          <cell r="H2648">
            <v>200463</v>
          </cell>
          <cell r="I2648">
            <v>0</v>
          </cell>
          <cell r="J2648">
            <v>200463</v>
          </cell>
          <cell r="K2648">
            <v>0</v>
          </cell>
          <cell r="L2648">
            <v>0</v>
          </cell>
          <cell r="M2648">
            <v>60062.55</v>
          </cell>
          <cell r="N2648">
            <v>140400.45000000001</v>
          </cell>
        </row>
        <row r="2649">
          <cell r="A2649" t="str">
            <v>190.50.00.000-5000.02</v>
          </cell>
          <cell r="B2649" t="str">
            <v>190</v>
          </cell>
          <cell r="C2649" t="str">
            <v>50</v>
          </cell>
          <cell r="D2649" t="str">
            <v>00</v>
          </cell>
          <cell r="E2649" t="str">
            <v>000</v>
          </cell>
          <cell r="F2649" t="str">
            <v>5000.02</v>
          </cell>
          <cell r="G2649" t="str">
            <v>Salaries Part Time</v>
          </cell>
          <cell r="H2649">
            <v>25000</v>
          </cell>
          <cell r="I2649">
            <v>0</v>
          </cell>
          <cell r="J2649">
            <v>25000</v>
          </cell>
          <cell r="K2649">
            <v>0</v>
          </cell>
          <cell r="L2649">
            <v>0</v>
          </cell>
          <cell r="M2649">
            <v>0</v>
          </cell>
          <cell r="N2649">
            <v>25000</v>
          </cell>
        </row>
        <row r="2650">
          <cell r="A2650" t="str">
            <v>190.50.00.000-5000.03</v>
          </cell>
          <cell r="B2650" t="str">
            <v>190</v>
          </cell>
          <cell r="C2650" t="str">
            <v>50</v>
          </cell>
          <cell r="D2650" t="str">
            <v>00</v>
          </cell>
          <cell r="E2650" t="str">
            <v>000</v>
          </cell>
          <cell r="F2650" t="str">
            <v>5000.03</v>
          </cell>
          <cell r="G2650" t="str">
            <v>Salaries Overtime</v>
          </cell>
          <cell r="H2650">
            <v>3090</v>
          </cell>
          <cell r="I2650">
            <v>0</v>
          </cell>
          <cell r="J2650">
            <v>3090</v>
          </cell>
          <cell r="K2650">
            <v>0</v>
          </cell>
          <cell r="L2650">
            <v>0</v>
          </cell>
          <cell r="M2650">
            <v>0</v>
          </cell>
          <cell r="N2650">
            <v>3090</v>
          </cell>
        </row>
        <row r="2651">
          <cell r="A2651" t="str">
            <v>190.50.00.000-5000.06</v>
          </cell>
          <cell r="B2651" t="str">
            <v>190</v>
          </cell>
          <cell r="C2651" t="str">
            <v>50</v>
          </cell>
          <cell r="D2651" t="str">
            <v>00</v>
          </cell>
          <cell r="E2651" t="str">
            <v>000</v>
          </cell>
          <cell r="F2651" t="str">
            <v>5000.06</v>
          </cell>
          <cell r="G2651" t="str">
            <v>Salaries Out of Class</v>
          </cell>
          <cell r="H2651">
            <v>1790</v>
          </cell>
          <cell r="I2651">
            <v>0</v>
          </cell>
          <cell r="J2651">
            <v>1790</v>
          </cell>
          <cell r="K2651">
            <v>0</v>
          </cell>
          <cell r="L2651">
            <v>0</v>
          </cell>
          <cell r="M2651">
            <v>153.59</v>
          </cell>
          <cell r="N2651">
            <v>1636.41</v>
          </cell>
        </row>
        <row r="2652">
          <cell r="A2652" t="str">
            <v>190.50.00.000-5000.07</v>
          </cell>
          <cell r="B2652" t="str">
            <v>190</v>
          </cell>
          <cell r="C2652" t="str">
            <v>50</v>
          </cell>
          <cell r="D2652" t="str">
            <v>00</v>
          </cell>
          <cell r="E2652" t="str">
            <v>000</v>
          </cell>
          <cell r="F2652" t="str">
            <v>5000.07</v>
          </cell>
          <cell r="G2652" t="str">
            <v>Salaries Admin Leave Pay</v>
          </cell>
          <cell r="H2652">
            <v>2276</v>
          </cell>
          <cell r="I2652">
            <v>0</v>
          </cell>
          <cell r="J2652">
            <v>2276</v>
          </cell>
          <cell r="K2652">
            <v>0</v>
          </cell>
          <cell r="L2652">
            <v>0</v>
          </cell>
          <cell r="M2652">
            <v>0</v>
          </cell>
          <cell r="N2652">
            <v>2276</v>
          </cell>
        </row>
        <row r="2653">
          <cell r="A2653" t="str">
            <v>190.50.00.000-5000.08</v>
          </cell>
          <cell r="B2653" t="str">
            <v>190</v>
          </cell>
          <cell r="C2653" t="str">
            <v>50</v>
          </cell>
          <cell r="D2653" t="str">
            <v>00</v>
          </cell>
          <cell r="E2653" t="str">
            <v>000</v>
          </cell>
          <cell r="F2653" t="str">
            <v>5000.08</v>
          </cell>
          <cell r="G2653" t="str">
            <v>Salaries Longevity Pay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</row>
        <row r="2654">
          <cell r="A2654" t="str">
            <v>190.50.00.000-5000.10</v>
          </cell>
          <cell r="B2654" t="str">
            <v>190</v>
          </cell>
          <cell r="C2654" t="str">
            <v>50</v>
          </cell>
          <cell r="D2654" t="str">
            <v>00</v>
          </cell>
          <cell r="E2654" t="str">
            <v>000</v>
          </cell>
          <cell r="F2654" t="str">
            <v>5000.10</v>
          </cell>
          <cell r="G2654" t="str">
            <v>Salaries Furloughs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</row>
        <row r="2655">
          <cell r="A2655" t="str">
            <v>190.50.00.000-5000.12</v>
          </cell>
          <cell r="B2655" t="str">
            <v>190</v>
          </cell>
          <cell r="C2655" t="str">
            <v>50</v>
          </cell>
          <cell r="D2655" t="str">
            <v>00</v>
          </cell>
          <cell r="E2655" t="str">
            <v>000</v>
          </cell>
          <cell r="F2655" t="str">
            <v>5000.12</v>
          </cell>
          <cell r="G2655" t="str">
            <v>Salaries Compensated Absences</v>
          </cell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</row>
        <row r="2656">
          <cell r="A2656" t="str">
            <v>190.50.00.000-5000.99</v>
          </cell>
          <cell r="B2656" t="str">
            <v>190</v>
          </cell>
          <cell r="C2656" t="str">
            <v>50</v>
          </cell>
          <cell r="D2656" t="str">
            <v>00</v>
          </cell>
          <cell r="E2656" t="str">
            <v>000</v>
          </cell>
          <cell r="F2656" t="str">
            <v>5000.99</v>
          </cell>
          <cell r="G2656" t="str">
            <v>Salaries New Personnel Requests</v>
          </cell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</row>
        <row r="2657">
          <cell r="A2657" t="str">
            <v>190.50.00.000-5100.00</v>
          </cell>
          <cell r="B2657" t="str">
            <v>190</v>
          </cell>
          <cell r="C2657" t="str">
            <v>50</v>
          </cell>
          <cell r="D2657" t="str">
            <v>00</v>
          </cell>
          <cell r="E2657" t="str">
            <v>000</v>
          </cell>
          <cell r="F2657" t="str">
            <v>5100.00</v>
          </cell>
          <cell r="G2657" t="str">
            <v>Benefits PERS Pool Liability</v>
          </cell>
          <cell r="H2657">
            <v>38455</v>
          </cell>
          <cell r="I2657">
            <v>0</v>
          </cell>
          <cell r="J2657">
            <v>38455</v>
          </cell>
          <cell r="K2657">
            <v>0</v>
          </cell>
          <cell r="L2657">
            <v>0</v>
          </cell>
          <cell r="M2657">
            <v>10744.75</v>
          </cell>
          <cell r="N2657">
            <v>27710.25</v>
          </cell>
        </row>
        <row r="2658">
          <cell r="A2658" t="str">
            <v>190.50.00.000-5100.01</v>
          </cell>
          <cell r="B2658" t="str">
            <v>190</v>
          </cell>
          <cell r="C2658" t="str">
            <v>50</v>
          </cell>
          <cell r="D2658" t="str">
            <v>00</v>
          </cell>
          <cell r="E2658" t="str">
            <v>000</v>
          </cell>
          <cell r="F2658" t="str">
            <v>5100.01</v>
          </cell>
          <cell r="G2658" t="str">
            <v>Benefits Retirement</v>
          </cell>
          <cell r="H2658">
            <v>14055</v>
          </cell>
          <cell r="I2658">
            <v>0</v>
          </cell>
          <cell r="J2658">
            <v>14055</v>
          </cell>
          <cell r="K2658">
            <v>0</v>
          </cell>
          <cell r="L2658">
            <v>0</v>
          </cell>
          <cell r="M2658">
            <v>4166.24</v>
          </cell>
          <cell r="N2658">
            <v>9888.76</v>
          </cell>
        </row>
        <row r="2659">
          <cell r="A2659" t="str">
            <v>190.50.00.000-5100.02</v>
          </cell>
          <cell r="B2659" t="str">
            <v>190</v>
          </cell>
          <cell r="C2659" t="str">
            <v>50</v>
          </cell>
          <cell r="D2659" t="str">
            <v>00</v>
          </cell>
          <cell r="E2659" t="str">
            <v>000</v>
          </cell>
          <cell r="F2659" t="str">
            <v>5100.02</v>
          </cell>
          <cell r="G2659" t="str">
            <v>Benefits Health Insurance</v>
          </cell>
          <cell r="H2659">
            <v>27330</v>
          </cell>
          <cell r="I2659">
            <v>0</v>
          </cell>
          <cell r="J2659">
            <v>27330</v>
          </cell>
          <cell r="K2659">
            <v>0</v>
          </cell>
          <cell r="L2659">
            <v>0</v>
          </cell>
          <cell r="M2659">
            <v>11878.78</v>
          </cell>
          <cell r="N2659">
            <v>15451.22</v>
          </cell>
        </row>
        <row r="2660">
          <cell r="A2660" t="str">
            <v>190.50.00.000-5100.03</v>
          </cell>
          <cell r="B2660" t="str">
            <v>190</v>
          </cell>
          <cell r="C2660" t="str">
            <v>50</v>
          </cell>
          <cell r="D2660" t="str">
            <v>00</v>
          </cell>
          <cell r="E2660" t="str">
            <v>000</v>
          </cell>
          <cell r="F2660" t="str">
            <v>5100.03</v>
          </cell>
          <cell r="G2660" t="str">
            <v>Benefits Dental Insurance</v>
          </cell>
          <cell r="H2660">
            <v>3635</v>
          </cell>
          <cell r="I2660">
            <v>0</v>
          </cell>
          <cell r="J2660">
            <v>3635</v>
          </cell>
          <cell r="K2660">
            <v>0</v>
          </cell>
          <cell r="L2660">
            <v>0</v>
          </cell>
          <cell r="M2660">
            <v>639.33000000000004</v>
          </cell>
          <cell r="N2660">
            <v>2995.67</v>
          </cell>
        </row>
        <row r="2661">
          <cell r="A2661" t="str">
            <v>190.50.00.000-5100.04</v>
          </cell>
          <cell r="B2661" t="str">
            <v>190</v>
          </cell>
          <cell r="C2661" t="str">
            <v>50</v>
          </cell>
          <cell r="D2661" t="str">
            <v>00</v>
          </cell>
          <cell r="E2661" t="str">
            <v>000</v>
          </cell>
          <cell r="F2661" t="str">
            <v>5100.04</v>
          </cell>
          <cell r="G2661" t="str">
            <v>Benefits Vision Insurance</v>
          </cell>
          <cell r="H2661">
            <v>540</v>
          </cell>
          <cell r="I2661">
            <v>0</v>
          </cell>
          <cell r="J2661">
            <v>540</v>
          </cell>
          <cell r="K2661">
            <v>0</v>
          </cell>
          <cell r="L2661">
            <v>0</v>
          </cell>
          <cell r="M2661">
            <v>104.4</v>
          </cell>
          <cell r="N2661">
            <v>435.6</v>
          </cell>
        </row>
        <row r="2662">
          <cell r="A2662" t="str">
            <v>190.50.00.000-5100.05</v>
          </cell>
          <cell r="B2662" t="str">
            <v>190</v>
          </cell>
          <cell r="C2662" t="str">
            <v>50</v>
          </cell>
          <cell r="D2662" t="str">
            <v>00</v>
          </cell>
          <cell r="E2662" t="str">
            <v>000</v>
          </cell>
          <cell r="F2662" t="str">
            <v>5100.05</v>
          </cell>
          <cell r="G2662" t="str">
            <v>Benefits Life Insurance</v>
          </cell>
          <cell r="H2662">
            <v>320</v>
          </cell>
          <cell r="I2662">
            <v>0</v>
          </cell>
          <cell r="J2662">
            <v>320</v>
          </cell>
          <cell r="K2662">
            <v>0</v>
          </cell>
          <cell r="L2662">
            <v>0</v>
          </cell>
          <cell r="M2662">
            <v>77.510000000000005</v>
          </cell>
          <cell r="N2662">
            <v>242.49</v>
          </cell>
        </row>
        <row r="2663">
          <cell r="A2663" t="str">
            <v>190.50.00.000-5100.06</v>
          </cell>
          <cell r="B2663" t="str">
            <v>190</v>
          </cell>
          <cell r="C2663" t="str">
            <v>50</v>
          </cell>
          <cell r="D2663" t="str">
            <v>00</v>
          </cell>
          <cell r="E2663" t="str">
            <v>000</v>
          </cell>
          <cell r="F2663" t="str">
            <v>5100.06</v>
          </cell>
          <cell r="G2663" t="str">
            <v>Benefits Worker's Comp</v>
          </cell>
          <cell r="H2663">
            <v>6690</v>
          </cell>
          <cell r="I2663">
            <v>0</v>
          </cell>
          <cell r="J2663">
            <v>6690</v>
          </cell>
          <cell r="K2663">
            <v>0</v>
          </cell>
          <cell r="L2663">
            <v>0</v>
          </cell>
          <cell r="M2663">
            <v>0</v>
          </cell>
          <cell r="N2663">
            <v>6690</v>
          </cell>
        </row>
        <row r="2664">
          <cell r="A2664" t="str">
            <v>190.50.00.000-5100.07</v>
          </cell>
          <cell r="B2664" t="str">
            <v>190</v>
          </cell>
          <cell r="C2664" t="str">
            <v>50</v>
          </cell>
          <cell r="D2664" t="str">
            <v>00</v>
          </cell>
          <cell r="E2664" t="str">
            <v>000</v>
          </cell>
          <cell r="F2664" t="str">
            <v>5100.07</v>
          </cell>
          <cell r="G2664" t="str">
            <v>Benefits Long Term Disability</v>
          </cell>
          <cell r="H2664">
            <v>1220</v>
          </cell>
          <cell r="I2664">
            <v>0</v>
          </cell>
          <cell r="J2664">
            <v>1220</v>
          </cell>
          <cell r="K2664">
            <v>0</v>
          </cell>
          <cell r="L2664">
            <v>0</v>
          </cell>
          <cell r="M2664">
            <v>238.56</v>
          </cell>
          <cell r="N2664">
            <v>981.44</v>
          </cell>
        </row>
        <row r="2665">
          <cell r="A2665" t="str">
            <v>190.50.00.000-5100.08</v>
          </cell>
          <cell r="B2665" t="str">
            <v>190</v>
          </cell>
          <cell r="C2665" t="str">
            <v>50</v>
          </cell>
          <cell r="D2665" t="str">
            <v>00</v>
          </cell>
          <cell r="E2665" t="str">
            <v>000</v>
          </cell>
          <cell r="F2665" t="str">
            <v>5100.08</v>
          </cell>
          <cell r="G2665" t="str">
            <v>Benefits Deferred Compensation</v>
          </cell>
          <cell r="H2665">
            <v>5520</v>
          </cell>
          <cell r="I2665">
            <v>0</v>
          </cell>
          <cell r="J2665">
            <v>5520</v>
          </cell>
          <cell r="K2665">
            <v>0</v>
          </cell>
          <cell r="L2665">
            <v>0</v>
          </cell>
          <cell r="M2665">
            <v>377.43</v>
          </cell>
          <cell r="N2665">
            <v>5142.57</v>
          </cell>
        </row>
        <row r="2666">
          <cell r="A2666" t="str">
            <v>190.50.00.000-5100.09</v>
          </cell>
          <cell r="B2666" t="str">
            <v>190</v>
          </cell>
          <cell r="C2666" t="str">
            <v>50</v>
          </cell>
          <cell r="D2666" t="str">
            <v>00</v>
          </cell>
          <cell r="E2666" t="str">
            <v>000</v>
          </cell>
          <cell r="F2666" t="str">
            <v>5100.09</v>
          </cell>
          <cell r="G2666" t="str">
            <v>Benefits Unemployment Insurance</v>
          </cell>
          <cell r="H2666">
            <v>0</v>
          </cell>
          <cell r="I2666">
            <v>0</v>
          </cell>
          <cell r="J2666">
            <v>0</v>
          </cell>
          <cell r="K2666">
            <v>0</v>
          </cell>
          <cell r="L2666">
            <v>0</v>
          </cell>
          <cell r="M2666">
            <v>2563</v>
          </cell>
          <cell r="N2666">
            <v>-2563</v>
          </cell>
        </row>
        <row r="2667">
          <cell r="A2667" t="str">
            <v>190.50.00.000-5100.11</v>
          </cell>
          <cell r="B2667" t="str">
            <v>190</v>
          </cell>
          <cell r="C2667" t="str">
            <v>50</v>
          </cell>
          <cell r="D2667" t="str">
            <v>00</v>
          </cell>
          <cell r="E2667" t="str">
            <v>000</v>
          </cell>
          <cell r="F2667" t="str">
            <v>5100.11</v>
          </cell>
          <cell r="G2667" t="str">
            <v>Benefits Medicare</v>
          </cell>
          <cell r="H2667">
            <v>3605</v>
          </cell>
          <cell r="I2667">
            <v>0</v>
          </cell>
          <cell r="J2667">
            <v>3605</v>
          </cell>
          <cell r="K2667">
            <v>0</v>
          </cell>
          <cell r="L2667">
            <v>0</v>
          </cell>
          <cell r="M2667">
            <v>879.86</v>
          </cell>
          <cell r="N2667">
            <v>2725.14</v>
          </cell>
        </row>
        <row r="2668">
          <cell r="A2668" t="str">
            <v>190.50.00.000-5100.12</v>
          </cell>
          <cell r="B2668" t="str">
            <v>190</v>
          </cell>
          <cell r="C2668" t="str">
            <v>50</v>
          </cell>
          <cell r="D2668" t="str">
            <v>00</v>
          </cell>
          <cell r="E2668" t="str">
            <v>000</v>
          </cell>
          <cell r="F2668" t="str">
            <v>5100.12</v>
          </cell>
          <cell r="G2668" t="str">
            <v>Benefits Annual Physical Exam</v>
          </cell>
          <cell r="H2668">
            <v>25</v>
          </cell>
          <cell r="I2668">
            <v>0</v>
          </cell>
          <cell r="J2668">
            <v>25</v>
          </cell>
          <cell r="K2668">
            <v>0</v>
          </cell>
          <cell r="L2668">
            <v>0</v>
          </cell>
          <cell r="M2668">
            <v>0</v>
          </cell>
          <cell r="N2668">
            <v>25</v>
          </cell>
        </row>
        <row r="2669">
          <cell r="A2669" t="str">
            <v>190.50.00.000-5100.15</v>
          </cell>
          <cell r="B2669" t="str">
            <v>190</v>
          </cell>
          <cell r="C2669" t="str">
            <v>50</v>
          </cell>
          <cell r="D2669" t="str">
            <v>00</v>
          </cell>
          <cell r="E2669" t="str">
            <v>000</v>
          </cell>
          <cell r="F2669" t="str">
            <v>5100.15</v>
          </cell>
          <cell r="G2669" t="str">
            <v>Benefits Cell Phone Allowance</v>
          </cell>
          <cell r="H2669">
            <v>900</v>
          </cell>
          <cell r="I2669">
            <v>0</v>
          </cell>
          <cell r="J2669">
            <v>900</v>
          </cell>
          <cell r="K2669">
            <v>0</v>
          </cell>
          <cell r="L2669">
            <v>0</v>
          </cell>
          <cell r="M2669">
            <v>225</v>
          </cell>
          <cell r="N2669">
            <v>675</v>
          </cell>
        </row>
        <row r="2670">
          <cell r="A2670" t="str">
            <v>190.50.00.000-6000.01</v>
          </cell>
          <cell r="B2670" t="str">
            <v>190</v>
          </cell>
          <cell r="C2670" t="str">
            <v>50</v>
          </cell>
          <cell r="D2670" t="str">
            <v>00</v>
          </cell>
          <cell r="E2670" t="str">
            <v>000</v>
          </cell>
          <cell r="F2670" t="str">
            <v>6000.01</v>
          </cell>
          <cell r="G2670" t="str">
            <v>Professional Services General</v>
          </cell>
          <cell r="H2670">
            <v>26000</v>
          </cell>
          <cell r="I2670">
            <v>0</v>
          </cell>
          <cell r="J2670">
            <v>26000</v>
          </cell>
          <cell r="K2670">
            <v>0</v>
          </cell>
          <cell r="L2670">
            <v>0</v>
          </cell>
          <cell r="M2670">
            <v>9650</v>
          </cell>
          <cell r="N2670">
            <v>16350</v>
          </cell>
        </row>
        <row r="2671">
          <cell r="A2671" t="str">
            <v>190.50.00.000-6000.10</v>
          </cell>
          <cell r="B2671" t="str">
            <v>190</v>
          </cell>
          <cell r="C2671" t="str">
            <v>50</v>
          </cell>
          <cell r="D2671" t="str">
            <v>00</v>
          </cell>
          <cell r="E2671" t="str">
            <v>000</v>
          </cell>
          <cell r="F2671" t="str">
            <v>6000.10</v>
          </cell>
          <cell r="G2671" t="str">
            <v>Professional Services Consultant</v>
          </cell>
          <cell r="H2671">
            <v>50000</v>
          </cell>
          <cell r="I2671">
            <v>0</v>
          </cell>
          <cell r="J2671">
            <v>50000</v>
          </cell>
          <cell r="K2671">
            <v>0</v>
          </cell>
          <cell r="L2671">
            <v>0</v>
          </cell>
          <cell r="M2671">
            <v>0</v>
          </cell>
          <cell r="N2671">
            <v>50000</v>
          </cell>
        </row>
        <row r="2672">
          <cell r="A2672" t="str">
            <v>190.50.00.000-6000.12</v>
          </cell>
          <cell r="B2672" t="str">
            <v>190</v>
          </cell>
          <cell r="C2672" t="str">
            <v>50</v>
          </cell>
          <cell r="D2672" t="str">
            <v>00</v>
          </cell>
          <cell r="E2672" t="str">
            <v>000</v>
          </cell>
          <cell r="F2672" t="str">
            <v>6000.12</v>
          </cell>
          <cell r="G2672" t="str">
            <v>Professional Services Contract Services</v>
          </cell>
          <cell r="H2672">
            <v>1300000</v>
          </cell>
          <cell r="I2672">
            <v>0</v>
          </cell>
          <cell r="J2672">
            <v>1300000</v>
          </cell>
          <cell r="K2672">
            <v>0</v>
          </cell>
          <cell r="L2672">
            <v>0</v>
          </cell>
          <cell r="M2672">
            <v>202514.46</v>
          </cell>
          <cell r="N2672">
            <v>1097485.54</v>
          </cell>
        </row>
        <row r="2673">
          <cell r="A2673" t="str">
            <v>190.50.00.000-6000.19</v>
          </cell>
          <cell r="B2673" t="str">
            <v>190</v>
          </cell>
          <cell r="C2673" t="str">
            <v>50</v>
          </cell>
          <cell r="D2673" t="str">
            <v>00</v>
          </cell>
          <cell r="E2673" t="str">
            <v>000</v>
          </cell>
          <cell r="F2673" t="str">
            <v>6000.19</v>
          </cell>
          <cell r="G2673" t="str">
            <v>Professional Services Labor Relations</v>
          </cell>
          <cell r="H2673">
            <v>0</v>
          </cell>
          <cell r="I2673">
            <v>0</v>
          </cell>
          <cell r="J2673">
            <v>0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</row>
        <row r="2674">
          <cell r="A2674" t="str">
            <v>190.50.00.000-6100.01</v>
          </cell>
          <cell r="B2674" t="str">
            <v>190</v>
          </cell>
          <cell r="C2674" t="str">
            <v>50</v>
          </cell>
          <cell r="D2674" t="str">
            <v>00</v>
          </cell>
          <cell r="E2674" t="str">
            <v>000</v>
          </cell>
          <cell r="F2674" t="str">
            <v>6100.01</v>
          </cell>
          <cell r="G2674" t="str">
            <v>Utilities Electric</v>
          </cell>
          <cell r="H2674">
            <v>4000</v>
          </cell>
          <cell r="I2674">
            <v>0</v>
          </cell>
          <cell r="J2674">
            <v>4000</v>
          </cell>
          <cell r="K2674">
            <v>0</v>
          </cell>
          <cell r="L2674">
            <v>0</v>
          </cell>
          <cell r="M2674">
            <v>315.12</v>
          </cell>
          <cell r="N2674">
            <v>3684.88</v>
          </cell>
        </row>
        <row r="2675">
          <cell r="A2675" t="str">
            <v>190.50.00.000-6100.02</v>
          </cell>
          <cell r="B2675" t="str">
            <v>190</v>
          </cell>
          <cell r="C2675" t="str">
            <v>50</v>
          </cell>
          <cell r="D2675" t="str">
            <v>00</v>
          </cell>
          <cell r="E2675" t="str">
            <v>000</v>
          </cell>
          <cell r="F2675" t="str">
            <v>6100.02</v>
          </cell>
          <cell r="G2675" t="str">
            <v>Utilities Telephone</v>
          </cell>
          <cell r="H2675">
            <v>3200</v>
          </cell>
          <cell r="I2675">
            <v>0</v>
          </cell>
          <cell r="J2675">
            <v>3200</v>
          </cell>
          <cell r="K2675">
            <v>0</v>
          </cell>
          <cell r="L2675">
            <v>0</v>
          </cell>
          <cell r="M2675">
            <v>707.08</v>
          </cell>
          <cell r="N2675">
            <v>2492.92</v>
          </cell>
        </row>
        <row r="2676">
          <cell r="A2676" t="str">
            <v>190.50.00.000-6100.03</v>
          </cell>
          <cell r="B2676" t="str">
            <v>190</v>
          </cell>
          <cell r="C2676" t="str">
            <v>50</v>
          </cell>
          <cell r="D2676" t="str">
            <v>00</v>
          </cell>
          <cell r="E2676" t="str">
            <v>000</v>
          </cell>
          <cell r="F2676" t="str">
            <v>6100.03</v>
          </cell>
          <cell r="G2676" t="str">
            <v>Utilities Data Transmission / ISP</v>
          </cell>
          <cell r="H2676">
            <v>6000</v>
          </cell>
          <cell r="I2676">
            <v>0</v>
          </cell>
          <cell r="J2676">
            <v>6000</v>
          </cell>
          <cell r="K2676">
            <v>0</v>
          </cell>
          <cell r="L2676">
            <v>0</v>
          </cell>
          <cell r="M2676">
            <v>0</v>
          </cell>
          <cell r="N2676">
            <v>6000</v>
          </cell>
        </row>
        <row r="2677">
          <cell r="A2677" t="str">
            <v>190.50.00.000-6200.01</v>
          </cell>
          <cell r="B2677" t="str">
            <v>190</v>
          </cell>
          <cell r="C2677" t="str">
            <v>50</v>
          </cell>
          <cell r="D2677" t="str">
            <v>00</v>
          </cell>
          <cell r="E2677" t="str">
            <v>000</v>
          </cell>
          <cell r="F2677" t="str">
            <v>6200.01</v>
          </cell>
          <cell r="G2677" t="str">
            <v>Supplies Office</v>
          </cell>
          <cell r="H2677">
            <v>1000</v>
          </cell>
          <cell r="I2677">
            <v>0</v>
          </cell>
          <cell r="J2677">
            <v>1000</v>
          </cell>
          <cell r="K2677">
            <v>0</v>
          </cell>
          <cell r="L2677">
            <v>0</v>
          </cell>
          <cell r="M2677">
            <v>0</v>
          </cell>
          <cell r="N2677">
            <v>1000</v>
          </cell>
        </row>
        <row r="2678">
          <cell r="A2678" t="str">
            <v>190.50.00.000-6200.02</v>
          </cell>
          <cell r="B2678" t="str">
            <v>190</v>
          </cell>
          <cell r="C2678" t="str">
            <v>50</v>
          </cell>
          <cell r="D2678" t="str">
            <v>00</v>
          </cell>
          <cell r="E2678" t="str">
            <v>000</v>
          </cell>
          <cell r="F2678" t="str">
            <v>6200.02</v>
          </cell>
          <cell r="G2678" t="str">
            <v>Supplies Special Department</v>
          </cell>
          <cell r="H2678">
            <v>17000</v>
          </cell>
          <cell r="I2678">
            <v>0</v>
          </cell>
          <cell r="J2678">
            <v>17000</v>
          </cell>
          <cell r="K2678">
            <v>0</v>
          </cell>
          <cell r="L2678">
            <v>13831.16</v>
          </cell>
          <cell r="M2678">
            <v>1331.51</v>
          </cell>
          <cell r="N2678">
            <v>1837.33</v>
          </cell>
        </row>
        <row r="2679">
          <cell r="A2679" t="str">
            <v>190.50.00.000-6200.03</v>
          </cell>
          <cell r="B2679" t="str">
            <v>190</v>
          </cell>
          <cell r="C2679" t="str">
            <v>50</v>
          </cell>
          <cell r="D2679" t="str">
            <v>00</v>
          </cell>
          <cell r="E2679" t="str">
            <v>000</v>
          </cell>
          <cell r="F2679" t="str">
            <v>6200.03</v>
          </cell>
          <cell r="G2679" t="str">
            <v>Supplies Copier Maintenance &amp; Supplies</v>
          </cell>
          <cell r="H2679">
            <v>2000</v>
          </cell>
          <cell r="I2679">
            <v>0</v>
          </cell>
          <cell r="J2679">
            <v>2000</v>
          </cell>
          <cell r="K2679">
            <v>0</v>
          </cell>
          <cell r="L2679">
            <v>0</v>
          </cell>
          <cell r="M2679">
            <v>0</v>
          </cell>
          <cell r="N2679">
            <v>2000</v>
          </cell>
        </row>
        <row r="2680">
          <cell r="A2680" t="str">
            <v>190.50.00.000-6200.04</v>
          </cell>
          <cell r="B2680" t="str">
            <v>190</v>
          </cell>
          <cell r="C2680" t="str">
            <v>50</v>
          </cell>
          <cell r="D2680" t="str">
            <v>00</v>
          </cell>
          <cell r="E2680" t="str">
            <v>000</v>
          </cell>
          <cell r="F2680" t="str">
            <v>6200.04</v>
          </cell>
          <cell r="G2680" t="str">
            <v>Supplies Postage</v>
          </cell>
          <cell r="H2680">
            <v>25</v>
          </cell>
          <cell r="I2680">
            <v>0</v>
          </cell>
          <cell r="J2680">
            <v>25</v>
          </cell>
          <cell r="K2680">
            <v>0</v>
          </cell>
          <cell r="L2680">
            <v>0</v>
          </cell>
          <cell r="M2680">
            <v>0</v>
          </cell>
          <cell r="N2680">
            <v>25</v>
          </cell>
        </row>
        <row r="2681">
          <cell r="A2681" t="str">
            <v>190.50.00.000-6200.05</v>
          </cell>
          <cell r="B2681" t="str">
            <v>190</v>
          </cell>
          <cell r="C2681" t="str">
            <v>50</v>
          </cell>
          <cell r="D2681" t="str">
            <v>00</v>
          </cell>
          <cell r="E2681" t="str">
            <v>000</v>
          </cell>
          <cell r="F2681" t="str">
            <v>6200.05</v>
          </cell>
          <cell r="G2681" t="str">
            <v>Supplies Gasoline</v>
          </cell>
          <cell r="H2681">
            <v>84500</v>
          </cell>
          <cell r="I2681">
            <v>0</v>
          </cell>
          <cell r="J2681">
            <v>84500</v>
          </cell>
          <cell r="K2681">
            <v>0</v>
          </cell>
          <cell r="L2681">
            <v>0</v>
          </cell>
          <cell r="M2681">
            <v>0</v>
          </cell>
          <cell r="N2681">
            <v>84500</v>
          </cell>
        </row>
        <row r="2682">
          <cell r="A2682" t="str">
            <v>190.50.00.000-6200.09</v>
          </cell>
          <cell r="B2682" t="str">
            <v>190</v>
          </cell>
          <cell r="C2682" t="str">
            <v>50</v>
          </cell>
          <cell r="D2682" t="str">
            <v>00</v>
          </cell>
          <cell r="E2682" t="str">
            <v>000</v>
          </cell>
          <cell r="F2682" t="str">
            <v>6200.09</v>
          </cell>
          <cell r="G2682" t="str">
            <v>Supplies Data Processing</v>
          </cell>
          <cell r="H2682">
            <v>0</v>
          </cell>
          <cell r="I2682">
            <v>0</v>
          </cell>
          <cell r="J2682">
            <v>0</v>
          </cell>
          <cell r="K2682">
            <v>0</v>
          </cell>
          <cell r="L2682">
            <v>0</v>
          </cell>
          <cell r="M2682">
            <v>0</v>
          </cell>
          <cell r="N2682">
            <v>0</v>
          </cell>
        </row>
        <row r="2683">
          <cell r="A2683" t="str">
            <v>190.50.00.000-6280.37</v>
          </cell>
          <cell r="B2683" t="str">
            <v>190</v>
          </cell>
          <cell r="C2683" t="str">
            <v>50</v>
          </cell>
          <cell r="D2683" t="str">
            <v>00</v>
          </cell>
          <cell r="E2683" t="str">
            <v>000</v>
          </cell>
          <cell r="F2683" t="str">
            <v>6280.37</v>
          </cell>
          <cell r="G2683" t="str">
            <v>Supplies-Public Works Bike Route Signs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0</v>
          </cell>
          <cell r="N2683">
            <v>0</v>
          </cell>
        </row>
        <row r="2684">
          <cell r="A2684" t="str">
            <v>190.50.00.000-6300.01</v>
          </cell>
          <cell r="B2684" t="str">
            <v>190</v>
          </cell>
          <cell r="C2684" t="str">
            <v>50</v>
          </cell>
          <cell r="D2684" t="str">
            <v>00</v>
          </cell>
          <cell r="E2684" t="str">
            <v>000</v>
          </cell>
          <cell r="F2684" t="str">
            <v>6300.01</v>
          </cell>
          <cell r="G2684" t="str">
            <v>Dues &amp; Subscriptions Memberships</v>
          </cell>
          <cell r="H2684">
            <v>2000</v>
          </cell>
          <cell r="I2684">
            <v>0</v>
          </cell>
          <cell r="J2684">
            <v>2000</v>
          </cell>
          <cell r="K2684">
            <v>0</v>
          </cell>
          <cell r="L2684">
            <v>0</v>
          </cell>
          <cell r="M2684">
            <v>0</v>
          </cell>
          <cell r="N2684">
            <v>2000</v>
          </cell>
        </row>
        <row r="2685">
          <cell r="A2685" t="str">
            <v>190.50.00.000-6350.03</v>
          </cell>
          <cell r="B2685" t="str">
            <v>190</v>
          </cell>
          <cell r="C2685" t="str">
            <v>50</v>
          </cell>
          <cell r="D2685" t="str">
            <v>00</v>
          </cell>
          <cell r="E2685" t="str">
            <v>000</v>
          </cell>
          <cell r="F2685" t="str">
            <v>6350.03</v>
          </cell>
          <cell r="G2685" t="str">
            <v>Maintenance Agreements &amp; Licenses Maintenance Agreements</v>
          </cell>
          <cell r="H2685">
            <v>5150</v>
          </cell>
          <cell r="I2685">
            <v>0</v>
          </cell>
          <cell r="J2685">
            <v>5150</v>
          </cell>
          <cell r="K2685">
            <v>0</v>
          </cell>
          <cell r="L2685">
            <v>0</v>
          </cell>
          <cell r="M2685">
            <v>6661.8</v>
          </cell>
          <cell r="N2685">
            <v>-1511.8</v>
          </cell>
        </row>
        <row r="2686">
          <cell r="A2686" t="str">
            <v>190.50.00.000-6400.01</v>
          </cell>
          <cell r="B2686" t="str">
            <v>190</v>
          </cell>
          <cell r="C2686" t="str">
            <v>50</v>
          </cell>
          <cell r="D2686" t="str">
            <v>00</v>
          </cell>
          <cell r="E2686" t="str">
            <v>000</v>
          </cell>
          <cell r="F2686" t="str">
            <v>6400.01</v>
          </cell>
          <cell r="G2686" t="str">
            <v>Repairs &amp; Maintenance Building</v>
          </cell>
          <cell r="H2686">
            <v>11845</v>
          </cell>
          <cell r="I2686">
            <v>0</v>
          </cell>
          <cell r="J2686">
            <v>11845</v>
          </cell>
          <cell r="K2686">
            <v>0</v>
          </cell>
          <cell r="L2686">
            <v>0</v>
          </cell>
          <cell r="M2686">
            <v>0</v>
          </cell>
          <cell r="N2686">
            <v>11845</v>
          </cell>
        </row>
        <row r="2687">
          <cell r="A2687" t="str">
            <v>190.50.00.000-6400.02</v>
          </cell>
          <cell r="B2687" t="str">
            <v>190</v>
          </cell>
          <cell r="C2687" t="str">
            <v>50</v>
          </cell>
          <cell r="D2687" t="str">
            <v>00</v>
          </cell>
          <cell r="E2687" t="str">
            <v>000</v>
          </cell>
          <cell r="F2687" t="str">
            <v>6400.02</v>
          </cell>
          <cell r="G2687" t="str">
            <v>Repairs &amp; Maintenance Minor Equipment/Other</v>
          </cell>
          <cell r="H2687">
            <v>3000</v>
          </cell>
          <cell r="I2687">
            <v>0</v>
          </cell>
          <cell r="J2687">
            <v>3000</v>
          </cell>
          <cell r="K2687">
            <v>0</v>
          </cell>
          <cell r="L2687">
            <v>0</v>
          </cell>
          <cell r="M2687">
            <v>168.95</v>
          </cell>
          <cell r="N2687">
            <v>2831.05</v>
          </cell>
        </row>
        <row r="2688">
          <cell r="A2688" t="str">
            <v>190.50.00.000-6400.03</v>
          </cell>
          <cell r="B2688" t="str">
            <v>190</v>
          </cell>
          <cell r="C2688" t="str">
            <v>50</v>
          </cell>
          <cell r="D2688" t="str">
            <v>00</v>
          </cell>
          <cell r="E2688" t="str">
            <v>000</v>
          </cell>
          <cell r="F2688" t="str">
            <v>6400.03</v>
          </cell>
          <cell r="G2688" t="str">
            <v>Repairs &amp; Maintenance Major Repair &amp; Contingency</v>
          </cell>
          <cell r="H2688">
            <v>0</v>
          </cell>
          <cell r="I2688">
            <v>0</v>
          </cell>
          <cell r="J2688">
            <v>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</row>
        <row r="2689">
          <cell r="A2689" t="str">
            <v>190.50.00.000-6400.05</v>
          </cell>
          <cell r="B2689" t="str">
            <v>190</v>
          </cell>
          <cell r="C2689" t="str">
            <v>50</v>
          </cell>
          <cell r="D2689" t="str">
            <v>00</v>
          </cell>
          <cell r="E2689" t="str">
            <v>000</v>
          </cell>
          <cell r="F2689" t="str">
            <v>6400.05</v>
          </cell>
          <cell r="G2689" t="str">
            <v>Repairs &amp; Maintenance Vehicle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</row>
        <row r="2690">
          <cell r="A2690" t="str">
            <v>190.50.00.000-6400.20</v>
          </cell>
          <cell r="B2690" t="str">
            <v>190</v>
          </cell>
          <cell r="C2690" t="str">
            <v>50</v>
          </cell>
          <cell r="D2690" t="str">
            <v>00</v>
          </cell>
          <cell r="E2690" t="str">
            <v>000</v>
          </cell>
          <cell r="F2690" t="str">
            <v>6400.20</v>
          </cell>
          <cell r="G2690" t="str">
            <v>Repairs &amp; Maintenance Property Maintenance</v>
          </cell>
          <cell r="H2690">
            <v>5555</v>
          </cell>
          <cell r="I2690">
            <v>0</v>
          </cell>
          <cell r="J2690">
            <v>5555</v>
          </cell>
          <cell r="K2690">
            <v>0</v>
          </cell>
          <cell r="L2690">
            <v>0</v>
          </cell>
          <cell r="M2690">
            <v>578.54999999999995</v>
          </cell>
          <cell r="N2690">
            <v>4976.45</v>
          </cell>
        </row>
        <row r="2691">
          <cell r="A2691" t="str">
            <v>190.50.00.000-6500.04</v>
          </cell>
          <cell r="B2691" t="str">
            <v>190</v>
          </cell>
          <cell r="C2691" t="str">
            <v>50</v>
          </cell>
          <cell r="D2691" t="str">
            <v>00</v>
          </cell>
          <cell r="E2691" t="str">
            <v>000</v>
          </cell>
          <cell r="F2691" t="str">
            <v>6500.04</v>
          </cell>
          <cell r="G2691" t="str">
            <v>Claims &amp; Insurance Insurance Premiums</v>
          </cell>
          <cell r="H2691">
            <v>14110</v>
          </cell>
          <cell r="I2691">
            <v>0</v>
          </cell>
          <cell r="J2691">
            <v>14110</v>
          </cell>
          <cell r="K2691">
            <v>0</v>
          </cell>
          <cell r="L2691">
            <v>0</v>
          </cell>
          <cell r="M2691">
            <v>0</v>
          </cell>
          <cell r="N2691">
            <v>14110</v>
          </cell>
        </row>
        <row r="2692">
          <cell r="A2692" t="str">
            <v>190.50.00.000-6600.01</v>
          </cell>
          <cell r="B2692" t="str">
            <v>190</v>
          </cell>
          <cell r="C2692" t="str">
            <v>50</v>
          </cell>
          <cell r="D2692" t="str">
            <v>00</v>
          </cell>
          <cell r="E2692" t="str">
            <v>000</v>
          </cell>
          <cell r="F2692" t="str">
            <v>6600.01</v>
          </cell>
          <cell r="G2692" t="str">
            <v>Administrative Expenses Meetings</v>
          </cell>
          <cell r="H2692">
            <v>500</v>
          </cell>
          <cell r="I2692">
            <v>0</v>
          </cell>
          <cell r="J2692">
            <v>500</v>
          </cell>
          <cell r="K2692">
            <v>0</v>
          </cell>
          <cell r="L2692">
            <v>0</v>
          </cell>
          <cell r="M2692">
            <v>0</v>
          </cell>
          <cell r="N2692">
            <v>500</v>
          </cell>
        </row>
        <row r="2693">
          <cell r="A2693" t="str">
            <v>190.50.00.000-6600.03</v>
          </cell>
          <cell r="B2693" t="str">
            <v>190</v>
          </cell>
          <cell r="C2693" t="str">
            <v>50</v>
          </cell>
          <cell r="D2693" t="str">
            <v>00</v>
          </cell>
          <cell r="E2693" t="str">
            <v>000</v>
          </cell>
          <cell r="F2693" t="str">
            <v>6600.03</v>
          </cell>
          <cell r="G2693" t="str">
            <v>Administrative Expenses Mileage Reimbursement</v>
          </cell>
          <cell r="H2693">
            <v>0</v>
          </cell>
          <cell r="I2693">
            <v>0</v>
          </cell>
          <cell r="J2693">
            <v>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</row>
        <row r="2694">
          <cell r="A2694" t="str">
            <v>190.50.00.000-6600.04</v>
          </cell>
          <cell r="B2694" t="str">
            <v>190</v>
          </cell>
          <cell r="C2694" t="str">
            <v>50</v>
          </cell>
          <cell r="D2694" t="str">
            <v>00</v>
          </cell>
          <cell r="E2694" t="str">
            <v>000</v>
          </cell>
          <cell r="F2694" t="str">
            <v>6600.04</v>
          </cell>
          <cell r="G2694" t="str">
            <v>Administrative Expenses Training/Conferences</v>
          </cell>
          <cell r="H2694">
            <v>10000</v>
          </cell>
          <cell r="I2694">
            <v>0</v>
          </cell>
          <cell r="J2694">
            <v>10000</v>
          </cell>
          <cell r="K2694">
            <v>0</v>
          </cell>
          <cell r="L2694">
            <v>0</v>
          </cell>
          <cell r="M2694">
            <v>-470</v>
          </cell>
          <cell r="N2694">
            <v>10470</v>
          </cell>
        </row>
        <row r="2695">
          <cell r="A2695" t="str">
            <v>190.50.00.000-6600.05</v>
          </cell>
          <cell r="B2695" t="str">
            <v>190</v>
          </cell>
          <cell r="C2695" t="str">
            <v>50</v>
          </cell>
          <cell r="D2695" t="str">
            <v>00</v>
          </cell>
          <cell r="E2695" t="str">
            <v>000</v>
          </cell>
          <cell r="F2695" t="str">
            <v>6600.05</v>
          </cell>
          <cell r="G2695" t="str">
            <v>Administrative Expenses Public/Legal Advertisement</v>
          </cell>
          <cell r="H2695">
            <v>1000</v>
          </cell>
          <cell r="I2695">
            <v>0</v>
          </cell>
          <cell r="J2695">
            <v>1000</v>
          </cell>
          <cell r="K2695">
            <v>0</v>
          </cell>
          <cell r="L2695">
            <v>0</v>
          </cell>
          <cell r="M2695">
            <v>0</v>
          </cell>
          <cell r="N2695">
            <v>1000</v>
          </cell>
        </row>
        <row r="2696">
          <cell r="A2696" t="str">
            <v>190.50.00.000-6600.06</v>
          </cell>
          <cell r="B2696" t="str">
            <v>190</v>
          </cell>
          <cell r="C2696" t="str">
            <v>50</v>
          </cell>
          <cell r="D2696" t="str">
            <v>00</v>
          </cell>
          <cell r="E2696" t="str">
            <v>000</v>
          </cell>
          <cell r="F2696" t="str">
            <v>6600.06</v>
          </cell>
          <cell r="G2696" t="str">
            <v>Administrative Expenses Property/Building Rental</v>
          </cell>
          <cell r="H2696">
            <v>41200</v>
          </cell>
          <cell r="I2696">
            <v>0</v>
          </cell>
          <cell r="J2696">
            <v>41200</v>
          </cell>
          <cell r="K2696">
            <v>0</v>
          </cell>
          <cell r="L2696">
            <v>0</v>
          </cell>
          <cell r="M2696">
            <v>0</v>
          </cell>
          <cell r="N2696">
            <v>41200</v>
          </cell>
        </row>
        <row r="2697">
          <cell r="A2697" t="str">
            <v>190.50.00.000-6600.07</v>
          </cell>
          <cell r="B2697" t="str">
            <v>190</v>
          </cell>
          <cell r="C2697" t="str">
            <v>50</v>
          </cell>
          <cell r="D2697" t="str">
            <v>00</v>
          </cell>
          <cell r="E2697" t="str">
            <v>000</v>
          </cell>
          <cell r="F2697" t="str">
            <v>6600.07</v>
          </cell>
          <cell r="G2697" t="str">
            <v>Administrative Expenses Employee Recruitment</v>
          </cell>
          <cell r="H2697">
            <v>1500</v>
          </cell>
          <cell r="I2697">
            <v>0</v>
          </cell>
          <cell r="J2697">
            <v>1500</v>
          </cell>
          <cell r="K2697">
            <v>0</v>
          </cell>
          <cell r="L2697">
            <v>0</v>
          </cell>
          <cell r="M2697">
            <v>0</v>
          </cell>
          <cell r="N2697">
            <v>1500</v>
          </cell>
        </row>
        <row r="2698">
          <cell r="A2698" t="str">
            <v>190.50.00.000-6600.23</v>
          </cell>
          <cell r="B2698" t="str">
            <v>190</v>
          </cell>
          <cell r="C2698" t="str">
            <v>50</v>
          </cell>
          <cell r="D2698" t="str">
            <v>00</v>
          </cell>
          <cell r="E2698" t="str">
            <v>000</v>
          </cell>
          <cell r="F2698" t="str">
            <v>6600.23</v>
          </cell>
          <cell r="G2698" t="str">
            <v>Administrative Expenses Public Education</v>
          </cell>
          <cell r="H2698">
            <v>3000</v>
          </cell>
          <cell r="I2698">
            <v>0</v>
          </cell>
          <cell r="J2698">
            <v>3000</v>
          </cell>
          <cell r="K2698">
            <v>0</v>
          </cell>
          <cell r="L2698">
            <v>0</v>
          </cell>
          <cell r="M2698">
            <v>0</v>
          </cell>
          <cell r="N2698">
            <v>3000</v>
          </cell>
        </row>
        <row r="2699">
          <cell r="A2699" t="str">
            <v>190.50.00.000-6600.24</v>
          </cell>
          <cell r="B2699" t="str">
            <v>190</v>
          </cell>
          <cell r="C2699" t="str">
            <v>50</v>
          </cell>
          <cell r="D2699" t="str">
            <v>00</v>
          </cell>
          <cell r="E2699" t="str">
            <v>000</v>
          </cell>
          <cell r="F2699" t="str">
            <v>6600.24</v>
          </cell>
          <cell r="G2699" t="str">
            <v>Administrative Expenses Marketing</v>
          </cell>
          <cell r="H2699">
            <v>15000</v>
          </cell>
          <cell r="I2699">
            <v>0</v>
          </cell>
          <cell r="J2699">
            <v>15000</v>
          </cell>
          <cell r="K2699">
            <v>0</v>
          </cell>
          <cell r="L2699">
            <v>0</v>
          </cell>
          <cell r="M2699">
            <v>859.42</v>
          </cell>
          <cell r="N2699">
            <v>14140.58</v>
          </cell>
        </row>
        <row r="2700">
          <cell r="A2700" t="str">
            <v>190.50.00.000-6600.25</v>
          </cell>
          <cell r="B2700" t="str">
            <v>190</v>
          </cell>
          <cell r="C2700" t="str">
            <v>50</v>
          </cell>
          <cell r="D2700" t="str">
            <v>00</v>
          </cell>
          <cell r="E2700" t="str">
            <v>000</v>
          </cell>
          <cell r="F2700" t="str">
            <v>6600.25</v>
          </cell>
          <cell r="G2700" t="str">
            <v>Administrative Expenses Support Services-Indirect Labor</v>
          </cell>
          <cell r="H2700">
            <v>474965</v>
          </cell>
          <cell r="I2700">
            <v>0</v>
          </cell>
          <cell r="J2700">
            <v>474965</v>
          </cell>
          <cell r="K2700">
            <v>0</v>
          </cell>
          <cell r="L2700">
            <v>0</v>
          </cell>
          <cell r="M2700">
            <v>0</v>
          </cell>
          <cell r="N2700">
            <v>474965</v>
          </cell>
        </row>
        <row r="2701">
          <cell r="A2701" t="str">
            <v>190.50.00.000-6600.26</v>
          </cell>
          <cell r="B2701" t="str">
            <v>190</v>
          </cell>
          <cell r="C2701" t="str">
            <v>50</v>
          </cell>
          <cell r="D2701" t="str">
            <v>00</v>
          </cell>
          <cell r="E2701" t="str">
            <v>000</v>
          </cell>
          <cell r="F2701" t="str">
            <v>6600.26</v>
          </cell>
          <cell r="G2701" t="str">
            <v>Administrative Expenses Support Services-IT</v>
          </cell>
          <cell r="H2701">
            <v>6710</v>
          </cell>
          <cell r="I2701">
            <v>0</v>
          </cell>
          <cell r="J2701">
            <v>6710</v>
          </cell>
          <cell r="K2701">
            <v>0</v>
          </cell>
          <cell r="L2701">
            <v>0</v>
          </cell>
          <cell r="M2701">
            <v>0</v>
          </cell>
          <cell r="N2701">
            <v>6710</v>
          </cell>
        </row>
        <row r="2702">
          <cell r="A2702" t="str">
            <v>190.50.00.000-6600.28</v>
          </cell>
          <cell r="B2702" t="str">
            <v>190</v>
          </cell>
          <cell r="C2702" t="str">
            <v>50</v>
          </cell>
          <cell r="D2702" t="str">
            <v>00</v>
          </cell>
          <cell r="E2702" t="str">
            <v>000</v>
          </cell>
          <cell r="F2702" t="str">
            <v>6600.28</v>
          </cell>
          <cell r="G2702" t="str">
            <v>Administrative Expenses Equipment Fund Contribution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</row>
        <row r="2703">
          <cell r="A2703" t="str">
            <v>190.50.00.000-6600.29</v>
          </cell>
          <cell r="B2703" t="str">
            <v>190</v>
          </cell>
          <cell r="C2703" t="str">
            <v>50</v>
          </cell>
          <cell r="D2703" t="str">
            <v>00</v>
          </cell>
          <cell r="E2703" t="str">
            <v>000</v>
          </cell>
          <cell r="F2703" t="str">
            <v>6600.29</v>
          </cell>
          <cell r="G2703" t="str">
            <v>Administrative Expenses Administration &amp; Planning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</row>
        <row r="2704">
          <cell r="A2704" t="str">
            <v>190.50.00.000-6600.32</v>
          </cell>
          <cell r="B2704" t="str">
            <v>190</v>
          </cell>
          <cell r="C2704" t="str">
            <v>50</v>
          </cell>
          <cell r="D2704" t="str">
            <v>00</v>
          </cell>
          <cell r="E2704" t="str">
            <v>000</v>
          </cell>
          <cell r="F2704" t="str">
            <v>6600.32</v>
          </cell>
          <cell r="G2704" t="str">
            <v>Administrative Expenses Vehicle Fund Contribution</v>
          </cell>
          <cell r="H2704">
            <v>1695</v>
          </cell>
          <cell r="I2704">
            <v>0</v>
          </cell>
          <cell r="J2704">
            <v>1695</v>
          </cell>
          <cell r="K2704">
            <v>0</v>
          </cell>
          <cell r="L2704">
            <v>0</v>
          </cell>
          <cell r="M2704">
            <v>0</v>
          </cell>
          <cell r="N2704">
            <v>1695</v>
          </cell>
        </row>
        <row r="2705">
          <cell r="A2705" t="str">
            <v>190.50.00.000-6600.36</v>
          </cell>
          <cell r="B2705" t="str">
            <v>190</v>
          </cell>
          <cell r="C2705" t="str">
            <v>50</v>
          </cell>
          <cell r="D2705" t="str">
            <v>00</v>
          </cell>
          <cell r="E2705" t="str">
            <v>000</v>
          </cell>
          <cell r="F2705" t="str">
            <v>6600.36</v>
          </cell>
          <cell r="G2705" t="str">
            <v>Administrative Expenses IT Fund Contribution</v>
          </cell>
          <cell r="H2705">
            <v>9600</v>
          </cell>
          <cell r="I2705">
            <v>0</v>
          </cell>
          <cell r="J2705">
            <v>9600</v>
          </cell>
          <cell r="K2705">
            <v>0</v>
          </cell>
          <cell r="L2705">
            <v>0</v>
          </cell>
          <cell r="M2705">
            <v>0</v>
          </cell>
          <cell r="N2705">
            <v>9600</v>
          </cell>
        </row>
        <row r="2706">
          <cell r="A2706" t="str">
            <v>190.50.00.000-6700.01</v>
          </cell>
          <cell r="B2706" t="str">
            <v>190</v>
          </cell>
          <cell r="C2706" t="str">
            <v>50</v>
          </cell>
          <cell r="D2706" t="str">
            <v>00</v>
          </cell>
          <cell r="E2706" t="str">
            <v>000</v>
          </cell>
          <cell r="F2706" t="str">
            <v>6700.01</v>
          </cell>
          <cell r="G2706" t="str">
            <v>Depreciation Buildings</v>
          </cell>
          <cell r="H2706">
            <v>0</v>
          </cell>
          <cell r="I2706">
            <v>0</v>
          </cell>
          <cell r="J2706">
            <v>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</row>
        <row r="2707">
          <cell r="A2707" t="str">
            <v>190.50.00.000-6700.06</v>
          </cell>
          <cell r="B2707" t="str">
            <v>190</v>
          </cell>
          <cell r="C2707" t="str">
            <v>50</v>
          </cell>
          <cell r="D2707" t="str">
            <v>00</v>
          </cell>
          <cell r="E2707" t="str">
            <v>000</v>
          </cell>
          <cell r="F2707" t="str">
            <v>6700.06</v>
          </cell>
          <cell r="G2707" t="str">
            <v>Depreciation Vehicles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</row>
        <row r="2708">
          <cell r="A2708" t="str">
            <v>190.50.00.000-9887.01</v>
          </cell>
          <cell r="B2708" t="str">
            <v>190</v>
          </cell>
          <cell r="C2708" t="str">
            <v>50</v>
          </cell>
          <cell r="D2708" t="str">
            <v>00</v>
          </cell>
          <cell r="E2708" t="str">
            <v>000</v>
          </cell>
          <cell r="F2708" t="str">
            <v>9887.01</v>
          </cell>
          <cell r="G2708" t="str">
            <v>Bad Debt Expense Service Fees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tBudgetaryBudgetCrossOrganiza"/>
    </sheetNames>
    <sheetDataSet>
      <sheetData sheetId="0">
        <row r="2">
          <cell r="A2" t="str">
            <v>190.50.00.000-4450.13</v>
          </cell>
          <cell r="B2">
            <v>3585800</v>
          </cell>
          <cell r="C2">
            <v>0</v>
          </cell>
          <cell r="D2">
            <v>3585800</v>
          </cell>
          <cell r="E2">
            <v>0</v>
          </cell>
          <cell r="F2">
            <v>0</v>
          </cell>
          <cell r="G2">
            <v>262875</v>
          </cell>
          <cell r="H2">
            <v>3322925</v>
          </cell>
          <cell r="I2">
            <v>7.0000000000000007E-2</v>
          </cell>
          <cell r="J2">
            <v>385633.2</v>
          </cell>
          <cell r="K2" t="str">
            <v>4450.13 - Intergovernmental Grants-Federal Section 5307</v>
          </cell>
          <cell r="L2">
            <v>3585800</v>
          </cell>
          <cell r="M2">
            <v>0</v>
          </cell>
        </row>
        <row r="3">
          <cell r="A3" t="str">
            <v>190.50.00.000-4450.14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 t="str">
            <v>+++</v>
          </cell>
          <cell r="J3">
            <v>0</v>
          </cell>
          <cell r="K3" t="str">
            <v>4450.14 - Intergovernmental Grants-Federal CMAQ Program</v>
          </cell>
          <cell r="L3">
            <v>0</v>
          </cell>
          <cell r="M3">
            <v>0</v>
          </cell>
        </row>
        <row r="4">
          <cell r="A4" t="str">
            <v>190.50.00.000-4450.16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 t="str">
            <v>+++</v>
          </cell>
          <cell r="J4">
            <v>0</v>
          </cell>
          <cell r="K4" t="str">
            <v>4450.16 - Intergovernmental Grants-Federal ARRA</v>
          </cell>
          <cell r="L4">
            <v>0</v>
          </cell>
          <cell r="M4">
            <v>0</v>
          </cell>
        </row>
        <row r="5">
          <cell r="A5" t="str">
            <v>190.50.00.000-4475.14</v>
          </cell>
          <cell r="B5">
            <v>536000</v>
          </cell>
          <cell r="C5">
            <v>0</v>
          </cell>
          <cell r="D5">
            <v>536000</v>
          </cell>
          <cell r="E5">
            <v>0</v>
          </cell>
          <cell r="F5">
            <v>0</v>
          </cell>
          <cell r="G5">
            <v>0</v>
          </cell>
          <cell r="H5">
            <v>536000</v>
          </cell>
          <cell r="I5">
            <v>0</v>
          </cell>
          <cell r="J5">
            <v>0</v>
          </cell>
          <cell r="K5" t="str">
            <v>4475.14 - Intergovernmental Grants-State/County TDA-Transit Capital</v>
          </cell>
          <cell r="L5">
            <v>536000</v>
          </cell>
          <cell r="M5">
            <v>0</v>
          </cell>
        </row>
        <row r="6">
          <cell r="A6" t="str">
            <v>190.50.00.000-4475.15</v>
          </cell>
          <cell r="B6">
            <v>1317975</v>
          </cell>
          <cell r="C6">
            <v>0</v>
          </cell>
          <cell r="D6">
            <v>1317975</v>
          </cell>
          <cell r="E6">
            <v>0</v>
          </cell>
          <cell r="F6">
            <v>0</v>
          </cell>
          <cell r="G6">
            <v>0</v>
          </cell>
          <cell r="H6">
            <v>1317975</v>
          </cell>
          <cell r="I6">
            <v>0</v>
          </cell>
          <cell r="J6">
            <v>-5974.2</v>
          </cell>
          <cell r="K6" t="str">
            <v>4475.15 - Intergovernmental Grants-State/County TDA-Contract Transit</v>
          </cell>
          <cell r="L6">
            <v>1317975</v>
          </cell>
          <cell r="M6">
            <v>0</v>
          </cell>
        </row>
        <row r="7">
          <cell r="A7" t="str">
            <v>190.50.00.000-4475.16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 t="str">
            <v>+++</v>
          </cell>
          <cell r="J7">
            <v>0</v>
          </cell>
          <cell r="K7" t="str">
            <v>4475.16 - Intergovernmental Grants-State/County TDA-Transit STA</v>
          </cell>
          <cell r="L7">
            <v>0</v>
          </cell>
          <cell r="M7">
            <v>0</v>
          </cell>
        </row>
        <row r="8">
          <cell r="A8" t="str">
            <v>190.50.00.000-4475.18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+++</v>
          </cell>
          <cell r="J8">
            <v>0</v>
          </cell>
          <cell r="K8" t="str">
            <v>4475.18 - Intergovernmental Grants-State/County TDA-Streets &amp; Roads</v>
          </cell>
          <cell r="L8">
            <v>0</v>
          </cell>
          <cell r="M8">
            <v>0</v>
          </cell>
        </row>
        <row r="9">
          <cell r="A9" t="str">
            <v>190.50.00.000-4475.19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 t="str">
            <v>+++</v>
          </cell>
          <cell r="J9">
            <v>0</v>
          </cell>
          <cell r="K9" t="str">
            <v>4475.19 - Intergovernmental Grants-State/County Prop 1B</v>
          </cell>
          <cell r="L9">
            <v>0</v>
          </cell>
          <cell r="M9">
            <v>0</v>
          </cell>
        </row>
        <row r="10">
          <cell r="A10" t="str">
            <v>190.50.00.000-4475.20</v>
          </cell>
          <cell r="B10">
            <v>300000</v>
          </cell>
          <cell r="C10">
            <v>0</v>
          </cell>
          <cell r="D10">
            <v>300000</v>
          </cell>
          <cell r="E10">
            <v>0</v>
          </cell>
          <cell r="F10">
            <v>0</v>
          </cell>
          <cell r="G10">
            <v>0</v>
          </cell>
          <cell r="H10">
            <v>300000</v>
          </cell>
          <cell r="I10">
            <v>0</v>
          </cell>
          <cell r="J10">
            <v>0</v>
          </cell>
          <cell r="K10" t="str">
            <v>4475.20 - Intergovernmental Grants-State/County Transit/PTMISEA</v>
          </cell>
          <cell r="L10">
            <v>300000</v>
          </cell>
          <cell r="M10">
            <v>0</v>
          </cell>
        </row>
        <row r="11">
          <cell r="A11" t="str">
            <v>190.50.00.000-4475.22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+++</v>
          </cell>
          <cell r="J11">
            <v>0</v>
          </cell>
          <cell r="K11" t="str">
            <v>4475.22 - Intergovernmental Grants-State/County Contract Transit (99400C)</v>
          </cell>
          <cell r="L11">
            <v>0</v>
          </cell>
          <cell r="M11">
            <v>0</v>
          </cell>
        </row>
        <row r="12">
          <cell r="A12" t="str">
            <v>190.50.00.000-4475.31</v>
          </cell>
          <cell r="B12">
            <v>92800</v>
          </cell>
          <cell r="C12">
            <v>0</v>
          </cell>
          <cell r="D12">
            <v>92800</v>
          </cell>
          <cell r="E12">
            <v>0</v>
          </cell>
          <cell r="F12">
            <v>0</v>
          </cell>
          <cell r="G12">
            <v>0</v>
          </cell>
          <cell r="H12">
            <v>92800</v>
          </cell>
          <cell r="I12">
            <v>0</v>
          </cell>
          <cell r="J12">
            <v>32763.5</v>
          </cell>
          <cell r="K12" t="str">
            <v>4475.31 - Intergovernmental Grants-State/County Transit/State of Good Repair</v>
          </cell>
          <cell r="L12">
            <v>92800</v>
          </cell>
          <cell r="M12">
            <v>0</v>
          </cell>
        </row>
        <row r="13">
          <cell r="A13" t="str">
            <v>190.50.00.000-4530.01</v>
          </cell>
          <cell r="B13">
            <v>9000</v>
          </cell>
          <cell r="C13">
            <v>0</v>
          </cell>
          <cell r="D13">
            <v>9000</v>
          </cell>
          <cell r="E13">
            <v>57</v>
          </cell>
          <cell r="F13">
            <v>0</v>
          </cell>
          <cell r="G13">
            <v>822.66</v>
          </cell>
          <cell r="H13">
            <v>8177.34</v>
          </cell>
          <cell r="I13">
            <v>0.09</v>
          </cell>
          <cell r="J13">
            <v>9641.65</v>
          </cell>
          <cell r="K13" t="str">
            <v>4530.01 - Charges for Services-Transit FR/General</v>
          </cell>
          <cell r="L13">
            <v>9000</v>
          </cell>
          <cell r="M13">
            <v>0</v>
          </cell>
        </row>
        <row r="14">
          <cell r="A14" t="str">
            <v>190.50.00.000-4530.02</v>
          </cell>
          <cell r="B14">
            <v>5700</v>
          </cell>
          <cell r="C14">
            <v>0</v>
          </cell>
          <cell r="D14">
            <v>5700</v>
          </cell>
          <cell r="E14">
            <v>45</v>
          </cell>
          <cell r="F14">
            <v>0</v>
          </cell>
          <cell r="G14">
            <v>502.45</v>
          </cell>
          <cell r="H14">
            <v>5197.55</v>
          </cell>
          <cell r="I14">
            <v>0.09</v>
          </cell>
          <cell r="J14">
            <v>3774.4</v>
          </cell>
          <cell r="K14" t="str">
            <v>4530.02 - Charges for Services-Transit FR/Senior</v>
          </cell>
          <cell r="L14">
            <v>5700</v>
          </cell>
          <cell r="M14">
            <v>0</v>
          </cell>
        </row>
        <row r="15">
          <cell r="A15" t="str">
            <v>190.50.00.000-4530.03</v>
          </cell>
          <cell r="B15">
            <v>5550</v>
          </cell>
          <cell r="C15">
            <v>0</v>
          </cell>
          <cell r="D15">
            <v>5550</v>
          </cell>
          <cell r="E15">
            <v>14.49</v>
          </cell>
          <cell r="F15">
            <v>0</v>
          </cell>
          <cell r="G15">
            <v>585.04</v>
          </cell>
          <cell r="H15">
            <v>4964.96</v>
          </cell>
          <cell r="I15">
            <v>0.11</v>
          </cell>
          <cell r="J15">
            <v>2411.87</v>
          </cell>
          <cell r="K15" t="str">
            <v>4530.03 - Charges for Services-Transit FR/ADA</v>
          </cell>
          <cell r="L15">
            <v>5550</v>
          </cell>
          <cell r="M15">
            <v>0</v>
          </cell>
        </row>
        <row r="16">
          <cell r="A16" t="str">
            <v>190.50.00.000-4530.04</v>
          </cell>
          <cell r="B16">
            <v>2900</v>
          </cell>
          <cell r="C16">
            <v>0</v>
          </cell>
          <cell r="D16">
            <v>2900</v>
          </cell>
          <cell r="E16">
            <v>8.25</v>
          </cell>
          <cell r="F16">
            <v>0</v>
          </cell>
          <cell r="G16">
            <v>159.5</v>
          </cell>
          <cell r="H16">
            <v>2740.5</v>
          </cell>
          <cell r="I16">
            <v>0.06</v>
          </cell>
          <cell r="J16">
            <v>1770.62</v>
          </cell>
          <cell r="K16" t="str">
            <v>4530.04 - Charges for Services-Transit FR/Youth</v>
          </cell>
          <cell r="L16">
            <v>2900</v>
          </cell>
          <cell r="M16">
            <v>0</v>
          </cell>
        </row>
        <row r="17">
          <cell r="A17" t="str">
            <v>190.50.00.000-4530.05</v>
          </cell>
          <cell r="B17">
            <v>900</v>
          </cell>
          <cell r="C17">
            <v>0</v>
          </cell>
          <cell r="D17">
            <v>900</v>
          </cell>
          <cell r="E17">
            <v>2</v>
          </cell>
          <cell r="F17">
            <v>0</v>
          </cell>
          <cell r="G17">
            <v>49.35</v>
          </cell>
          <cell r="H17">
            <v>850.65</v>
          </cell>
          <cell r="I17">
            <v>0.05</v>
          </cell>
          <cell r="J17">
            <v>198.89</v>
          </cell>
          <cell r="K17" t="str">
            <v>4530.05 - Charges for Services-Transit DAR/Senior</v>
          </cell>
          <cell r="L17">
            <v>900</v>
          </cell>
          <cell r="M17">
            <v>0</v>
          </cell>
        </row>
        <row r="18">
          <cell r="A18" t="str">
            <v>190.50.00.000-4530.06</v>
          </cell>
          <cell r="B18">
            <v>11200</v>
          </cell>
          <cell r="C18">
            <v>0</v>
          </cell>
          <cell r="D18">
            <v>11200</v>
          </cell>
          <cell r="E18">
            <v>38.020000000000003</v>
          </cell>
          <cell r="F18">
            <v>0</v>
          </cell>
          <cell r="G18">
            <v>1383.77</v>
          </cell>
          <cell r="H18">
            <v>9816.23</v>
          </cell>
          <cell r="I18">
            <v>0.12</v>
          </cell>
          <cell r="J18">
            <v>3931.69</v>
          </cell>
          <cell r="K18" t="str">
            <v>4530.06 - Charges for Services-Transit DAR/ADA</v>
          </cell>
          <cell r="L18">
            <v>11200</v>
          </cell>
          <cell r="M18">
            <v>0</v>
          </cell>
        </row>
        <row r="19">
          <cell r="A19" t="str">
            <v>190.50.00.000-4530.07</v>
          </cell>
          <cell r="B19">
            <v>300</v>
          </cell>
          <cell r="C19">
            <v>0</v>
          </cell>
          <cell r="D19">
            <v>300</v>
          </cell>
          <cell r="E19">
            <v>1</v>
          </cell>
          <cell r="F19">
            <v>0</v>
          </cell>
          <cell r="G19">
            <v>22.35</v>
          </cell>
          <cell r="H19">
            <v>277.64999999999998</v>
          </cell>
          <cell r="I19">
            <v>7.0000000000000007E-2</v>
          </cell>
          <cell r="J19">
            <v>129.68</v>
          </cell>
          <cell r="K19" t="str">
            <v>4530.07 - Charges for Services-Transit DAR/Gen/Sat</v>
          </cell>
          <cell r="L19">
            <v>300</v>
          </cell>
          <cell r="M19">
            <v>0</v>
          </cell>
        </row>
        <row r="20">
          <cell r="A20" t="str">
            <v>190.50.00.000-4530.08</v>
          </cell>
          <cell r="B20">
            <v>550</v>
          </cell>
          <cell r="C20">
            <v>0</v>
          </cell>
          <cell r="D20">
            <v>550</v>
          </cell>
          <cell r="E20">
            <v>0</v>
          </cell>
          <cell r="F20">
            <v>0</v>
          </cell>
          <cell r="G20">
            <v>55</v>
          </cell>
          <cell r="H20">
            <v>495</v>
          </cell>
          <cell r="I20">
            <v>0.1</v>
          </cell>
          <cell r="J20">
            <v>410.32</v>
          </cell>
          <cell r="K20" t="str">
            <v>4530.08 - Charges for Services-Transit MP/FR/General</v>
          </cell>
          <cell r="L20">
            <v>550</v>
          </cell>
          <cell r="M20">
            <v>0</v>
          </cell>
        </row>
        <row r="21">
          <cell r="A21" t="str">
            <v>190.50.00.000-4530.09</v>
          </cell>
          <cell r="B21">
            <v>100</v>
          </cell>
          <cell r="C21">
            <v>0</v>
          </cell>
          <cell r="D21">
            <v>100</v>
          </cell>
          <cell r="E21">
            <v>0</v>
          </cell>
          <cell r="F21">
            <v>0</v>
          </cell>
          <cell r="G21">
            <v>57</v>
          </cell>
          <cell r="H21">
            <v>43</v>
          </cell>
          <cell r="I21">
            <v>0.56999999999999995</v>
          </cell>
          <cell r="J21">
            <v>470</v>
          </cell>
          <cell r="K21" t="str">
            <v>4530.09 - Charges for Services-Transit MP/FR/Senior</v>
          </cell>
          <cell r="L21">
            <v>100</v>
          </cell>
          <cell r="M21">
            <v>0</v>
          </cell>
        </row>
        <row r="22">
          <cell r="A22" t="str">
            <v>190.50.00.000-4530.10</v>
          </cell>
          <cell r="B22">
            <v>870</v>
          </cell>
          <cell r="C22">
            <v>0</v>
          </cell>
          <cell r="D22">
            <v>870</v>
          </cell>
          <cell r="E22">
            <v>0</v>
          </cell>
          <cell r="F22">
            <v>0</v>
          </cell>
          <cell r="G22">
            <v>513</v>
          </cell>
          <cell r="H22">
            <v>357</v>
          </cell>
          <cell r="I22">
            <v>0.59</v>
          </cell>
          <cell r="J22">
            <v>2896.5</v>
          </cell>
          <cell r="K22" t="str">
            <v>4530.10 - Charges for Services-Transit MP/FR/ADA</v>
          </cell>
          <cell r="L22">
            <v>870</v>
          </cell>
          <cell r="M22">
            <v>0</v>
          </cell>
        </row>
        <row r="23">
          <cell r="A23" t="str">
            <v>190.50.00.000-4530.11</v>
          </cell>
          <cell r="B23">
            <v>490</v>
          </cell>
          <cell r="C23">
            <v>0</v>
          </cell>
          <cell r="D23">
            <v>490</v>
          </cell>
          <cell r="E23">
            <v>0</v>
          </cell>
          <cell r="F23">
            <v>0</v>
          </cell>
          <cell r="G23">
            <v>30.25</v>
          </cell>
          <cell r="H23">
            <v>459.75</v>
          </cell>
          <cell r="I23">
            <v>0.06</v>
          </cell>
          <cell r="J23">
            <v>466</v>
          </cell>
          <cell r="K23" t="str">
            <v>4530.11 - Charges for Services-Transit MP/FR/Youth</v>
          </cell>
          <cell r="L23">
            <v>490</v>
          </cell>
          <cell r="M23">
            <v>0</v>
          </cell>
        </row>
        <row r="24">
          <cell r="A24" t="str">
            <v>190.50.00.000-4530.12</v>
          </cell>
          <cell r="B24">
            <v>3700</v>
          </cell>
          <cell r="C24">
            <v>0</v>
          </cell>
          <cell r="D24">
            <v>3700</v>
          </cell>
          <cell r="E24">
            <v>0</v>
          </cell>
          <cell r="F24">
            <v>0</v>
          </cell>
          <cell r="G24">
            <v>360.75</v>
          </cell>
          <cell r="H24">
            <v>3339.25</v>
          </cell>
          <cell r="I24">
            <v>0.1</v>
          </cell>
          <cell r="J24">
            <v>4412.3</v>
          </cell>
          <cell r="K24" t="str">
            <v>4530.12 - Charges for Services-Transit MP/DAR</v>
          </cell>
          <cell r="L24">
            <v>3700</v>
          </cell>
          <cell r="M24">
            <v>0</v>
          </cell>
        </row>
        <row r="25">
          <cell r="A25" t="str">
            <v>190.50.00.000-4530.13</v>
          </cell>
          <cell r="B25">
            <v>750</v>
          </cell>
          <cell r="C25">
            <v>0</v>
          </cell>
          <cell r="D25">
            <v>750</v>
          </cell>
          <cell r="E25">
            <v>0</v>
          </cell>
          <cell r="F25">
            <v>0</v>
          </cell>
          <cell r="G25">
            <v>18</v>
          </cell>
          <cell r="H25">
            <v>732</v>
          </cell>
          <cell r="I25">
            <v>0.02</v>
          </cell>
          <cell r="J25">
            <v>730.41</v>
          </cell>
          <cell r="K25" t="str">
            <v>4530.13 - Charges for Services-Transit 10/FR/General</v>
          </cell>
          <cell r="L25">
            <v>750</v>
          </cell>
          <cell r="M25">
            <v>0</v>
          </cell>
        </row>
        <row r="26">
          <cell r="A26" t="str">
            <v>190.50.00.000-4530.14</v>
          </cell>
          <cell r="B26">
            <v>550</v>
          </cell>
          <cell r="C26">
            <v>0</v>
          </cell>
          <cell r="D26">
            <v>550</v>
          </cell>
          <cell r="E26">
            <v>0</v>
          </cell>
          <cell r="F26">
            <v>0</v>
          </cell>
          <cell r="G26">
            <v>0</v>
          </cell>
          <cell r="H26">
            <v>550</v>
          </cell>
          <cell r="I26">
            <v>0</v>
          </cell>
          <cell r="J26">
            <v>574</v>
          </cell>
          <cell r="K26" t="str">
            <v>4530.14 - Charges for Services-Transit 10/FR/Youth</v>
          </cell>
          <cell r="L26">
            <v>550</v>
          </cell>
          <cell r="M26">
            <v>0</v>
          </cell>
        </row>
        <row r="27">
          <cell r="A27" t="str">
            <v>190.50.00.000-4530.15</v>
          </cell>
          <cell r="B27">
            <v>1600</v>
          </cell>
          <cell r="C27">
            <v>0</v>
          </cell>
          <cell r="D27">
            <v>1600</v>
          </cell>
          <cell r="E27">
            <v>0</v>
          </cell>
          <cell r="F27">
            <v>0</v>
          </cell>
          <cell r="G27">
            <v>175.5</v>
          </cell>
          <cell r="H27">
            <v>1424.5</v>
          </cell>
          <cell r="I27">
            <v>0.11</v>
          </cell>
          <cell r="J27">
            <v>2926.39</v>
          </cell>
          <cell r="K27" t="str">
            <v>4530.15 - Charges for Services-Transit 10/FR/Sen/Dis</v>
          </cell>
          <cell r="L27">
            <v>1600</v>
          </cell>
          <cell r="M27">
            <v>0</v>
          </cell>
        </row>
        <row r="28">
          <cell r="A28" t="str">
            <v>190.50.00.000-4530.16</v>
          </cell>
          <cell r="B28">
            <v>10000</v>
          </cell>
          <cell r="C28">
            <v>0</v>
          </cell>
          <cell r="D28">
            <v>10000</v>
          </cell>
          <cell r="E28">
            <v>20</v>
          </cell>
          <cell r="F28">
            <v>0</v>
          </cell>
          <cell r="G28">
            <v>870.55</v>
          </cell>
          <cell r="H28">
            <v>9129.4500000000007</v>
          </cell>
          <cell r="I28">
            <v>0.09</v>
          </cell>
          <cell r="J28">
            <v>2862.16</v>
          </cell>
          <cell r="K28" t="str">
            <v>4530.16 - Charges for Services-Transit 10/DAR</v>
          </cell>
          <cell r="L28">
            <v>10000</v>
          </cell>
          <cell r="M28">
            <v>0</v>
          </cell>
        </row>
        <row r="29">
          <cell r="A29" t="str">
            <v>190.50.00.000-4530.17</v>
          </cell>
          <cell r="B29">
            <v>12000</v>
          </cell>
          <cell r="C29">
            <v>0</v>
          </cell>
          <cell r="D29">
            <v>12000</v>
          </cell>
          <cell r="E29">
            <v>0</v>
          </cell>
          <cell r="F29">
            <v>0</v>
          </cell>
          <cell r="G29">
            <v>2340.4699999999998</v>
          </cell>
          <cell r="H29">
            <v>9659.5300000000007</v>
          </cell>
          <cell r="I29">
            <v>0.2</v>
          </cell>
          <cell r="J29">
            <v>13477.28</v>
          </cell>
          <cell r="K29" t="str">
            <v>4530.17 - Charges for Services-Transit Advertising</v>
          </cell>
          <cell r="L29">
            <v>12000</v>
          </cell>
          <cell r="M29">
            <v>0</v>
          </cell>
        </row>
        <row r="30">
          <cell r="A30" t="str">
            <v>190.50.00.000-4530.18</v>
          </cell>
          <cell r="B30">
            <v>45500</v>
          </cell>
          <cell r="C30">
            <v>0</v>
          </cell>
          <cell r="D30">
            <v>45500</v>
          </cell>
          <cell r="E30">
            <v>0</v>
          </cell>
          <cell r="F30">
            <v>0</v>
          </cell>
          <cell r="G30">
            <v>0</v>
          </cell>
          <cell r="H30">
            <v>45500</v>
          </cell>
          <cell r="I30">
            <v>0</v>
          </cell>
          <cell r="J30">
            <v>34979.86</v>
          </cell>
          <cell r="K30" t="str">
            <v>4530.18 - Charges for Services-Transit Rental</v>
          </cell>
          <cell r="L30">
            <v>45500</v>
          </cell>
          <cell r="M30">
            <v>0</v>
          </cell>
        </row>
        <row r="31">
          <cell r="A31" t="str">
            <v>190.50.00.000-4530.19</v>
          </cell>
          <cell r="B31">
            <v>750</v>
          </cell>
          <cell r="C31">
            <v>0</v>
          </cell>
          <cell r="D31">
            <v>750</v>
          </cell>
          <cell r="E31">
            <v>0</v>
          </cell>
          <cell r="F31">
            <v>0</v>
          </cell>
          <cell r="G31">
            <v>0</v>
          </cell>
          <cell r="H31">
            <v>750</v>
          </cell>
          <cell r="I31">
            <v>0</v>
          </cell>
          <cell r="J31">
            <v>1197.21</v>
          </cell>
          <cell r="K31" t="str">
            <v>4530.19 - Charges for Services-Transit Deposit Forfeiture</v>
          </cell>
          <cell r="L31">
            <v>750</v>
          </cell>
          <cell r="M31">
            <v>0</v>
          </cell>
        </row>
        <row r="32">
          <cell r="A32" t="str">
            <v>190.50.00.000-4700.01</v>
          </cell>
          <cell r="B32">
            <v>2500</v>
          </cell>
          <cell r="C32">
            <v>0</v>
          </cell>
          <cell r="D32">
            <v>2500</v>
          </cell>
          <cell r="E32">
            <v>0</v>
          </cell>
          <cell r="F32">
            <v>0</v>
          </cell>
          <cell r="G32">
            <v>3200.07</v>
          </cell>
          <cell r="H32">
            <v>-700.07</v>
          </cell>
          <cell r="I32">
            <v>1.28</v>
          </cell>
          <cell r="J32">
            <v>8430.2000000000007</v>
          </cell>
          <cell r="K32" t="str">
            <v>4700.01 - Investment Earnings Interest on Investments</v>
          </cell>
          <cell r="L32">
            <v>2500</v>
          </cell>
          <cell r="M32">
            <v>0</v>
          </cell>
        </row>
        <row r="33">
          <cell r="A33" t="str">
            <v>190.50.00.000-4700.17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 t="str">
            <v>+++</v>
          </cell>
          <cell r="J33">
            <v>0</v>
          </cell>
          <cell r="K33" t="str">
            <v>4700.17 - Investment Earnings Prop 1B</v>
          </cell>
          <cell r="L33">
            <v>0</v>
          </cell>
          <cell r="M33">
            <v>0</v>
          </cell>
        </row>
        <row r="34">
          <cell r="A34" t="str">
            <v>190.50.00.000-4700.21</v>
          </cell>
          <cell r="B34">
            <v>-300</v>
          </cell>
          <cell r="C34">
            <v>0</v>
          </cell>
          <cell r="D34">
            <v>-300</v>
          </cell>
          <cell r="E34">
            <v>0</v>
          </cell>
          <cell r="F34">
            <v>0</v>
          </cell>
          <cell r="G34">
            <v>-93.54</v>
          </cell>
          <cell r="H34">
            <v>-206.46</v>
          </cell>
          <cell r="I34">
            <v>0.31</v>
          </cell>
          <cell r="J34">
            <v>-336.2</v>
          </cell>
          <cell r="K34" t="str">
            <v>4700.21 - Investment Earnings Unallocated Investment Expense</v>
          </cell>
          <cell r="L34">
            <v>-300</v>
          </cell>
          <cell r="M34">
            <v>0</v>
          </cell>
        </row>
        <row r="35">
          <cell r="A35" t="str">
            <v>190.50.00.000-4850.01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 t="str">
            <v>+++</v>
          </cell>
          <cell r="J35">
            <v>0</v>
          </cell>
          <cell r="K35" t="str">
            <v>4850.01 - Other Revenue Sale of Property</v>
          </cell>
          <cell r="L35">
            <v>0</v>
          </cell>
          <cell r="M35">
            <v>0</v>
          </cell>
        </row>
        <row r="36">
          <cell r="A36" t="str">
            <v>190.50.00.000-4850.04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 t="str">
            <v>+++</v>
          </cell>
          <cell r="J36">
            <v>0</v>
          </cell>
          <cell r="K36" t="str">
            <v>4850.04 - Other Revenue Rental of Property</v>
          </cell>
          <cell r="L36">
            <v>0</v>
          </cell>
          <cell r="M36">
            <v>0</v>
          </cell>
        </row>
        <row r="37">
          <cell r="A37" t="str">
            <v>190.50.00.000-4850.07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 t="str">
            <v>+++</v>
          </cell>
          <cell r="J37">
            <v>0</v>
          </cell>
          <cell r="K37" t="str">
            <v>4850.07 - Other Revenue Misc Reimbursement</v>
          </cell>
          <cell r="L37">
            <v>0</v>
          </cell>
          <cell r="M37">
            <v>0</v>
          </cell>
        </row>
        <row r="38">
          <cell r="A38" t="str">
            <v>190.50.00.000-4850.12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 t="str">
            <v>+++</v>
          </cell>
          <cell r="J38">
            <v>0</v>
          </cell>
          <cell r="K38" t="str">
            <v>4850.12 - Other Revenue Miscellaneous Receipts</v>
          </cell>
          <cell r="L38">
            <v>0</v>
          </cell>
          <cell r="M38">
            <v>0</v>
          </cell>
        </row>
        <row r="39">
          <cell r="A39" t="str">
            <v>190.50.00.000-4900.00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 t="str">
            <v>+++</v>
          </cell>
          <cell r="J39">
            <v>0</v>
          </cell>
          <cell r="K39" t="str">
            <v>4900.00 - Other Financing Sources Undesignated</v>
          </cell>
          <cell r="L39">
            <v>0</v>
          </cell>
          <cell r="M39">
            <v>0</v>
          </cell>
        </row>
        <row r="40">
          <cell r="A40" t="str">
            <v>190.45.40.000-5000.01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 t="str">
            <v>+++</v>
          </cell>
          <cell r="J40">
            <v>0</v>
          </cell>
          <cell r="K40" t="str">
            <v>5000.01 - Salaries Regular</v>
          </cell>
          <cell r="L40">
            <v>200463</v>
          </cell>
          <cell r="M40">
            <v>0</v>
          </cell>
        </row>
        <row r="41">
          <cell r="A41" t="str">
            <v>190.45.41.000-5000.01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4607.58</v>
          </cell>
          <cell r="H41">
            <v>-4607.58</v>
          </cell>
          <cell r="I41" t="str">
            <v>+++</v>
          </cell>
          <cell r="J41">
            <v>0</v>
          </cell>
          <cell r="K41" t="str">
            <v>5000.01 - Salaries Regular</v>
          </cell>
          <cell r="L41">
            <v>200463</v>
          </cell>
          <cell r="M41">
            <v>0</v>
          </cell>
        </row>
        <row r="42">
          <cell r="A42" t="str">
            <v>190.50.00.000-5000.01</v>
          </cell>
          <cell r="B42">
            <v>200463</v>
          </cell>
          <cell r="C42">
            <v>0</v>
          </cell>
          <cell r="D42">
            <v>200463</v>
          </cell>
          <cell r="E42">
            <v>0</v>
          </cell>
          <cell r="F42">
            <v>0</v>
          </cell>
          <cell r="G42">
            <v>77852.429999999993</v>
          </cell>
          <cell r="H42">
            <v>122610.57</v>
          </cell>
          <cell r="I42">
            <v>0.39</v>
          </cell>
          <cell r="J42">
            <v>211859.38</v>
          </cell>
          <cell r="K42" t="str">
            <v>5000.01 - Salaries Regular</v>
          </cell>
          <cell r="L42">
            <v>200463</v>
          </cell>
          <cell r="M42">
            <v>0</v>
          </cell>
        </row>
        <row r="43">
          <cell r="A43" t="str">
            <v>190.45.40.000-5000.02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 t="str">
            <v>+++</v>
          </cell>
          <cell r="J43">
            <v>0</v>
          </cell>
          <cell r="K43" t="str">
            <v>5000.02 - Salaries Part Time</v>
          </cell>
          <cell r="L43">
            <v>25000</v>
          </cell>
          <cell r="M43">
            <v>0</v>
          </cell>
        </row>
        <row r="44">
          <cell r="A44" t="str">
            <v>190.45.41.000-5000.02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 t="str">
            <v>+++</v>
          </cell>
          <cell r="J44">
            <v>0</v>
          </cell>
          <cell r="K44" t="str">
            <v>5000.02 - Salaries Part Time</v>
          </cell>
          <cell r="L44">
            <v>25000</v>
          </cell>
          <cell r="M44">
            <v>0</v>
          </cell>
        </row>
        <row r="45">
          <cell r="A45" t="str">
            <v>190.50.00.000-5000.02</v>
          </cell>
          <cell r="B45">
            <v>25000</v>
          </cell>
          <cell r="C45">
            <v>0</v>
          </cell>
          <cell r="D45">
            <v>25000</v>
          </cell>
          <cell r="E45">
            <v>0</v>
          </cell>
          <cell r="F45">
            <v>0</v>
          </cell>
          <cell r="G45">
            <v>626.77</v>
          </cell>
          <cell r="H45">
            <v>24373.23</v>
          </cell>
          <cell r="I45">
            <v>0.03</v>
          </cell>
          <cell r="J45">
            <v>24946.78</v>
          </cell>
          <cell r="K45" t="str">
            <v>5000.02 - Salaries Part Time</v>
          </cell>
          <cell r="L45">
            <v>25000</v>
          </cell>
          <cell r="M45">
            <v>0</v>
          </cell>
        </row>
        <row r="46">
          <cell r="A46" t="str">
            <v>190.45.40.000-5000.03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 t="str">
            <v>+++</v>
          </cell>
          <cell r="J46">
            <v>0</v>
          </cell>
          <cell r="K46" t="str">
            <v>5000.03 - Salaries Overtime</v>
          </cell>
          <cell r="L46">
            <v>3090</v>
          </cell>
          <cell r="M46">
            <v>0</v>
          </cell>
        </row>
        <row r="47">
          <cell r="A47" t="str">
            <v>190.45.41.000-5000.03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 t="str">
            <v>+++</v>
          </cell>
          <cell r="J47">
            <v>0</v>
          </cell>
          <cell r="K47" t="str">
            <v>5000.03 - Salaries Overtime</v>
          </cell>
          <cell r="L47">
            <v>3090</v>
          </cell>
          <cell r="M47">
            <v>0</v>
          </cell>
        </row>
        <row r="48">
          <cell r="A48" t="str">
            <v>190.50.00.000-5000.03</v>
          </cell>
          <cell r="B48">
            <v>3090</v>
          </cell>
          <cell r="C48">
            <v>0</v>
          </cell>
          <cell r="D48">
            <v>3090</v>
          </cell>
          <cell r="E48">
            <v>0</v>
          </cell>
          <cell r="F48">
            <v>0</v>
          </cell>
          <cell r="G48">
            <v>0</v>
          </cell>
          <cell r="H48">
            <v>3090</v>
          </cell>
          <cell r="I48">
            <v>0</v>
          </cell>
          <cell r="J48">
            <v>3152.26</v>
          </cell>
          <cell r="K48" t="str">
            <v>5000.03 - Salaries Overtime</v>
          </cell>
          <cell r="L48">
            <v>3090</v>
          </cell>
          <cell r="M48">
            <v>0</v>
          </cell>
        </row>
        <row r="49">
          <cell r="A49" t="str">
            <v>190.45.40.000-5000.04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 t="str">
            <v>+++</v>
          </cell>
          <cell r="J49">
            <v>0</v>
          </cell>
          <cell r="K49" t="str">
            <v>5000.04 - Salaries Holiday Pay</v>
          </cell>
          <cell r="L49">
            <v>0</v>
          </cell>
          <cell r="M49">
            <v>0</v>
          </cell>
        </row>
        <row r="50">
          <cell r="A50" t="str">
            <v>190.45.41.000-5000.04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 t="str">
            <v>+++</v>
          </cell>
          <cell r="J50">
            <v>0</v>
          </cell>
          <cell r="K50" t="str">
            <v>5000.04 - Salaries Holiday Pay</v>
          </cell>
          <cell r="L50">
            <v>0</v>
          </cell>
          <cell r="M50">
            <v>0</v>
          </cell>
        </row>
        <row r="51">
          <cell r="A51" t="str">
            <v>190.45.40.000-5000.05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 t="str">
            <v>+++</v>
          </cell>
          <cell r="J51">
            <v>0</v>
          </cell>
          <cell r="K51" t="str">
            <v>5000.05 - Salaries Duty Pay</v>
          </cell>
          <cell r="L51">
            <v>0</v>
          </cell>
          <cell r="M51">
            <v>0</v>
          </cell>
        </row>
        <row r="52">
          <cell r="A52" t="str">
            <v>190.45.41.000-5000.05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 t="str">
            <v>+++</v>
          </cell>
          <cell r="J52">
            <v>0</v>
          </cell>
          <cell r="K52" t="str">
            <v>5000.05 - Salaries Duty Pay</v>
          </cell>
          <cell r="L52">
            <v>0</v>
          </cell>
          <cell r="M52">
            <v>0</v>
          </cell>
        </row>
        <row r="53">
          <cell r="A53" t="str">
            <v>190.45.40.000-5000.06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 t="str">
            <v>+++</v>
          </cell>
          <cell r="J53">
            <v>0</v>
          </cell>
          <cell r="K53" t="str">
            <v>5000.06 - Salaries Out of Class</v>
          </cell>
          <cell r="L53">
            <v>1790</v>
          </cell>
          <cell r="M53">
            <v>0</v>
          </cell>
        </row>
        <row r="54">
          <cell r="A54" t="str">
            <v>190.45.41.000-5000.06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>+++</v>
          </cell>
          <cell r="J54">
            <v>0</v>
          </cell>
          <cell r="K54" t="str">
            <v>5000.06 - Salaries Out of Class</v>
          </cell>
          <cell r="L54">
            <v>1790</v>
          </cell>
          <cell r="M54">
            <v>0</v>
          </cell>
        </row>
        <row r="55">
          <cell r="A55" t="str">
            <v>190.50.00.000-5000.06</v>
          </cell>
          <cell r="B55">
            <v>1790</v>
          </cell>
          <cell r="C55">
            <v>0</v>
          </cell>
          <cell r="D55">
            <v>1790</v>
          </cell>
          <cell r="E55">
            <v>0</v>
          </cell>
          <cell r="F55">
            <v>0</v>
          </cell>
          <cell r="G55">
            <v>153.59</v>
          </cell>
          <cell r="H55">
            <v>1636.41</v>
          </cell>
          <cell r="I55">
            <v>0.09</v>
          </cell>
          <cell r="J55">
            <v>2239.84</v>
          </cell>
          <cell r="K55" t="str">
            <v>5000.06 - Salaries Out of Class</v>
          </cell>
          <cell r="L55">
            <v>1790</v>
          </cell>
          <cell r="M55">
            <v>0</v>
          </cell>
        </row>
        <row r="56">
          <cell r="A56" t="str">
            <v>190.45.40.000-5000.07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 t="str">
            <v>+++</v>
          </cell>
          <cell r="J56">
            <v>0</v>
          </cell>
          <cell r="K56" t="str">
            <v>5000.07 - Salaries Admin Leave Pay</v>
          </cell>
          <cell r="L56">
            <v>2276</v>
          </cell>
          <cell r="M56">
            <v>0</v>
          </cell>
        </row>
        <row r="57">
          <cell r="A57" t="str">
            <v>190.45.41.000-5000.07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 t="str">
            <v>+++</v>
          </cell>
          <cell r="J57">
            <v>0</v>
          </cell>
          <cell r="K57" t="str">
            <v>5000.07 - Salaries Admin Leave Pay</v>
          </cell>
          <cell r="L57">
            <v>2276</v>
          </cell>
          <cell r="M57">
            <v>0</v>
          </cell>
        </row>
        <row r="58">
          <cell r="A58" t="str">
            <v>190.50.00.000-5000.07</v>
          </cell>
          <cell r="B58">
            <v>2276</v>
          </cell>
          <cell r="C58">
            <v>0</v>
          </cell>
          <cell r="D58">
            <v>2276</v>
          </cell>
          <cell r="E58">
            <v>0</v>
          </cell>
          <cell r="F58">
            <v>0</v>
          </cell>
          <cell r="G58">
            <v>0</v>
          </cell>
          <cell r="H58">
            <v>2276</v>
          </cell>
          <cell r="I58">
            <v>0</v>
          </cell>
          <cell r="J58">
            <v>1950.93</v>
          </cell>
          <cell r="K58" t="str">
            <v>5000.07 - Salaries Admin Leave Pay</v>
          </cell>
          <cell r="L58">
            <v>2276</v>
          </cell>
          <cell r="M58">
            <v>0</v>
          </cell>
        </row>
        <row r="59">
          <cell r="A59" t="str">
            <v>190.45.40.000-5000.08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 t="str">
            <v>+++</v>
          </cell>
          <cell r="J59">
            <v>0</v>
          </cell>
          <cell r="K59" t="str">
            <v>5000.08 - Salaries Longevity Pay</v>
          </cell>
          <cell r="L59">
            <v>0</v>
          </cell>
          <cell r="M59">
            <v>0</v>
          </cell>
        </row>
        <row r="60">
          <cell r="A60" t="str">
            <v>190.45.41.000-5000.08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 t="str">
            <v>+++</v>
          </cell>
          <cell r="J60">
            <v>0</v>
          </cell>
          <cell r="K60" t="str">
            <v>5000.08 - Salaries Longevity Pay</v>
          </cell>
          <cell r="L60">
            <v>0</v>
          </cell>
          <cell r="M60">
            <v>0</v>
          </cell>
        </row>
        <row r="61">
          <cell r="A61" t="str">
            <v>190.50.00.000-5000.08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 t="str">
            <v>+++</v>
          </cell>
          <cell r="J61">
            <v>0</v>
          </cell>
          <cell r="K61" t="str">
            <v>5000.08 - Salaries Longevity Pay</v>
          </cell>
          <cell r="L61">
            <v>0</v>
          </cell>
          <cell r="M61">
            <v>0</v>
          </cell>
        </row>
        <row r="62">
          <cell r="A62" t="str">
            <v>190.45.40.000-5000.09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 t="str">
            <v>+++</v>
          </cell>
          <cell r="J62">
            <v>0</v>
          </cell>
          <cell r="K62" t="str">
            <v>5000.09 - Salaries Mutual Aid Overtime</v>
          </cell>
          <cell r="L62">
            <v>0</v>
          </cell>
          <cell r="M62">
            <v>0</v>
          </cell>
        </row>
        <row r="63">
          <cell r="A63" t="str">
            <v>190.45.41.000-5000.09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 t="str">
            <v>+++</v>
          </cell>
          <cell r="J63">
            <v>0</v>
          </cell>
          <cell r="K63" t="str">
            <v>5000.09 - Salaries Mutual Aid Overtime</v>
          </cell>
          <cell r="L63">
            <v>0</v>
          </cell>
          <cell r="M63">
            <v>0</v>
          </cell>
        </row>
        <row r="64">
          <cell r="A64" t="str">
            <v>190.45.40.000-5000.10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 t="str">
            <v>+++</v>
          </cell>
          <cell r="J64">
            <v>0</v>
          </cell>
          <cell r="K64" t="str">
            <v>5000.10 - Salaries Furloughs</v>
          </cell>
          <cell r="L64">
            <v>0</v>
          </cell>
          <cell r="M64">
            <v>0</v>
          </cell>
        </row>
        <row r="65">
          <cell r="A65" t="str">
            <v>190.45.41.000-5000.10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 t="str">
            <v>+++</v>
          </cell>
          <cell r="J65">
            <v>0</v>
          </cell>
          <cell r="K65" t="str">
            <v>5000.10 - Salaries Furloughs</v>
          </cell>
          <cell r="L65">
            <v>0</v>
          </cell>
          <cell r="M65">
            <v>0</v>
          </cell>
        </row>
        <row r="66">
          <cell r="A66" t="str">
            <v>190.50.00.000-5000.10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 t="str">
            <v>+++</v>
          </cell>
          <cell r="J66">
            <v>0</v>
          </cell>
          <cell r="K66" t="str">
            <v>5000.10 - Salaries Furloughs</v>
          </cell>
          <cell r="L66">
            <v>0</v>
          </cell>
          <cell r="M66">
            <v>0</v>
          </cell>
        </row>
        <row r="67">
          <cell r="A67" t="str">
            <v>190.45.40.000-5000.11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 t="str">
            <v>+++</v>
          </cell>
          <cell r="J67">
            <v>0</v>
          </cell>
          <cell r="K67" t="str">
            <v>5000.11 - Salaries Worker's Comp</v>
          </cell>
          <cell r="L67">
            <v>0</v>
          </cell>
          <cell r="M67">
            <v>0</v>
          </cell>
        </row>
        <row r="68">
          <cell r="A68" t="str">
            <v>190.45.41.000-5000.11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 t="str">
            <v>+++</v>
          </cell>
          <cell r="J68">
            <v>0</v>
          </cell>
          <cell r="K68" t="str">
            <v>5000.11 - Salaries Worker's Comp</v>
          </cell>
          <cell r="L68">
            <v>0</v>
          </cell>
          <cell r="M68">
            <v>0</v>
          </cell>
        </row>
        <row r="69">
          <cell r="A69" t="str">
            <v>190.45.40.000-5000.12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 t="str">
            <v>+++</v>
          </cell>
          <cell r="J69">
            <v>0</v>
          </cell>
          <cell r="K69" t="str">
            <v>5000.12 - Salaries Compensated Absences</v>
          </cell>
          <cell r="L69">
            <v>0</v>
          </cell>
          <cell r="M69">
            <v>0</v>
          </cell>
        </row>
        <row r="70">
          <cell r="A70" t="str">
            <v>190.45.41.000-5000.12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 t="str">
            <v>+++</v>
          </cell>
          <cell r="J70">
            <v>0</v>
          </cell>
          <cell r="K70" t="str">
            <v>5000.12 - Salaries Compensated Absences</v>
          </cell>
          <cell r="L70">
            <v>0</v>
          </cell>
          <cell r="M70">
            <v>0</v>
          </cell>
        </row>
        <row r="71">
          <cell r="A71" t="str">
            <v>190.50.00.000-5000.12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 t="str">
            <v>+++</v>
          </cell>
          <cell r="J71">
            <v>0</v>
          </cell>
          <cell r="K71" t="str">
            <v>5000.12 - Salaries Compensated Absences</v>
          </cell>
          <cell r="L71">
            <v>0</v>
          </cell>
          <cell r="M71">
            <v>0</v>
          </cell>
        </row>
        <row r="72">
          <cell r="A72" t="str">
            <v>190.45.40.000-5000.13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 t="str">
            <v>+++</v>
          </cell>
          <cell r="J72">
            <v>0</v>
          </cell>
          <cell r="K72" t="str">
            <v>5000.13 - Salaries Emergency Operations</v>
          </cell>
          <cell r="L72">
            <v>0</v>
          </cell>
          <cell r="M72">
            <v>0</v>
          </cell>
        </row>
        <row r="73">
          <cell r="A73" t="str">
            <v>190.45.41.000-5000.13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 t="str">
            <v>+++</v>
          </cell>
          <cell r="J73">
            <v>0</v>
          </cell>
          <cell r="K73" t="str">
            <v>5000.13 - Salaries Emergency Operations</v>
          </cell>
          <cell r="L73">
            <v>0</v>
          </cell>
          <cell r="M73">
            <v>0</v>
          </cell>
        </row>
        <row r="74">
          <cell r="A74" t="str">
            <v>190.45.40.000-5000.14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 t="str">
            <v>+++</v>
          </cell>
          <cell r="J74">
            <v>0</v>
          </cell>
          <cell r="K74" t="str">
            <v>5000.14 - Salaries Emergency Operations Overtime</v>
          </cell>
          <cell r="L74">
            <v>0</v>
          </cell>
          <cell r="M74">
            <v>0</v>
          </cell>
        </row>
        <row r="75">
          <cell r="A75" t="str">
            <v>190.45.41.000-5000.14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 t="str">
            <v>+++</v>
          </cell>
          <cell r="J75">
            <v>0</v>
          </cell>
          <cell r="K75" t="str">
            <v>5000.14 - Salaries Emergency Operations Overtime</v>
          </cell>
          <cell r="L75">
            <v>0</v>
          </cell>
          <cell r="M75">
            <v>0</v>
          </cell>
        </row>
        <row r="76">
          <cell r="A76" t="str">
            <v>190.45.40.000-5000.99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 t="str">
            <v>+++</v>
          </cell>
          <cell r="J76">
            <v>0</v>
          </cell>
          <cell r="K76" t="str">
            <v>5000.99 - Salaries New Personnel Requests</v>
          </cell>
          <cell r="L76">
            <v>0</v>
          </cell>
          <cell r="M76">
            <v>0</v>
          </cell>
        </row>
        <row r="77">
          <cell r="A77" t="str">
            <v>190.45.41.000-5000.99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 t="str">
            <v>+++</v>
          </cell>
          <cell r="J77">
            <v>0</v>
          </cell>
          <cell r="K77" t="str">
            <v>5000.99 - Salaries New Personnel Requests</v>
          </cell>
          <cell r="L77">
            <v>0</v>
          </cell>
          <cell r="M77">
            <v>0</v>
          </cell>
        </row>
        <row r="78">
          <cell r="A78" t="str">
            <v>190.50.00.000-5000.99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 t="str">
            <v>+++</v>
          </cell>
          <cell r="J78">
            <v>0</v>
          </cell>
          <cell r="K78" t="str">
            <v>5000.99 - Salaries New Personnel Requests</v>
          </cell>
          <cell r="L78">
            <v>0</v>
          </cell>
          <cell r="M78">
            <v>0</v>
          </cell>
        </row>
        <row r="79">
          <cell r="A79" t="str">
            <v>190.45.40.000-5100.00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 t="str">
            <v>+++</v>
          </cell>
          <cell r="J79">
            <v>0</v>
          </cell>
          <cell r="K79" t="str">
            <v>5100.00 - Benefits PERS Pool Liability</v>
          </cell>
          <cell r="L79">
            <v>38455</v>
          </cell>
          <cell r="M79">
            <v>0</v>
          </cell>
        </row>
        <row r="80">
          <cell r="A80" t="str">
            <v>190.45.41.000-5100.00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963.15</v>
          </cell>
          <cell r="H80">
            <v>-963.15</v>
          </cell>
          <cell r="I80" t="str">
            <v>+++</v>
          </cell>
          <cell r="J80">
            <v>0</v>
          </cell>
          <cell r="K80" t="str">
            <v>5100.00 - Benefits PERS Pool Liability</v>
          </cell>
          <cell r="L80">
            <v>38455</v>
          </cell>
          <cell r="M80">
            <v>0</v>
          </cell>
        </row>
        <row r="81">
          <cell r="A81" t="str">
            <v>190.50.00.000-5100.00</v>
          </cell>
          <cell r="B81">
            <v>38455</v>
          </cell>
          <cell r="C81">
            <v>0</v>
          </cell>
          <cell r="D81">
            <v>38455</v>
          </cell>
          <cell r="E81">
            <v>0</v>
          </cell>
          <cell r="F81">
            <v>0</v>
          </cell>
          <cell r="G81">
            <v>14463.53</v>
          </cell>
          <cell r="H81">
            <v>23991.47</v>
          </cell>
          <cell r="I81">
            <v>0.38</v>
          </cell>
          <cell r="J81">
            <v>42083.58</v>
          </cell>
          <cell r="K81" t="str">
            <v>5100.00 - Benefits PERS Pool Liability</v>
          </cell>
          <cell r="L81">
            <v>38455</v>
          </cell>
          <cell r="M81">
            <v>0</v>
          </cell>
        </row>
        <row r="82">
          <cell r="A82" t="str">
            <v>190.45.40.000-5100.01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 t="str">
            <v>+++</v>
          </cell>
          <cell r="J82">
            <v>0</v>
          </cell>
          <cell r="K82" t="str">
            <v>5100.01 - Benefits Retirement</v>
          </cell>
          <cell r="L82">
            <v>14055</v>
          </cell>
          <cell r="M82">
            <v>0</v>
          </cell>
        </row>
        <row r="83">
          <cell r="A83" t="str">
            <v>190.45.41.000-5100.01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276.51</v>
          </cell>
          <cell r="H83">
            <v>-276.51</v>
          </cell>
          <cell r="I83" t="str">
            <v>+++</v>
          </cell>
          <cell r="J83">
            <v>0</v>
          </cell>
          <cell r="K83" t="str">
            <v>5100.01 - Benefits Retirement</v>
          </cell>
          <cell r="L83">
            <v>14055</v>
          </cell>
          <cell r="M83">
            <v>0</v>
          </cell>
        </row>
        <row r="84">
          <cell r="A84" t="str">
            <v>190.50.00.000-5100.01</v>
          </cell>
          <cell r="B84">
            <v>14055</v>
          </cell>
          <cell r="C84">
            <v>0</v>
          </cell>
          <cell r="D84">
            <v>14055</v>
          </cell>
          <cell r="E84">
            <v>0</v>
          </cell>
          <cell r="F84">
            <v>0</v>
          </cell>
          <cell r="G84">
            <v>5233.8100000000004</v>
          </cell>
          <cell r="H84">
            <v>8821.19</v>
          </cell>
          <cell r="I84">
            <v>0.37</v>
          </cell>
          <cell r="J84">
            <v>15699.66</v>
          </cell>
          <cell r="K84" t="str">
            <v>5100.01 - Benefits Retirement</v>
          </cell>
          <cell r="L84">
            <v>14055</v>
          </cell>
          <cell r="M84">
            <v>0</v>
          </cell>
        </row>
        <row r="85">
          <cell r="A85" t="str">
            <v>190.45.40.000-5100.02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 t="str">
            <v>+++</v>
          </cell>
          <cell r="J85">
            <v>0</v>
          </cell>
          <cell r="K85" t="str">
            <v>5100.02 - Benefits Health Insurance</v>
          </cell>
          <cell r="L85">
            <v>27330</v>
          </cell>
          <cell r="M85">
            <v>0</v>
          </cell>
        </row>
        <row r="86">
          <cell r="A86" t="str">
            <v>190.45.41.000-5100.02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688.08</v>
          </cell>
          <cell r="H86">
            <v>-688.08</v>
          </cell>
          <cell r="I86" t="str">
            <v>+++</v>
          </cell>
          <cell r="J86">
            <v>0</v>
          </cell>
          <cell r="K86" t="str">
            <v>5100.02 - Benefits Health Insurance</v>
          </cell>
          <cell r="L86">
            <v>27330</v>
          </cell>
          <cell r="M86">
            <v>0</v>
          </cell>
        </row>
        <row r="87">
          <cell r="A87" t="str">
            <v>190.50.00.000-5100.02</v>
          </cell>
          <cell r="B87">
            <v>27330</v>
          </cell>
          <cell r="C87">
            <v>0</v>
          </cell>
          <cell r="D87">
            <v>27330</v>
          </cell>
          <cell r="E87">
            <v>0</v>
          </cell>
          <cell r="F87">
            <v>0</v>
          </cell>
          <cell r="G87">
            <v>15808.16</v>
          </cell>
          <cell r="H87">
            <v>11521.84</v>
          </cell>
          <cell r="I87">
            <v>0.57999999999999996</v>
          </cell>
          <cell r="J87">
            <v>44375.69</v>
          </cell>
          <cell r="K87" t="str">
            <v>5100.02 - Benefits Health Insurance</v>
          </cell>
          <cell r="L87">
            <v>27330</v>
          </cell>
          <cell r="M87">
            <v>0</v>
          </cell>
        </row>
        <row r="88">
          <cell r="A88" t="str">
            <v>190.45.40.000-5100.03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 t="str">
            <v>+++</v>
          </cell>
          <cell r="J88">
            <v>0</v>
          </cell>
          <cell r="K88" t="str">
            <v>5100.03 - Benefits Dental Insurance</v>
          </cell>
          <cell r="L88">
            <v>3635</v>
          </cell>
          <cell r="M88">
            <v>0</v>
          </cell>
        </row>
        <row r="89">
          <cell r="A89" t="str">
            <v>190.45.41.000-5100.03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44.17</v>
          </cell>
          <cell r="H89">
            <v>-44.17</v>
          </cell>
          <cell r="I89" t="str">
            <v>+++</v>
          </cell>
          <cell r="J89">
            <v>0</v>
          </cell>
          <cell r="K89" t="str">
            <v>5100.03 - Benefits Dental Insurance</v>
          </cell>
          <cell r="L89">
            <v>3635</v>
          </cell>
          <cell r="M89">
            <v>0</v>
          </cell>
        </row>
        <row r="90">
          <cell r="A90" t="str">
            <v>190.50.00.000-5100.03</v>
          </cell>
          <cell r="B90">
            <v>3635</v>
          </cell>
          <cell r="C90">
            <v>0</v>
          </cell>
          <cell r="D90">
            <v>3635</v>
          </cell>
          <cell r="E90">
            <v>0</v>
          </cell>
          <cell r="F90">
            <v>0</v>
          </cell>
          <cell r="G90">
            <v>892.12</v>
          </cell>
          <cell r="H90">
            <v>2742.88</v>
          </cell>
          <cell r="I90">
            <v>0.25</v>
          </cell>
          <cell r="J90">
            <v>3422.71</v>
          </cell>
          <cell r="K90" t="str">
            <v>5100.03 - Benefits Dental Insurance</v>
          </cell>
          <cell r="L90">
            <v>3635</v>
          </cell>
          <cell r="M90">
            <v>0</v>
          </cell>
        </row>
        <row r="91">
          <cell r="A91" t="str">
            <v>190.45.40.000-5100.04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 t="str">
            <v>+++</v>
          </cell>
          <cell r="J91">
            <v>0</v>
          </cell>
          <cell r="K91" t="str">
            <v>5100.04 - Benefits Vision Insurance</v>
          </cell>
          <cell r="L91">
            <v>540</v>
          </cell>
          <cell r="M91">
            <v>0</v>
          </cell>
        </row>
        <row r="92">
          <cell r="A92" t="str">
            <v>190.45.41.000-5100.04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7.15</v>
          </cell>
          <cell r="H92">
            <v>-7.15</v>
          </cell>
          <cell r="I92" t="str">
            <v>+++</v>
          </cell>
          <cell r="J92">
            <v>0</v>
          </cell>
          <cell r="K92" t="str">
            <v>5100.04 - Benefits Vision Insurance</v>
          </cell>
          <cell r="L92">
            <v>540</v>
          </cell>
          <cell r="M92">
            <v>0</v>
          </cell>
        </row>
        <row r="93">
          <cell r="A93" t="str">
            <v>190.50.00.000-5100.04</v>
          </cell>
          <cell r="B93">
            <v>540</v>
          </cell>
          <cell r="C93">
            <v>0</v>
          </cell>
          <cell r="D93">
            <v>540</v>
          </cell>
          <cell r="E93">
            <v>0</v>
          </cell>
          <cell r="F93">
            <v>0</v>
          </cell>
          <cell r="G93">
            <v>145.5</v>
          </cell>
          <cell r="H93">
            <v>394.5</v>
          </cell>
          <cell r="I93">
            <v>0.27</v>
          </cell>
          <cell r="J93">
            <v>536.88</v>
          </cell>
          <cell r="K93" t="str">
            <v>5100.04 - Benefits Vision Insurance</v>
          </cell>
          <cell r="L93">
            <v>540</v>
          </cell>
          <cell r="M93">
            <v>0</v>
          </cell>
        </row>
        <row r="94">
          <cell r="A94" t="str">
            <v>190.45.40.000-5100.05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 t="str">
            <v>+++</v>
          </cell>
          <cell r="J94">
            <v>0</v>
          </cell>
          <cell r="K94" t="str">
            <v>5100.05 - Benefits Life Insurance</v>
          </cell>
          <cell r="L94">
            <v>320</v>
          </cell>
          <cell r="M94">
            <v>0</v>
          </cell>
        </row>
        <row r="95">
          <cell r="A95" t="str">
            <v>190.45.41.000-5100.05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6.68</v>
          </cell>
          <cell r="H95">
            <v>-6.68</v>
          </cell>
          <cell r="I95" t="str">
            <v>+++</v>
          </cell>
          <cell r="J95">
            <v>0</v>
          </cell>
          <cell r="K95" t="str">
            <v>5100.05 - Benefits Life Insurance</v>
          </cell>
          <cell r="L95">
            <v>320</v>
          </cell>
          <cell r="M95">
            <v>0</v>
          </cell>
        </row>
        <row r="96">
          <cell r="A96" t="str">
            <v>190.50.00.000-5100.05</v>
          </cell>
          <cell r="B96">
            <v>320</v>
          </cell>
          <cell r="C96">
            <v>0</v>
          </cell>
          <cell r="D96">
            <v>320</v>
          </cell>
          <cell r="E96">
            <v>0</v>
          </cell>
          <cell r="F96">
            <v>0</v>
          </cell>
          <cell r="G96">
            <v>119.2</v>
          </cell>
          <cell r="H96">
            <v>200.8</v>
          </cell>
          <cell r="I96">
            <v>0.37</v>
          </cell>
          <cell r="J96">
            <v>307.92</v>
          </cell>
          <cell r="K96" t="str">
            <v>5100.05 - Benefits Life Insurance</v>
          </cell>
          <cell r="L96">
            <v>320</v>
          </cell>
          <cell r="M96">
            <v>0</v>
          </cell>
        </row>
        <row r="97">
          <cell r="A97" t="str">
            <v>190.45.40.000-5100.06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 t="str">
            <v>+++</v>
          </cell>
          <cell r="J97">
            <v>0</v>
          </cell>
          <cell r="K97" t="str">
            <v>5100.06 - Benefits Worker's Comp</v>
          </cell>
          <cell r="L97">
            <v>6690</v>
          </cell>
          <cell r="M97">
            <v>0</v>
          </cell>
        </row>
        <row r="98">
          <cell r="A98" t="str">
            <v>190.45.41.000-5100.06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 t="str">
            <v>+++</v>
          </cell>
          <cell r="J98">
            <v>0</v>
          </cell>
          <cell r="K98" t="str">
            <v>5100.06 - Benefits Worker's Comp</v>
          </cell>
          <cell r="L98">
            <v>6690</v>
          </cell>
          <cell r="M98">
            <v>0</v>
          </cell>
        </row>
        <row r="99">
          <cell r="A99" t="str">
            <v>190.50.00.000-5100.06</v>
          </cell>
          <cell r="B99">
            <v>6690</v>
          </cell>
          <cell r="C99">
            <v>0</v>
          </cell>
          <cell r="D99">
            <v>6690</v>
          </cell>
          <cell r="E99">
            <v>0</v>
          </cell>
          <cell r="F99">
            <v>0</v>
          </cell>
          <cell r="G99">
            <v>2787.5</v>
          </cell>
          <cell r="H99">
            <v>3902.5</v>
          </cell>
          <cell r="I99">
            <v>0.42</v>
          </cell>
          <cell r="J99">
            <v>6690</v>
          </cell>
          <cell r="K99" t="str">
            <v>5100.06 - Benefits Worker's Comp</v>
          </cell>
          <cell r="L99">
            <v>6690</v>
          </cell>
          <cell r="M99">
            <v>0</v>
          </cell>
        </row>
        <row r="100">
          <cell r="A100" t="str">
            <v>190.45.40.000-5100.07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 t="str">
            <v>+++</v>
          </cell>
          <cell r="J100">
            <v>0</v>
          </cell>
          <cell r="K100" t="str">
            <v>5100.07 - Benefits Long Term Disability</v>
          </cell>
          <cell r="L100">
            <v>1220</v>
          </cell>
          <cell r="M100">
            <v>0</v>
          </cell>
        </row>
        <row r="101">
          <cell r="A101" t="str">
            <v>190.45.41.000-5100.07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18.690000000000001</v>
          </cell>
          <cell r="H101">
            <v>-18.690000000000001</v>
          </cell>
          <cell r="I101" t="str">
            <v>+++</v>
          </cell>
          <cell r="J101">
            <v>0</v>
          </cell>
          <cell r="K101" t="str">
            <v>5100.07 - Benefits Long Term Disability</v>
          </cell>
          <cell r="L101">
            <v>1220</v>
          </cell>
          <cell r="M101">
            <v>0</v>
          </cell>
        </row>
        <row r="102">
          <cell r="A102" t="str">
            <v>190.50.00.000-5100.07</v>
          </cell>
          <cell r="B102">
            <v>1220</v>
          </cell>
          <cell r="C102">
            <v>0</v>
          </cell>
          <cell r="D102">
            <v>1220</v>
          </cell>
          <cell r="E102">
            <v>0</v>
          </cell>
          <cell r="F102">
            <v>0</v>
          </cell>
          <cell r="G102">
            <v>345.46</v>
          </cell>
          <cell r="H102">
            <v>874.54</v>
          </cell>
          <cell r="I102">
            <v>0.28000000000000003</v>
          </cell>
          <cell r="J102">
            <v>1122.6600000000001</v>
          </cell>
          <cell r="K102" t="str">
            <v>5100.07 - Benefits Long Term Disability</v>
          </cell>
          <cell r="L102">
            <v>1220</v>
          </cell>
          <cell r="M102">
            <v>0</v>
          </cell>
        </row>
        <row r="103">
          <cell r="A103" t="str">
            <v>190.45.40.000-5100.08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 t="str">
            <v>+++</v>
          </cell>
          <cell r="J103">
            <v>0</v>
          </cell>
          <cell r="K103" t="str">
            <v>5100.08 - Benefits Deferred Compensation</v>
          </cell>
          <cell r="L103">
            <v>5520</v>
          </cell>
          <cell r="M103">
            <v>0</v>
          </cell>
        </row>
        <row r="104">
          <cell r="A104" t="str">
            <v>190.45.41.000-5100.08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 t="str">
            <v>+++</v>
          </cell>
          <cell r="J104">
            <v>0</v>
          </cell>
          <cell r="K104" t="str">
            <v>5100.08 - Benefits Deferred Compensation</v>
          </cell>
          <cell r="L104">
            <v>5520</v>
          </cell>
          <cell r="M104">
            <v>0</v>
          </cell>
        </row>
        <row r="105">
          <cell r="A105" t="str">
            <v>190.50.00.000-5100.08</v>
          </cell>
          <cell r="B105">
            <v>5520</v>
          </cell>
          <cell r="C105">
            <v>0</v>
          </cell>
          <cell r="D105">
            <v>5520</v>
          </cell>
          <cell r="E105">
            <v>0</v>
          </cell>
          <cell r="F105">
            <v>0</v>
          </cell>
          <cell r="G105">
            <v>377.43</v>
          </cell>
          <cell r="H105">
            <v>5142.57</v>
          </cell>
          <cell r="I105">
            <v>7.0000000000000007E-2</v>
          </cell>
          <cell r="J105">
            <v>108</v>
          </cell>
          <cell r="K105" t="str">
            <v>5100.08 - Benefits Deferred Compensation</v>
          </cell>
          <cell r="L105">
            <v>5520</v>
          </cell>
          <cell r="M105">
            <v>0</v>
          </cell>
        </row>
        <row r="106">
          <cell r="A106" t="str">
            <v>190.45.40.000-5100.09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 t="str">
            <v>+++</v>
          </cell>
          <cell r="J106">
            <v>0</v>
          </cell>
          <cell r="K106" t="str">
            <v>5100.09 - Benefits Unemployment Insurance</v>
          </cell>
          <cell r="L106">
            <v>0</v>
          </cell>
          <cell r="M106">
            <v>0</v>
          </cell>
        </row>
        <row r="107">
          <cell r="A107" t="str">
            <v>190.45.41.000-5100.09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 t="str">
            <v>+++</v>
          </cell>
          <cell r="J107">
            <v>0</v>
          </cell>
          <cell r="K107" t="str">
            <v>5100.09 - Benefits Unemployment Insurance</v>
          </cell>
          <cell r="L107">
            <v>0</v>
          </cell>
          <cell r="M107">
            <v>0</v>
          </cell>
        </row>
        <row r="108">
          <cell r="A108" t="str">
            <v>190.50.00.000-5100.09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4706</v>
          </cell>
          <cell r="H108">
            <v>-4706</v>
          </cell>
          <cell r="I108" t="str">
            <v>+++</v>
          </cell>
          <cell r="J108">
            <v>203</v>
          </cell>
          <cell r="K108" t="str">
            <v>5100.09 - Benefits Unemployment Insurance</v>
          </cell>
          <cell r="L108">
            <v>0</v>
          </cell>
          <cell r="M108">
            <v>0</v>
          </cell>
        </row>
        <row r="109">
          <cell r="A109" t="str">
            <v>190.45.40.000-5100.10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 t="str">
            <v>+++</v>
          </cell>
          <cell r="J109">
            <v>0</v>
          </cell>
          <cell r="K109" t="str">
            <v>5100.10 - Benefits Uniform Allowance</v>
          </cell>
          <cell r="L109">
            <v>0</v>
          </cell>
          <cell r="M109">
            <v>0</v>
          </cell>
        </row>
        <row r="110">
          <cell r="A110" t="str">
            <v>190.45.41.000-5100.10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 t="str">
            <v>+++</v>
          </cell>
          <cell r="J110">
            <v>0</v>
          </cell>
          <cell r="K110" t="str">
            <v>5100.10 - Benefits Uniform Allowance</v>
          </cell>
          <cell r="L110">
            <v>0</v>
          </cell>
          <cell r="M110">
            <v>0</v>
          </cell>
        </row>
        <row r="111">
          <cell r="A111" t="str">
            <v>190.45.40.000-5100.11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 t="str">
            <v>+++</v>
          </cell>
          <cell r="J111">
            <v>0</v>
          </cell>
          <cell r="K111" t="str">
            <v>5100.11 - Benefits Medicare</v>
          </cell>
          <cell r="L111">
            <v>3605</v>
          </cell>
          <cell r="M111">
            <v>0</v>
          </cell>
        </row>
        <row r="112">
          <cell r="A112" t="str">
            <v>190.45.41.000-5100.11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67.47</v>
          </cell>
          <cell r="H112">
            <v>-67.47</v>
          </cell>
          <cell r="I112" t="str">
            <v>+++</v>
          </cell>
          <cell r="J112">
            <v>0</v>
          </cell>
          <cell r="K112" t="str">
            <v>5100.11 - Benefits Medicare</v>
          </cell>
          <cell r="L112">
            <v>3605</v>
          </cell>
          <cell r="M112">
            <v>0</v>
          </cell>
        </row>
        <row r="113">
          <cell r="A113" t="str">
            <v>190.50.00.000-5100.11</v>
          </cell>
          <cell r="B113">
            <v>3605</v>
          </cell>
          <cell r="C113">
            <v>0</v>
          </cell>
          <cell r="D113">
            <v>3605</v>
          </cell>
          <cell r="E113">
            <v>0</v>
          </cell>
          <cell r="F113">
            <v>0</v>
          </cell>
          <cell r="G113">
            <v>1148.42</v>
          </cell>
          <cell r="H113">
            <v>2456.58</v>
          </cell>
          <cell r="I113">
            <v>0.32</v>
          </cell>
          <cell r="J113">
            <v>3554.53</v>
          </cell>
          <cell r="K113" t="str">
            <v>5100.11 - Benefits Medicare</v>
          </cell>
          <cell r="L113">
            <v>3605</v>
          </cell>
          <cell r="M113">
            <v>0</v>
          </cell>
        </row>
        <row r="114">
          <cell r="A114" t="str">
            <v>190.45.40.000-5100.12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+++</v>
          </cell>
          <cell r="J114">
            <v>0</v>
          </cell>
          <cell r="K114" t="str">
            <v>5100.12 - Benefits Annual Physical Exam</v>
          </cell>
          <cell r="L114">
            <v>25</v>
          </cell>
          <cell r="M114">
            <v>0</v>
          </cell>
        </row>
        <row r="115">
          <cell r="A115" t="str">
            <v>190.45.41.000-5100.12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 t="str">
            <v>+++</v>
          </cell>
          <cell r="J115">
            <v>0</v>
          </cell>
          <cell r="K115" t="str">
            <v>5100.12 - Benefits Annual Physical Exam</v>
          </cell>
          <cell r="L115">
            <v>25</v>
          </cell>
          <cell r="M115">
            <v>0</v>
          </cell>
        </row>
        <row r="116">
          <cell r="A116" t="str">
            <v>190.50.00.000-5100.12</v>
          </cell>
          <cell r="B116">
            <v>25</v>
          </cell>
          <cell r="C116">
            <v>0</v>
          </cell>
          <cell r="D116">
            <v>25</v>
          </cell>
          <cell r="E116">
            <v>0</v>
          </cell>
          <cell r="F116">
            <v>0</v>
          </cell>
          <cell r="G116">
            <v>0</v>
          </cell>
          <cell r="H116">
            <v>25</v>
          </cell>
          <cell r="I116">
            <v>0</v>
          </cell>
          <cell r="J116">
            <v>0</v>
          </cell>
          <cell r="K116" t="str">
            <v>5100.12 - Benefits Annual Physical Exam</v>
          </cell>
          <cell r="L116">
            <v>25</v>
          </cell>
          <cell r="M116">
            <v>0</v>
          </cell>
        </row>
        <row r="117">
          <cell r="A117" t="str">
            <v>190.45.40.000-5100.13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 t="str">
            <v>+++</v>
          </cell>
          <cell r="J117">
            <v>0</v>
          </cell>
          <cell r="K117" t="str">
            <v>5100.13 - Benefits Employee Assistance Program</v>
          </cell>
          <cell r="L117">
            <v>0</v>
          </cell>
          <cell r="M117">
            <v>0</v>
          </cell>
        </row>
        <row r="118">
          <cell r="A118" t="str">
            <v>190.45.41.000-5100.13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 t="str">
            <v>+++</v>
          </cell>
          <cell r="J118">
            <v>0</v>
          </cell>
          <cell r="K118" t="str">
            <v>5100.13 - Benefits Employee Assistance Program</v>
          </cell>
          <cell r="L118">
            <v>0</v>
          </cell>
          <cell r="M118">
            <v>0</v>
          </cell>
        </row>
        <row r="119">
          <cell r="A119" t="str">
            <v>190.45.40.000-5100.14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 t="str">
            <v>+++</v>
          </cell>
          <cell r="J119">
            <v>0</v>
          </cell>
          <cell r="K119" t="str">
            <v>5100.14 - Benefits PPE</v>
          </cell>
          <cell r="L119">
            <v>0</v>
          </cell>
          <cell r="M119">
            <v>0</v>
          </cell>
        </row>
        <row r="120">
          <cell r="A120" t="str">
            <v>190.45.41.000-5100.14</v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 t="str">
            <v>+++</v>
          </cell>
          <cell r="J120">
            <v>0</v>
          </cell>
          <cell r="K120" t="str">
            <v>5100.14 - Benefits PPE</v>
          </cell>
          <cell r="L120">
            <v>0</v>
          </cell>
          <cell r="M120">
            <v>0</v>
          </cell>
        </row>
        <row r="121">
          <cell r="A121" t="str">
            <v>190.45.40.000-5100.15</v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 t="str">
            <v>+++</v>
          </cell>
          <cell r="J121">
            <v>0</v>
          </cell>
          <cell r="K121" t="str">
            <v>5100.15 - Benefits Cell Phone Allowance</v>
          </cell>
          <cell r="L121">
            <v>900</v>
          </cell>
          <cell r="M121">
            <v>0</v>
          </cell>
        </row>
        <row r="122">
          <cell r="A122" t="str">
            <v>190.45.41.000-5100.15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45</v>
          </cell>
          <cell r="H122">
            <v>-45</v>
          </cell>
          <cell r="I122" t="str">
            <v>+++</v>
          </cell>
          <cell r="J122">
            <v>0</v>
          </cell>
          <cell r="K122" t="str">
            <v>5100.15 - Benefits Cell Phone Allowance</v>
          </cell>
          <cell r="L122">
            <v>900</v>
          </cell>
          <cell r="M122">
            <v>0</v>
          </cell>
        </row>
        <row r="123">
          <cell r="A123" t="str">
            <v>190.50.00.000-5100.15</v>
          </cell>
          <cell r="B123">
            <v>900</v>
          </cell>
          <cell r="C123">
            <v>0</v>
          </cell>
          <cell r="D123">
            <v>900</v>
          </cell>
          <cell r="E123">
            <v>0</v>
          </cell>
          <cell r="F123">
            <v>0</v>
          </cell>
          <cell r="G123">
            <v>330</v>
          </cell>
          <cell r="H123">
            <v>570</v>
          </cell>
          <cell r="I123">
            <v>0.37</v>
          </cell>
          <cell r="J123">
            <v>900</v>
          </cell>
          <cell r="K123" t="str">
            <v>5100.15 - Benefits Cell Phone Allowance</v>
          </cell>
          <cell r="L123">
            <v>900</v>
          </cell>
          <cell r="M123">
            <v>0</v>
          </cell>
        </row>
        <row r="124">
          <cell r="A124" t="str">
            <v>190.45.40.000-5100.16</v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 t="str">
            <v>+++</v>
          </cell>
          <cell r="J124">
            <v>0</v>
          </cell>
          <cell r="K124" t="str">
            <v>5100.16 - Benefits 1959 Survivor Retirement</v>
          </cell>
          <cell r="L124">
            <v>0</v>
          </cell>
          <cell r="M124">
            <v>0</v>
          </cell>
        </row>
        <row r="125">
          <cell r="A125" t="str">
            <v>190.45.41.000-5100.16</v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 t="str">
            <v>+++</v>
          </cell>
          <cell r="J125">
            <v>0</v>
          </cell>
          <cell r="K125" t="str">
            <v>5100.16 - Benefits 1959 Survivor Retirement</v>
          </cell>
          <cell r="L125">
            <v>0</v>
          </cell>
          <cell r="M125">
            <v>0</v>
          </cell>
        </row>
        <row r="126">
          <cell r="A126" t="str">
            <v>190.45.40.000-5100.17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 t="str">
            <v>+++</v>
          </cell>
          <cell r="J126">
            <v>0</v>
          </cell>
          <cell r="K126" t="str">
            <v xml:space="preserve">5100.17 - Benefits Other Post Employment Benefits </v>
          </cell>
          <cell r="L126">
            <v>0</v>
          </cell>
          <cell r="M126">
            <v>0</v>
          </cell>
        </row>
        <row r="127">
          <cell r="A127" t="str">
            <v>190.45.41.000-5100.17</v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 t="str">
            <v>+++</v>
          </cell>
          <cell r="J127">
            <v>0</v>
          </cell>
          <cell r="K127" t="str">
            <v xml:space="preserve">5100.17 - Benefits Other Post Employment Benefits </v>
          </cell>
          <cell r="L127">
            <v>0</v>
          </cell>
          <cell r="M127">
            <v>0</v>
          </cell>
        </row>
        <row r="128">
          <cell r="A128" t="str">
            <v>190.45.40.000-5100.98</v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 t="str">
            <v>+++</v>
          </cell>
          <cell r="J128">
            <v>0</v>
          </cell>
          <cell r="K128" t="str">
            <v>5100.98 - Benefits GASB 75 Expense</v>
          </cell>
          <cell r="L128">
            <v>0</v>
          </cell>
          <cell r="M128">
            <v>0</v>
          </cell>
        </row>
        <row r="129">
          <cell r="A129" t="str">
            <v>190.45.41.000-5100.98</v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+++</v>
          </cell>
          <cell r="J129">
            <v>0</v>
          </cell>
          <cell r="K129" t="str">
            <v>5100.98 - Benefits GASB 75 Expense</v>
          </cell>
          <cell r="L129">
            <v>0</v>
          </cell>
          <cell r="M129">
            <v>0</v>
          </cell>
        </row>
        <row r="130">
          <cell r="A130" t="str">
            <v>190.45.40.000-5100.99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 t="str">
            <v>+++</v>
          </cell>
          <cell r="J130">
            <v>0</v>
          </cell>
          <cell r="K130" t="str">
            <v>5100.99 - Benefits Pension Expense</v>
          </cell>
          <cell r="L130">
            <v>0</v>
          </cell>
          <cell r="M130">
            <v>0</v>
          </cell>
        </row>
        <row r="131">
          <cell r="A131" t="str">
            <v>190.45.41.000-5100.99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 t="str">
            <v>+++</v>
          </cell>
          <cell r="J131">
            <v>0</v>
          </cell>
          <cell r="K131" t="str">
            <v>5100.99 - Benefits Pension Expense</v>
          </cell>
          <cell r="L131">
            <v>0</v>
          </cell>
          <cell r="M131">
            <v>0</v>
          </cell>
        </row>
        <row r="132">
          <cell r="A132" t="str">
            <v>190.45.40.000-6000.01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 t="str">
            <v>+++</v>
          </cell>
          <cell r="J132">
            <v>0</v>
          </cell>
          <cell r="K132" t="str">
            <v>6000.01 - Professional Services General</v>
          </cell>
          <cell r="L132">
            <v>26000</v>
          </cell>
          <cell r="M132">
            <v>0</v>
          </cell>
        </row>
        <row r="133">
          <cell r="A133" t="str">
            <v>190.45.41.000-6000.01</v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 t="str">
            <v>+++</v>
          </cell>
          <cell r="J133">
            <v>0</v>
          </cell>
          <cell r="K133" t="str">
            <v>6000.01 - Professional Services General</v>
          </cell>
          <cell r="L133">
            <v>26000</v>
          </cell>
          <cell r="M133">
            <v>0</v>
          </cell>
        </row>
        <row r="134">
          <cell r="A134" t="str">
            <v>190.50.00.000-6000.01</v>
          </cell>
          <cell r="B134">
            <v>26000</v>
          </cell>
          <cell r="C134">
            <v>0</v>
          </cell>
          <cell r="D134">
            <v>26000</v>
          </cell>
          <cell r="E134">
            <v>0</v>
          </cell>
          <cell r="F134">
            <v>0</v>
          </cell>
          <cell r="G134">
            <v>12078.06</v>
          </cell>
          <cell r="H134">
            <v>13921.94</v>
          </cell>
          <cell r="I134">
            <v>0.46</v>
          </cell>
          <cell r="J134">
            <v>7749.42</v>
          </cell>
          <cell r="K134" t="str">
            <v>6000.01 - Professional Services General</v>
          </cell>
          <cell r="L134">
            <v>26000</v>
          </cell>
          <cell r="M134">
            <v>0</v>
          </cell>
        </row>
        <row r="135">
          <cell r="A135" t="str">
            <v>190.45.40.000-6000.10</v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 t="str">
            <v>+++</v>
          </cell>
          <cell r="J135">
            <v>0</v>
          </cell>
          <cell r="K135" t="str">
            <v>6000.10 - Professional Services Consultant</v>
          </cell>
          <cell r="L135">
            <v>50000</v>
          </cell>
          <cell r="M135">
            <v>0</v>
          </cell>
        </row>
        <row r="136">
          <cell r="A136" t="str">
            <v>190.45.41.000-6000.10</v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 t="str">
            <v>+++</v>
          </cell>
          <cell r="J136">
            <v>0</v>
          </cell>
          <cell r="K136" t="str">
            <v>6000.10 - Professional Services Consultant</v>
          </cell>
          <cell r="L136">
            <v>50000</v>
          </cell>
          <cell r="M136">
            <v>0</v>
          </cell>
        </row>
        <row r="137">
          <cell r="A137" t="str">
            <v>190.50.00.000-6000.10</v>
          </cell>
          <cell r="B137">
            <v>50000</v>
          </cell>
          <cell r="C137">
            <v>0</v>
          </cell>
          <cell r="D137">
            <v>50000</v>
          </cell>
          <cell r="E137">
            <v>0</v>
          </cell>
          <cell r="F137">
            <v>0</v>
          </cell>
          <cell r="G137">
            <v>0</v>
          </cell>
          <cell r="H137">
            <v>50000</v>
          </cell>
          <cell r="I137">
            <v>0</v>
          </cell>
          <cell r="J137">
            <v>30607.1</v>
          </cell>
          <cell r="K137" t="str">
            <v>6000.10 - Professional Services Consultant</v>
          </cell>
          <cell r="L137">
            <v>50000</v>
          </cell>
          <cell r="M137">
            <v>0</v>
          </cell>
        </row>
        <row r="138">
          <cell r="A138" t="str">
            <v>190.45.40.000-6000.12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 t="str">
            <v>+++</v>
          </cell>
          <cell r="J138">
            <v>0</v>
          </cell>
          <cell r="K138" t="str">
            <v>6000.12 - Professional Services Contract Services</v>
          </cell>
          <cell r="L138">
            <v>1300000</v>
          </cell>
          <cell r="M138">
            <v>0</v>
          </cell>
        </row>
        <row r="139">
          <cell r="A139" t="str">
            <v>190.45.41.000-6000.12</v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 t="str">
            <v>+++</v>
          </cell>
          <cell r="J139">
            <v>0</v>
          </cell>
          <cell r="K139" t="str">
            <v>6000.12 - Professional Services Contract Services</v>
          </cell>
          <cell r="L139">
            <v>1300000</v>
          </cell>
          <cell r="M139">
            <v>0</v>
          </cell>
        </row>
        <row r="140">
          <cell r="A140" t="str">
            <v>190.50.00.000-6000.12</v>
          </cell>
          <cell r="B140">
            <v>1300000</v>
          </cell>
          <cell r="C140">
            <v>0</v>
          </cell>
          <cell r="D140">
            <v>1300000</v>
          </cell>
          <cell r="E140">
            <v>0</v>
          </cell>
          <cell r="F140">
            <v>0</v>
          </cell>
          <cell r="G140">
            <v>302122.07</v>
          </cell>
          <cell r="H140">
            <v>997877.93</v>
          </cell>
          <cell r="I140">
            <v>0.23</v>
          </cell>
          <cell r="J140">
            <v>1150199.44</v>
          </cell>
          <cell r="K140" t="str">
            <v>6000.12 - Professional Services Contract Services</v>
          </cell>
          <cell r="L140">
            <v>1300000</v>
          </cell>
          <cell r="M140">
            <v>0</v>
          </cell>
        </row>
        <row r="141">
          <cell r="A141" t="str">
            <v>190.45.40.000-6000.13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 t="str">
            <v>+++</v>
          </cell>
          <cell r="J141">
            <v>0</v>
          </cell>
          <cell r="K141" t="str">
            <v>6000.13 - Professional Services Compliance Monitoring</v>
          </cell>
          <cell r="L141">
            <v>0</v>
          </cell>
          <cell r="M141">
            <v>0</v>
          </cell>
        </row>
        <row r="142">
          <cell r="A142" t="str">
            <v>190.45.41.000-6000.13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 t="str">
            <v>+++</v>
          </cell>
          <cell r="J142">
            <v>0</v>
          </cell>
          <cell r="K142" t="str">
            <v>6000.13 - Professional Services Compliance Monitoring</v>
          </cell>
          <cell r="L142">
            <v>0</v>
          </cell>
          <cell r="M142">
            <v>0</v>
          </cell>
        </row>
        <row r="143">
          <cell r="A143" t="str">
            <v>190.45.40.000-6000.14</v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 t="str">
            <v>+++</v>
          </cell>
          <cell r="J143">
            <v>0</v>
          </cell>
          <cell r="K143" t="str">
            <v>6000.14 - Professional Services IW Pre Analysis</v>
          </cell>
          <cell r="L143">
            <v>0</v>
          </cell>
          <cell r="M143">
            <v>0</v>
          </cell>
        </row>
        <row r="144">
          <cell r="A144" t="str">
            <v>190.45.41.000-6000.14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 t="str">
            <v>+++</v>
          </cell>
          <cell r="J144">
            <v>0</v>
          </cell>
          <cell r="K144" t="str">
            <v>6000.14 - Professional Services IW Pre Analysis</v>
          </cell>
          <cell r="L144">
            <v>0</v>
          </cell>
          <cell r="M144">
            <v>0</v>
          </cell>
        </row>
        <row r="145">
          <cell r="A145" t="str">
            <v>190.45.40.000-6000.18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 t="str">
            <v>+++</v>
          </cell>
          <cell r="J145">
            <v>0</v>
          </cell>
          <cell r="K145" t="str">
            <v>6000.18 - Professional Services Legal</v>
          </cell>
          <cell r="L145">
            <v>0</v>
          </cell>
          <cell r="M145">
            <v>0</v>
          </cell>
        </row>
        <row r="146">
          <cell r="A146" t="str">
            <v>190.45.41.000-6000.18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 t="str">
            <v>+++</v>
          </cell>
          <cell r="J146">
            <v>0</v>
          </cell>
          <cell r="K146" t="str">
            <v>6000.18 - Professional Services Legal</v>
          </cell>
          <cell r="L146">
            <v>0</v>
          </cell>
          <cell r="M146">
            <v>0</v>
          </cell>
        </row>
        <row r="147">
          <cell r="A147" t="str">
            <v>190.50.00.000-6000.19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 t="str">
            <v>+++</v>
          </cell>
          <cell r="J147">
            <v>0</v>
          </cell>
          <cell r="K147" t="str">
            <v>6000.19 - Professional Services Labor Relations</v>
          </cell>
          <cell r="L147">
            <v>0</v>
          </cell>
          <cell r="M147">
            <v>0</v>
          </cell>
        </row>
        <row r="148">
          <cell r="A148" t="str">
            <v>190.02.00.002-6002.50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 t="str">
            <v>+++</v>
          </cell>
          <cell r="J148">
            <v>0</v>
          </cell>
          <cell r="K148" t="str">
            <v>6002.50 - Legal Services Transit</v>
          </cell>
          <cell r="L148">
            <v>0</v>
          </cell>
          <cell r="M148">
            <v>0</v>
          </cell>
        </row>
        <row r="149">
          <cell r="A149" t="str">
            <v>190.45.40.000-6100.01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 t="str">
            <v>+++</v>
          </cell>
          <cell r="J149">
            <v>0</v>
          </cell>
          <cell r="K149" t="str">
            <v>6100.01 - Utilities Electric</v>
          </cell>
          <cell r="L149">
            <v>4000</v>
          </cell>
          <cell r="M149">
            <v>0</v>
          </cell>
        </row>
        <row r="150">
          <cell r="A150" t="str">
            <v>190.45.41.000-6100.01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 t="str">
            <v>+++</v>
          </cell>
          <cell r="J150">
            <v>0</v>
          </cell>
          <cell r="K150" t="str">
            <v>6100.01 - Utilities Electric</v>
          </cell>
          <cell r="L150">
            <v>4000</v>
          </cell>
          <cell r="M150">
            <v>0</v>
          </cell>
        </row>
        <row r="151">
          <cell r="A151" t="str">
            <v>190.50.00.000-6100.01</v>
          </cell>
          <cell r="B151">
            <v>4000</v>
          </cell>
          <cell r="C151">
            <v>0</v>
          </cell>
          <cell r="D151">
            <v>4000</v>
          </cell>
          <cell r="E151">
            <v>0</v>
          </cell>
          <cell r="F151">
            <v>0</v>
          </cell>
          <cell r="G151">
            <v>315.12</v>
          </cell>
          <cell r="H151">
            <v>3684.88</v>
          </cell>
          <cell r="I151">
            <v>0.08</v>
          </cell>
          <cell r="J151">
            <v>23097.23</v>
          </cell>
          <cell r="K151" t="str">
            <v>6100.01 - Utilities Electric</v>
          </cell>
          <cell r="L151">
            <v>4000</v>
          </cell>
          <cell r="M151">
            <v>0</v>
          </cell>
        </row>
        <row r="152">
          <cell r="A152" t="str">
            <v>190.45.40.000-6100.02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 t="str">
            <v>+++</v>
          </cell>
          <cell r="J152">
            <v>0</v>
          </cell>
          <cell r="K152" t="str">
            <v>6100.02 - Utilities Telephone</v>
          </cell>
          <cell r="L152">
            <v>3200</v>
          </cell>
          <cell r="M152">
            <v>0</v>
          </cell>
        </row>
        <row r="153">
          <cell r="A153" t="str">
            <v>190.45.41.000-6100.02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 t="str">
            <v>+++</v>
          </cell>
          <cell r="J153">
            <v>0</v>
          </cell>
          <cell r="K153" t="str">
            <v>6100.02 - Utilities Telephone</v>
          </cell>
          <cell r="L153">
            <v>3200</v>
          </cell>
          <cell r="M153">
            <v>0</v>
          </cell>
        </row>
        <row r="154">
          <cell r="A154" t="str">
            <v>190.50.00.000-6100.02</v>
          </cell>
          <cell r="B154">
            <v>3200</v>
          </cell>
          <cell r="C154">
            <v>0</v>
          </cell>
          <cell r="D154">
            <v>3200</v>
          </cell>
          <cell r="E154">
            <v>0</v>
          </cell>
          <cell r="F154">
            <v>0</v>
          </cell>
          <cell r="G154">
            <v>1144.96</v>
          </cell>
          <cell r="H154">
            <v>2055.04</v>
          </cell>
          <cell r="I154">
            <v>0.36</v>
          </cell>
          <cell r="J154">
            <v>3081.74</v>
          </cell>
          <cell r="K154" t="str">
            <v>6100.02 - Utilities Telephone</v>
          </cell>
          <cell r="L154">
            <v>3200</v>
          </cell>
          <cell r="M154">
            <v>0</v>
          </cell>
        </row>
        <row r="155">
          <cell r="A155" t="str">
            <v>190.45.40.000-6100.03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 t="str">
            <v>+++</v>
          </cell>
          <cell r="J155">
            <v>0</v>
          </cell>
          <cell r="K155" t="str">
            <v>6100.03 - Utilities Data Transmission / ISP</v>
          </cell>
          <cell r="L155">
            <v>6000</v>
          </cell>
          <cell r="M155">
            <v>0</v>
          </cell>
        </row>
        <row r="156">
          <cell r="A156" t="str">
            <v>190.45.41.000-6100.03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 t="str">
            <v>+++</v>
          </cell>
          <cell r="J156">
            <v>0</v>
          </cell>
          <cell r="K156" t="str">
            <v>6100.03 - Utilities Data Transmission / ISP</v>
          </cell>
          <cell r="L156">
            <v>6000</v>
          </cell>
          <cell r="M156">
            <v>0</v>
          </cell>
        </row>
        <row r="157">
          <cell r="A157" t="str">
            <v>190.50.00.000-6100.03</v>
          </cell>
          <cell r="B157">
            <v>6000</v>
          </cell>
          <cell r="C157">
            <v>0</v>
          </cell>
          <cell r="D157">
            <v>6000</v>
          </cell>
          <cell r="E157">
            <v>0</v>
          </cell>
          <cell r="F157">
            <v>0</v>
          </cell>
          <cell r="G157">
            <v>0</v>
          </cell>
          <cell r="H157">
            <v>6000</v>
          </cell>
          <cell r="I157">
            <v>0</v>
          </cell>
          <cell r="J157">
            <v>1961.32</v>
          </cell>
          <cell r="K157" t="str">
            <v>6100.03 - Utilities Data Transmission / ISP</v>
          </cell>
          <cell r="L157">
            <v>6000</v>
          </cell>
          <cell r="M157">
            <v>0</v>
          </cell>
        </row>
        <row r="158">
          <cell r="A158" t="str">
            <v>190.45.40.000-6200.01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 t="str">
            <v>+++</v>
          </cell>
          <cell r="J158">
            <v>0</v>
          </cell>
          <cell r="K158" t="str">
            <v>6200.01 - Supplies Office</v>
          </cell>
          <cell r="L158">
            <v>1000</v>
          </cell>
          <cell r="M158">
            <v>0</v>
          </cell>
        </row>
        <row r="159">
          <cell r="A159" t="str">
            <v>190.45.41.000-6200.01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 t="str">
            <v>+++</v>
          </cell>
          <cell r="J159">
            <v>0</v>
          </cell>
          <cell r="K159" t="str">
            <v>6200.01 - Supplies Office</v>
          </cell>
          <cell r="L159">
            <v>1000</v>
          </cell>
          <cell r="M159">
            <v>0</v>
          </cell>
        </row>
        <row r="160">
          <cell r="A160" t="str">
            <v>190.50.00.000-6200.01</v>
          </cell>
          <cell r="B160">
            <v>1000</v>
          </cell>
          <cell r="C160">
            <v>0</v>
          </cell>
          <cell r="D160">
            <v>1000</v>
          </cell>
          <cell r="E160">
            <v>0</v>
          </cell>
          <cell r="F160">
            <v>0</v>
          </cell>
          <cell r="G160">
            <v>48.7</v>
          </cell>
          <cell r="H160">
            <v>951.3</v>
          </cell>
          <cell r="I160">
            <v>0.05</v>
          </cell>
          <cell r="J160">
            <v>625.4</v>
          </cell>
          <cell r="K160" t="str">
            <v>6200.01 - Supplies Office</v>
          </cell>
          <cell r="L160">
            <v>1000</v>
          </cell>
          <cell r="M160">
            <v>0</v>
          </cell>
        </row>
        <row r="161">
          <cell r="A161" t="str">
            <v>190.45.40.000-6200.02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 t="str">
            <v>+++</v>
          </cell>
          <cell r="J161">
            <v>0</v>
          </cell>
          <cell r="K161" t="str">
            <v>6200.02 - Supplies Special Department</v>
          </cell>
          <cell r="L161">
            <v>17000</v>
          </cell>
          <cell r="M161">
            <v>0</v>
          </cell>
        </row>
        <row r="162">
          <cell r="A162" t="str">
            <v>190.45.41.000-6200.02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 t="str">
            <v>+++</v>
          </cell>
          <cell r="J162">
            <v>0</v>
          </cell>
          <cell r="K162" t="str">
            <v>6200.02 - Supplies Special Department</v>
          </cell>
          <cell r="L162">
            <v>17000</v>
          </cell>
          <cell r="M162">
            <v>0</v>
          </cell>
        </row>
        <row r="163">
          <cell r="A163" t="str">
            <v>190.50.00.000-6200.02</v>
          </cell>
          <cell r="B163">
            <v>17000</v>
          </cell>
          <cell r="C163">
            <v>0</v>
          </cell>
          <cell r="D163">
            <v>17000</v>
          </cell>
          <cell r="E163">
            <v>0</v>
          </cell>
          <cell r="F163">
            <v>19506.71</v>
          </cell>
          <cell r="G163">
            <v>3725.41</v>
          </cell>
          <cell r="H163">
            <v>-6232.12</v>
          </cell>
          <cell r="I163">
            <v>1.37</v>
          </cell>
          <cell r="J163">
            <v>11659.15</v>
          </cell>
          <cell r="K163" t="str">
            <v>6200.02 - Supplies Special Department</v>
          </cell>
          <cell r="L163">
            <v>17000</v>
          </cell>
          <cell r="M163">
            <v>0</v>
          </cell>
        </row>
        <row r="164">
          <cell r="A164" t="str">
            <v>190.45.40.000-6200.03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 t="str">
            <v>+++</v>
          </cell>
          <cell r="J164">
            <v>0</v>
          </cell>
          <cell r="K164" t="str">
            <v>6200.03 - Supplies Copier Maintenance &amp; Supplies</v>
          </cell>
          <cell r="L164">
            <v>2000</v>
          </cell>
          <cell r="M164">
            <v>0</v>
          </cell>
        </row>
        <row r="165">
          <cell r="A165" t="str">
            <v>190.45.41.000-6200.03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 t="str">
            <v>+++</v>
          </cell>
          <cell r="J165">
            <v>0</v>
          </cell>
          <cell r="K165" t="str">
            <v>6200.03 - Supplies Copier Maintenance &amp; Supplies</v>
          </cell>
          <cell r="L165">
            <v>2000</v>
          </cell>
          <cell r="M165">
            <v>0</v>
          </cell>
        </row>
        <row r="166">
          <cell r="A166" t="str">
            <v>190.50.00.000-6200.03</v>
          </cell>
          <cell r="B166">
            <v>2000</v>
          </cell>
          <cell r="C166">
            <v>0</v>
          </cell>
          <cell r="D166">
            <v>2000</v>
          </cell>
          <cell r="E166">
            <v>0</v>
          </cell>
          <cell r="F166">
            <v>0</v>
          </cell>
          <cell r="G166">
            <v>0</v>
          </cell>
          <cell r="H166">
            <v>2000</v>
          </cell>
          <cell r="I166">
            <v>0</v>
          </cell>
          <cell r="J166">
            <v>2000</v>
          </cell>
          <cell r="K166" t="str">
            <v>6200.03 - Supplies Copier Maintenance &amp; Supplies</v>
          </cell>
          <cell r="L166">
            <v>2000</v>
          </cell>
          <cell r="M166">
            <v>0</v>
          </cell>
        </row>
        <row r="167">
          <cell r="A167" t="str">
            <v>190.45.40.000-6200.04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 t="str">
            <v>+++</v>
          </cell>
          <cell r="J167">
            <v>0</v>
          </cell>
          <cell r="K167" t="str">
            <v>6200.04 - Supplies Postage</v>
          </cell>
          <cell r="L167">
            <v>25</v>
          </cell>
          <cell r="M167">
            <v>0</v>
          </cell>
        </row>
        <row r="168">
          <cell r="A168" t="str">
            <v>190.45.41.000-6200.04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 t="str">
            <v>+++</v>
          </cell>
          <cell r="J168">
            <v>0</v>
          </cell>
          <cell r="K168" t="str">
            <v>6200.04 - Supplies Postage</v>
          </cell>
          <cell r="L168">
            <v>25</v>
          </cell>
          <cell r="M168">
            <v>0</v>
          </cell>
        </row>
        <row r="169">
          <cell r="A169" t="str">
            <v>190.50.00.000-6200.04</v>
          </cell>
          <cell r="B169">
            <v>25</v>
          </cell>
          <cell r="C169">
            <v>0</v>
          </cell>
          <cell r="D169">
            <v>25</v>
          </cell>
          <cell r="E169">
            <v>0</v>
          </cell>
          <cell r="F169">
            <v>0</v>
          </cell>
          <cell r="G169">
            <v>0</v>
          </cell>
          <cell r="H169">
            <v>25</v>
          </cell>
          <cell r="I169">
            <v>0</v>
          </cell>
          <cell r="J169">
            <v>25</v>
          </cell>
          <cell r="K169" t="str">
            <v>6200.04 - Supplies Postage</v>
          </cell>
          <cell r="L169">
            <v>25</v>
          </cell>
          <cell r="M169">
            <v>0</v>
          </cell>
        </row>
        <row r="170">
          <cell r="A170" t="str">
            <v>190.45.40.000-6200.05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 t="str">
            <v>+++</v>
          </cell>
          <cell r="J170">
            <v>0</v>
          </cell>
          <cell r="K170" t="str">
            <v>6200.05 - Supplies Gasoline</v>
          </cell>
          <cell r="L170">
            <v>84500</v>
          </cell>
          <cell r="M170">
            <v>0</v>
          </cell>
        </row>
        <row r="171">
          <cell r="A171" t="str">
            <v>190.45.41.000-6200.05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 t="str">
            <v>+++</v>
          </cell>
          <cell r="J171">
            <v>0</v>
          </cell>
          <cell r="K171" t="str">
            <v>6200.05 - Supplies Gasoline</v>
          </cell>
          <cell r="L171">
            <v>84500</v>
          </cell>
          <cell r="M171">
            <v>0</v>
          </cell>
        </row>
        <row r="172">
          <cell r="A172" t="str">
            <v>190.50.00.000-6200.05</v>
          </cell>
          <cell r="B172">
            <v>84500</v>
          </cell>
          <cell r="C172">
            <v>0</v>
          </cell>
          <cell r="D172">
            <v>84500</v>
          </cell>
          <cell r="E172">
            <v>0</v>
          </cell>
          <cell r="F172">
            <v>0</v>
          </cell>
          <cell r="G172">
            <v>31121.43</v>
          </cell>
          <cell r="H172">
            <v>53378.57</v>
          </cell>
          <cell r="I172">
            <v>0.37</v>
          </cell>
          <cell r="J172">
            <v>108970.63</v>
          </cell>
          <cell r="K172" t="str">
            <v>6200.05 - Supplies Gasoline</v>
          </cell>
          <cell r="L172">
            <v>84500</v>
          </cell>
          <cell r="M172">
            <v>0</v>
          </cell>
        </row>
        <row r="173">
          <cell r="A173" t="str">
            <v>190.45.40.000-6200.09</v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 t="str">
            <v>+++</v>
          </cell>
          <cell r="J173">
            <v>0</v>
          </cell>
          <cell r="K173" t="str">
            <v>6200.09 - Supplies Data Processing</v>
          </cell>
          <cell r="L173">
            <v>0</v>
          </cell>
          <cell r="M173">
            <v>0</v>
          </cell>
        </row>
        <row r="174">
          <cell r="A174" t="str">
            <v>190.45.41.000-6200.09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 t="str">
            <v>+++</v>
          </cell>
          <cell r="J174">
            <v>0</v>
          </cell>
          <cell r="K174" t="str">
            <v>6200.09 - Supplies Data Processing</v>
          </cell>
          <cell r="L174">
            <v>0</v>
          </cell>
          <cell r="M174">
            <v>0</v>
          </cell>
        </row>
        <row r="175">
          <cell r="A175" t="str">
            <v>190.50.00.000-6200.09</v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 t="str">
            <v>+++</v>
          </cell>
          <cell r="J175">
            <v>0</v>
          </cell>
          <cell r="K175" t="str">
            <v>6200.09 - Supplies Data Processing</v>
          </cell>
          <cell r="L175">
            <v>0</v>
          </cell>
          <cell r="M175">
            <v>0</v>
          </cell>
        </row>
        <row r="176">
          <cell r="A176" t="str">
            <v>190.50.00.000-6280.37</v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 t="str">
            <v>+++</v>
          </cell>
          <cell r="J176">
            <v>0</v>
          </cell>
          <cell r="K176" t="str">
            <v>6280.37 - Supplies-Public Works Bike Route Signs</v>
          </cell>
          <cell r="L176">
            <v>0</v>
          </cell>
          <cell r="M176">
            <v>0</v>
          </cell>
        </row>
        <row r="177">
          <cell r="A177" t="str">
            <v>190.45.40.000-6300.01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 t="str">
            <v>+++</v>
          </cell>
          <cell r="J177">
            <v>0</v>
          </cell>
          <cell r="K177" t="str">
            <v>6300.01 - Dues &amp; Subscriptions Memberships</v>
          </cell>
          <cell r="L177">
            <v>2000</v>
          </cell>
          <cell r="M177">
            <v>0</v>
          </cell>
        </row>
        <row r="178">
          <cell r="A178" t="str">
            <v>190.45.41.000-6300.01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 t="str">
            <v>+++</v>
          </cell>
          <cell r="J178">
            <v>0</v>
          </cell>
          <cell r="K178" t="str">
            <v>6300.01 - Dues &amp; Subscriptions Memberships</v>
          </cell>
          <cell r="L178">
            <v>2000</v>
          </cell>
          <cell r="M178">
            <v>0</v>
          </cell>
        </row>
        <row r="179">
          <cell r="A179" t="str">
            <v>190.50.00.000-6300.01</v>
          </cell>
          <cell r="B179">
            <v>2000</v>
          </cell>
          <cell r="C179">
            <v>0</v>
          </cell>
          <cell r="D179">
            <v>2000</v>
          </cell>
          <cell r="E179">
            <v>0</v>
          </cell>
          <cell r="F179">
            <v>0</v>
          </cell>
          <cell r="G179">
            <v>75</v>
          </cell>
          <cell r="H179">
            <v>1925</v>
          </cell>
          <cell r="I179">
            <v>0.04</v>
          </cell>
          <cell r="J179">
            <v>2535</v>
          </cell>
          <cell r="K179" t="str">
            <v>6300.01 - Dues &amp; Subscriptions Memberships</v>
          </cell>
          <cell r="L179">
            <v>2000</v>
          </cell>
          <cell r="M179">
            <v>0</v>
          </cell>
        </row>
        <row r="180">
          <cell r="A180" t="str">
            <v>190.45.40.000-6300.02</v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 t="str">
            <v>+++</v>
          </cell>
          <cell r="J180">
            <v>0</v>
          </cell>
          <cell r="K180" t="str">
            <v>6300.02 - Dues &amp; Subscriptions Publications</v>
          </cell>
          <cell r="L180">
            <v>0</v>
          </cell>
          <cell r="M180">
            <v>0</v>
          </cell>
        </row>
        <row r="181">
          <cell r="A181" t="str">
            <v>190.45.41.000-6300.02</v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 t="str">
            <v>+++</v>
          </cell>
          <cell r="J181">
            <v>0</v>
          </cell>
          <cell r="K181" t="str">
            <v>6300.02 - Dues &amp; Subscriptions Publications</v>
          </cell>
          <cell r="L181">
            <v>0</v>
          </cell>
          <cell r="M181">
            <v>0</v>
          </cell>
        </row>
        <row r="182">
          <cell r="A182" t="str">
            <v>190.45.40.000-6300.03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 t="str">
            <v>+++</v>
          </cell>
          <cell r="J182">
            <v>0</v>
          </cell>
          <cell r="K182" t="str">
            <v>6300.03 - Dues &amp; Subscriptions Certifications</v>
          </cell>
          <cell r="L182">
            <v>0</v>
          </cell>
          <cell r="M182">
            <v>0</v>
          </cell>
        </row>
        <row r="183">
          <cell r="A183" t="str">
            <v>190.45.41.000-6300.03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 t="str">
            <v>+++</v>
          </cell>
          <cell r="J183">
            <v>0</v>
          </cell>
          <cell r="K183" t="str">
            <v>6300.03 - Dues &amp; Subscriptions Certifications</v>
          </cell>
          <cell r="L183">
            <v>0</v>
          </cell>
          <cell r="M183">
            <v>0</v>
          </cell>
        </row>
        <row r="184">
          <cell r="A184" t="str">
            <v>190.45.40.000-6350.01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 t="str">
            <v>+++</v>
          </cell>
          <cell r="J184">
            <v>0</v>
          </cell>
          <cell r="K184" t="str">
            <v>6350.01 - Maintenance Agreements &amp; Licenses License/Software Maintenance</v>
          </cell>
          <cell r="L184">
            <v>0</v>
          </cell>
          <cell r="M184">
            <v>0</v>
          </cell>
        </row>
        <row r="185">
          <cell r="A185" t="str">
            <v>190.45.41.000-6350.01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 t="str">
            <v>+++</v>
          </cell>
          <cell r="J185">
            <v>0</v>
          </cell>
          <cell r="K185" t="str">
            <v>6350.01 - Maintenance Agreements &amp; Licenses License/Software Maintenance</v>
          </cell>
          <cell r="L185">
            <v>0</v>
          </cell>
          <cell r="M185">
            <v>0</v>
          </cell>
        </row>
        <row r="186">
          <cell r="A186" t="str">
            <v>190.45.40.000-6350.02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 t="str">
            <v>+++</v>
          </cell>
          <cell r="J186">
            <v>0</v>
          </cell>
          <cell r="K186" t="str">
            <v>6350.02 - Maintenance Agreements &amp; Licenses Hardware Maintenance</v>
          </cell>
          <cell r="L186">
            <v>0</v>
          </cell>
          <cell r="M186">
            <v>0</v>
          </cell>
        </row>
        <row r="187">
          <cell r="A187" t="str">
            <v>190.45.41.000-6350.02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 t="str">
            <v>+++</v>
          </cell>
          <cell r="J187">
            <v>0</v>
          </cell>
          <cell r="K187" t="str">
            <v>6350.02 - Maintenance Agreements &amp; Licenses Hardware Maintenance</v>
          </cell>
          <cell r="L187">
            <v>0</v>
          </cell>
          <cell r="M187">
            <v>0</v>
          </cell>
        </row>
        <row r="188">
          <cell r="A188" t="str">
            <v>190.45.40.000-6350.03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 t="str">
            <v>+++</v>
          </cell>
          <cell r="J188">
            <v>0</v>
          </cell>
          <cell r="K188" t="str">
            <v>6350.03 - Maintenance Agreements &amp; Licenses Maintenance Agreements</v>
          </cell>
          <cell r="L188">
            <v>5150</v>
          </cell>
          <cell r="M188">
            <v>0</v>
          </cell>
        </row>
        <row r="189">
          <cell r="A189" t="str">
            <v>190.45.41.000-6350.03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 t="str">
            <v>+++</v>
          </cell>
          <cell r="J189">
            <v>0</v>
          </cell>
          <cell r="K189" t="str">
            <v>6350.03 - Maintenance Agreements &amp; Licenses Maintenance Agreements</v>
          </cell>
          <cell r="L189">
            <v>5150</v>
          </cell>
          <cell r="M189">
            <v>0</v>
          </cell>
        </row>
        <row r="190">
          <cell r="A190" t="str">
            <v>190.50.00.000-6350.03</v>
          </cell>
          <cell r="B190">
            <v>5150</v>
          </cell>
          <cell r="C190">
            <v>0</v>
          </cell>
          <cell r="D190">
            <v>5150</v>
          </cell>
          <cell r="E190">
            <v>0</v>
          </cell>
          <cell r="F190">
            <v>0</v>
          </cell>
          <cell r="G190">
            <v>6661.8</v>
          </cell>
          <cell r="H190">
            <v>-1511.8</v>
          </cell>
          <cell r="I190">
            <v>1.29</v>
          </cell>
          <cell r="J190">
            <v>4792.8599999999997</v>
          </cell>
          <cell r="K190" t="str">
            <v>6350.03 - Maintenance Agreements &amp; Licenses Maintenance Agreements</v>
          </cell>
          <cell r="L190">
            <v>5150</v>
          </cell>
          <cell r="M190">
            <v>0</v>
          </cell>
        </row>
        <row r="191">
          <cell r="A191" t="str">
            <v>190.45.40.000-6350.04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 t="str">
            <v>+++</v>
          </cell>
          <cell r="J191">
            <v>0</v>
          </cell>
          <cell r="K191" t="str">
            <v>6350.04 - Maintenance Agreements &amp; Licenses SCADA</v>
          </cell>
          <cell r="L191">
            <v>0</v>
          </cell>
          <cell r="M191">
            <v>0</v>
          </cell>
        </row>
        <row r="192">
          <cell r="A192" t="str">
            <v>190.45.41.000-6350.04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 t="str">
            <v>+++</v>
          </cell>
          <cell r="J192">
            <v>0</v>
          </cell>
          <cell r="K192" t="str">
            <v>6350.04 - Maintenance Agreements &amp; Licenses SCADA</v>
          </cell>
          <cell r="L192">
            <v>0</v>
          </cell>
          <cell r="M192">
            <v>0</v>
          </cell>
        </row>
        <row r="193">
          <cell r="A193" t="str">
            <v>190.45.40.000-6350.05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 t="str">
            <v>+++</v>
          </cell>
          <cell r="J193">
            <v>0</v>
          </cell>
          <cell r="K193" t="str">
            <v>6350.05 - Maintenance Agreements &amp; Licenses Traffic Control</v>
          </cell>
          <cell r="L193">
            <v>0</v>
          </cell>
          <cell r="M193">
            <v>0</v>
          </cell>
        </row>
        <row r="194">
          <cell r="A194" t="str">
            <v>190.45.41.000-6350.05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 t="str">
            <v>+++</v>
          </cell>
          <cell r="J194">
            <v>0</v>
          </cell>
          <cell r="K194" t="str">
            <v>6350.05 - Maintenance Agreements &amp; Licenses Traffic Control</v>
          </cell>
          <cell r="L194">
            <v>0</v>
          </cell>
          <cell r="M194">
            <v>0</v>
          </cell>
        </row>
        <row r="195">
          <cell r="A195" t="str">
            <v>190.45.40.000-6350.06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 t="str">
            <v>+++</v>
          </cell>
          <cell r="J195">
            <v>0</v>
          </cell>
          <cell r="K195" t="str">
            <v>6350.06 - Maintenance Agreements &amp; Licenses Streetlights</v>
          </cell>
          <cell r="L195">
            <v>0</v>
          </cell>
          <cell r="M195">
            <v>0</v>
          </cell>
        </row>
        <row r="196">
          <cell r="A196" t="str">
            <v>190.45.41.000-6350.06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 t="str">
            <v>+++</v>
          </cell>
          <cell r="J196">
            <v>0</v>
          </cell>
          <cell r="K196" t="str">
            <v>6350.06 - Maintenance Agreements &amp; Licenses Streetlights</v>
          </cell>
          <cell r="L196">
            <v>0</v>
          </cell>
          <cell r="M196">
            <v>0</v>
          </cell>
        </row>
        <row r="197">
          <cell r="A197" t="str">
            <v>190.45.40.000-6400.01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 t="str">
            <v>+++</v>
          </cell>
          <cell r="J197">
            <v>0</v>
          </cell>
          <cell r="K197" t="str">
            <v>6400.01 - Repairs &amp; Maintenance Building</v>
          </cell>
          <cell r="L197">
            <v>11845</v>
          </cell>
          <cell r="M197">
            <v>0</v>
          </cell>
        </row>
        <row r="198">
          <cell r="A198" t="str">
            <v>190.45.41.000-6400.01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 t="str">
            <v>+++</v>
          </cell>
          <cell r="J198">
            <v>0</v>
          </cell>
          <cell r="K198" t="str">
            <v>6400.01 - Repairs &amp; Maintenance Building</v>
          </cell>
          <cell r="L198">
            <v>11845</v>
          </cell>
          <cell r="M198">
            <v>0</v>
          </cell>
        </row>
        <row r="199">
          <cell r="A199" t="str">
            <v>190.50.00.000-6400.01</v>
          </cell>
          <cell r="B199">
            <v>11845</v>
          </cell>
          <cell r="C199">
            <v>0</v>
          </cell>
          <cell r="D199">
            <v>11845</v>
          </cell>
          <cell r="E199">
            <v>0</v>
          </cell>
          <cell r="F199">
            <v>0</v>
          </cell>
          <cell r="G199">
            <v>0</v>
          </cell>
          <cell r="H199">
            <v>11845</v>
          </cell>
          <cell r="I199">
            <v>0</v>
          </cell>
          <cell r="J199">
            <v>9384.58</v>
          </cell>
          <cell r="K199" t="str">
            <v>6400.01 - Repairs &amp; Maintenance Building</v>
          </cell>
          <cell r="L199">
            <v>11845</v>
          </cell>
          <cell r="M199">
            <v>0</v>
          </cell>
        </row>
        <row r="200">
          <cell r="A200" t="str">
            <v>190.45.40.000-6400.02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 t="str">
            <v>+++</v>
          </cell>
          <cell r="J200">
            <v>0</v>
          </cell>
          <cell r="K200" t="str">
            <v>6400.02 - Repairs &amp; Maintenance Minor Equipment/Other</v>
          </cell>
          <cell r="L200">
            <v>3000</v>
          </cell>
          <cell r="M200">
            <v>0</v>
          </cell>
        </row>
        <row r="201">
          <cell r="A201" t="str">
            <v>190.45.41.000-6400.02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 t="str">
            <v>+++</v>
          </cell>
          <cell r="J201">
            <v>0</v>
          </cell>
          <cell r="K201" t="str">
            <v>6400.02 - Repairs &amp; Maintenance Minor Equipment/Other</v>
          </cell>
          <cell r="L201">
            <v>3000</v>
          </cell>
          <cell r="M201">
            <v>0</v>
          </cell>
        </row>
        <row r="202">
          <cell r="A202" t="str">
            <v>190.50.00.000-6400.02</v>
          </cell>
          <cell r="B202">
            <v>3000</v>
          </cell>
          <cell r="C202">
            <v>0</v>
          </cell>
          <cell r="D202">
            <v>3000</v>
          </cell>
          <cell r="E202">
            <v>0</v>
          </cell>
          <cell r="F202">
            <v>0</v>
          </cell>
          <cell r="G202">
            <v>168.95</v>
          </cell>
          <cell r="H202">
            <v>2831.05</v>
          </cell>
          <cell r="I202">
            <v>0.06</v>
          </cell>
          <cell r="J202">
            <v>2868.59</v>
          </cell>
          <cell r="K202" t="str">
            <v>6400.02 - Repairs &amp; Maintenance Minor Equipment/Other</v>
          </cell>
          <cell r="L202">
            <v>3000</v>
          </cell>
          <cell r="M202">
            <v>0</v>
          </cell>
        </row>
        <row r="203">
          <cell r="A203" t="str">
            <v>190.45.40.000-6400.03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 t="str">
            <v>+++</v>
          </cell>
          <cell r="J203">
            <v>0</v>
          </cell>
          <cell r="K203" t="str">
            <v>6400.03 - Repairs &amp; Maintenance Major Repair &amp; Contingency</v>
          </cell>
          <cell r="L203">
            <v>0</v>
          </cell>
          <cell r="M203">
            <v>0</v>
          </cell>
        </row>
        <row r="204">
          <cell r="A204" t="str">
            <v>190.45.41.000-6400.03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 t="str">
            <v>+++</v>
          </cell>
          <cell r="J204">
            <v>0</v>
          </cell>
          <cell r="K204" t="str">
            <v>6400.03 - Repairs &amp; Maintenance Major Repair &amp; Contingency</v>
          </cell>
          <cell r="L204">
            <v>0</v>
          </cell>
          <cell r="M204">
            <v>0</v>
          </cell>
        </row>
        <row r="205">
          <cell r="A205" t="str">
            <v>190.50.00.000-6400.03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 t="str">
            <v>+++</v>
          </cell>
          <cell r="J205">
            <v>0</v>
          </cell>
          <cell r="K205" t="str">
            <v>6400.03 - Repairs &amp; Maintenance Major Repair &amp; Contingency</v>
          </cell>
          <cell r="L205">
            <v>0</v>
          </cell>
          <cell r="M205">
            <v>0</v>
          </cell>
        </row>
        <row r="206">
          <cell r="A206" t="str">
            <v>190.45.40.000-6400.04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 t="str">
            <v>+++</v>
          </cell>
          <cell r="J206">
            <v>0</v>
          </cell>
          <cell r="K206" t="str">
            <v>6400.04 - Repairs &amp; Maintenance Equipment Rental</v>
          </cell>
          <cell r="L206">
            <v>0</v>
          </cell>
          <cell r="M206">
            <v>0</v>
          </cell>
        </row>
        <row r="207">
          <cell r="A207" t="str">
            <v>190.45.41.000-6400.04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 t="str">
            <v>+++</v>
          </cell>
          <cell r="J207">
            <v>0</v>
          </cell>
          <cell r="K207" t="str">
            <v>6400.04 - Repairs &amp; Maintenance Equipment Rental</v>
          </cell>
          <cell r="L207">
            <v>0</v>
          </cell>
          <cell r="M207">
            <v>0</v>
          </cell>
        </row>
        <row r="208">
          <cell r="A208" t="str">
            <v>190.00.00.900-6400.05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 t="str">
            <v>+++</v>
          </cell>
          <cell r="J208">
            <v>0</v>
          </cell>
          <cell r="K208" t="str">
            <v>6400.05 - Repairs &amp; Maintenance Vehicle</v>
          </cell>
          <cell r="L208">
            <v>0</v>
          </cell>
          <cell r="M208">
            <v>0</v>
          </cell>
        </row>
        <row r="209">
          <cell r="A209" t="str">
            <v>190.45.40.000-6400.05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 t="str">
            <v>+++</v>
          </cell>
          <cell r="J209">
            <v>0</v>
          </cell>
          <cell r="K209" t="str">
            <v>6400.05 - Repairs &amp; Maintenance Vehicle</v>
          </cell>
          <cell r="L209">
            <v>0</v>
          </cell>
          <cell r="M209">
            <v>0</v>
          </cell>
        </row>
        <row r="210">
          <cell r="A210" t="str">
            <v>190.45.41.000-6400.05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 t="str">
            <v>+++</v>
          </cell>
          <cell r="J210">
            <v>0</v>
          </cell>
          <cell r="K210" t="str">
            <v>6400.05 - Repairs &amp; Maintenance Vehicle</v>
          </cell>
          <cell r="L210">
            <v>0</v>
          </cell>
          <cell r="M210">
            <v>0</v>
          </cell>
        </row>
        <row r="211">
          <cell r="A211" t="str">
            <v>190.50.00.000-6400.05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 t="str">
            <v>+++</v>
          </cell>
          <cell r="J211">
            <v>0</v>
          </cell>
          <cell r="K211" t="str">
            <v>6400.05 - Repairs &amp; Maintenance Vehicle</v>
          </cell>
          <cell r="L211">
            <v>0</v>
          </cell>
          <cell r="M211">
            <v>0</v>
          </cell>
        </row>
        <row r="212">
          <cell r="A212" t="str">
            <v>190.50.00.000-6400.20</v>
          </cell>
          <cell r="B212">
            <v>5555</v>
          </cell>
          <cell r="C212">
            <v>0</v>
          </cell>
          <cell r="D212">
            <v>5555</v>
          </cell>
          <cell r="E212">
            <v>0</v>
          </cell>
          <cell r="F212">
            <v>0</v>
          </cell>
          <cell r="G212">
            <v>1076.23</v>
          </cell>
          <cell r="H212">
            <v>4478.7700000000004</v>
          </cell>
          <cell r="I212">
            <v>0.19</v>
          </cell>
          <cell r="J212">
            <v>4846.95</v>
          </cell>
          <cell r="K212" t="str">
            <v>6400.20 - Repairs &amp; Maintenance Property Maintenance</v>
          </cell>
          <cell r="L212">
            <v>5555</v>
          </cell>
          <cell r="M212">
            <v>0</v>
          </cell>
        </row>
        <row r="213">
          <cell r="A213" t="str">
            <v>190.50.00.000-6500.04</v>
          </cell>
          <cell r="B213">
            <v>14110</v>
          </cell>
          <cell r="C213">
            <v>0</v>
          </cell>
          <cell r="D213">
            <v>14110</v>
          </cell>
          <cell r="E213">
            <v>0</v>
          </cell>
          <cell r="F213">
            <v>0</v>
          </cell>
          <cell r="G213">
            <v>5879.15</v>
          </cell>
          <cell r="H213">
            <v>8230.85</v>
          </cell>
          <cell r="I213">
            <v>0.42</v>
          </cell>
          <cell r="J213">
            <v>14109.96</v>
          </cell>
          <cell r="K213" t="str">
            <v>6500.04 - Claims &amp; Insurance Insurance Premiums</v>
          </cell>
          <cell r="L213">
            <v>14110</v>
          </cell>
          <cell r="M213">
            <v>0</v>
          </cell>
        </row>
        <row r="214">
          <cell r="A214" t="str">
            <v>190.45.40.000-6600.01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 t="str">
            <v>+++</v>
          </cell>
          <cell r="J214">
            <v>0</v>
          </cell>
          <cell r="K214" t="str">
            <v>6600.01 - Administrative Expenses Meetings</v>
          </cell>
          <cell r="L214">
            <v>500</v>
          </cell>
          <cell r="M214">
            <v>0</v>
          </cell>
        </row>
        <row r="215">
          <cell r="A215" t="str">
            <v>190.45.41.000-6600.01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 t="str">
            <v>+++</v>
          </cell>
          <cell r="J215">
            <v>0</v>
          </cell>
          <cell r="K215" t="str">
            <v>6600.01 - Administrative Expenses Meetings</v>
          </cell>
          <cell r="L215">
            <v>500</v>
          </cell>
          <cell r="M215">
            <v>0</v>
          </cell>
        </row>
        <row r="216">
          <cell r="A216" t="str">
            <v>190.50.00.000-6600.01</v>
          </cell>
          <cell r="B216">
            <v>500</v>
          </cell>
          <cell r="C216">
            <v>0</v>
          </cell>
          <cell r="D216">
            <v>500</v>
          </cell>
          <cell r="E216">
            <v>0</v>
          </cell>
          <cell r="F216">
            <v>0</v>
          </cell>
          <cell r="G216">
            <v>0</v>
          </cell>
          <cell r="H216">
            <v>500</v>
          </cell>
          <cell r="I216">
            <v>0</v>
          </cell>
          <cell r="J216">
            <v>306.20999999999998</v>
          </cell>
          <cell r="K216" t="str">
            <v>6600.01 - Administrative Expenses Meetings</v>
          </cell>
          <cell r="L216">
            <v>500</v>
          </cell>
          <cell r="M216">
            <v>0</v>
          </cell>
        </row>
        <row r="217">
          <cell r="A217" t="str">
            <v>190.45.40.000-6600.03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 t="str">
            <v>+++</v>
          </cell>
          <cell r="J217">
            <v>0</v>
          </cell>
          <cell r="K217" t="str">
            <v>6600.03 - Administrative Expenses Mileage Reimbursement</v>
          </cell>
          <cell r="L217">
            <v>0</v>
          </cell>
          <cell r="M217">
            <v>0</v>
          </cell>
        </row>
        <row r="218">
          <cell r="A218" t="str">
            <v>190.45.41.000-6600.03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 t="str">
            <v>+++</v>
          </cell>
          <cell r="J218">
            <v>0</v>
          </cell>
          <cell r="K218" t="str">
            <v>6600.03 - Administrative Expenses Mileage Reimbursement</v>
          </cell>
          <cell r="L218">
            <v>0</v>
          </cell>
          <cell r="M218">
            <v>0</v>
          </cell>
        </row>
        <row r="219">
          <cell r="A219" t="str">
            <v>190.50.00.000-6600.03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 t="str">
            <v>+++</v>
          </cell>
          <cell r="J219">
            <v>0</v>
          </cell>
          <cell r="K219" t="str">
            <v>6600.03 - Administrative Expenses Mileage Reimbursement</v>
          </cell>
          <cell r="L219">
            <v>0</v>
          </cell>
          <cell r="M219">
            <v>0</v>
          </cell>
        </row>
        <row r="220">
          <cell r="A220" t="str">
            <v>190.45.40.000-6600.04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 t="str">
            <v>+++</v>
          </cell>
          <cell r="J220">
            <v>0</v>
          </cell>
          <cell r="K220" t="str">
            <v>6600.04 - Administrative Expenses Training/Conferences</v>
          </cell>
          <cell r="L220">
            <v>10000</v>
          </cell>
          <cell r="M220">
            <v>0</v>
          </cell>
        </row>
        <row r="221">
          <cell r="A221" t="str">
            <v>190.45.41.000-6600.04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 t="str">
            <v>+++</v>
          </cell>
          <cell r="J221">
            <v>0</v>
          </cell>
          <cell r="K221" t="str">
            <v>6600.04 - Administrative Expenses Training/Conferences</v>
          </cell>
          <cell r="L221">
            <v>10000</v>
          </cell>
          <cell r="M221">
            <v>0</v>
          </cell>
        </row>
        <row r="222">
          <cell r="A222" t="str">
            <v>190.50.00.000-6600.04</v>
          </cell>
          <cell r="B222">
            <v>10000</v>
          </cell>
          <cell r="C222">
            <v>0</v>
          </cell>
          <cell r="D222">
            <v>10000</v>
          </cell>
          <cell r="E222">
            <v>0</v>
          </cell>
          <cell r="F222">
            <v>0</v>
          </cell>
          <cell r="G222">
            <v>-20</v>
          </cell>
          <cell r="H222">
            <v>10020</v>
          </cell>
          <cell r="I222">
            <v>0</v>
          </cell>
          <cell r="J222">
            <v>3269.13</v>
          </cell>
          <cell r="K222" t="str">
            <v>6600.04 - Administrative Expenses Training/Conferences</v>
          </cell>
          <cell r="L222">
            <v>10000</v>
          </cell>
          <cell r="M222">
            <v>0</v>
          </cell>
        </row>
        <row r="223">
          <cell r="A223" t="str">
            <v>190.45.40.000-6600.05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 t="str">
            <v>+++</v>
          </cell>
          <cell r="J223">
            <v>0</v>
          </cell>
          <cell r="K223" t="str">
            <v>6600.05 - Administrative Expenses Public/Legal Advertisement</v>
          </cell>
          <cell r="L223">
            <v>1000</v>
          </cell>
          <cell r="M223">
            <v>0</v>
          </cell>
        </row>
        <row r="224">
          <cell r="A224" t="str">
            <v>190.45.41.000-6600.05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 t="str">
            <v>+++</v>
          </cell>
          <cell r="J224">
            <v>0</v>
          </cell>
          <cell r="K224" t="str">
            <v>6600.05 - Administrative Expenses Public/Legal Advertisement</v>
          </cell>
          <cell r="L224">
            <v>1000</v>
          </cell>
          <cell r="M224">
            <v>0</v>
          </cell>
        </row>
        <row r="225">
          <cell r="A225" t="str">
            <v>190.50.00.000-6600.05</v>
          </cell>
          <cell r="B225">
            <v>1000</v>
          </cell>
          <cell r="C225">
            <v>0</v>
          </cell>
          <cell r="D225">
            <v>1000</v>
          </cell>
          <cell r="E225">
            <v>0</v>
          </cell>
          <cell r="F225">
            <v>0</v>
          </cell>
          <cell r="G225">
            <v>0</v>
          </cell>
          <cell r="H225">
            <v>1000</v>
          </cell>
          <cell r="I225">
            <v>0</v>
          </cell>
          <cell r="J225">
            <v>539.6</v>
          </cell>
          <cell r="K225" t="str">
            <v>6600.05 - Administrative Expenses Public/Legal Advertisement</v>
          </cell>
          <cell r="L225">
            <v>1000</v>
          </cell>
          <cell r="M225">
            <v>0</v>
          </cell>
        </row>
        <row r="226">
          <cell r="A226" t="str">
            <v>190.45.40.000-6600.06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 t="str">
            <v>+++</v>
          </cell>
          <cell r="J226">
            <v>0</v>
          </cell>
          <cell r="K226" t="str">
            <v>6600.06 - Administrative Expenses Property/Building Rental</v>
          </cell>
          <cell r="L226">
            <v>41200</v>
          </cell>
          <cell r="M226">
            <v>0</v>
          </cell>
        </row>
        <row r="227">
          <cell r="A227" t="str">
            <v>190.45.41.000-6600.06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 t="str">
            <v>+++</v>
          </cell>
          <cell r="J227">
            <v>0</v>
          </cell>
          <cell r="K227" t="str">
            <v>6600.06 - Administrative Expenses Property/Building Rental</v>
          </cell>
          <cell r="L227">
            <v>41200</v>
          </cell>
          <cell r="M227">
            <v>0</v>
          </cell>
        </row>
        <row r="228">
          <cell r="A228" t="str">
            <v>190.50.00.000-6600.06</v>
          </cell>
          <cell r="B228">
            <v>41200</v>
          </cell>
          <cell r="C228">
            <v>0</v>
          </cell>
          <cell r="D228">
            <v>41200</v>
          </cell>
          <cell r="E228">
            <v>0</v>
          </cell>
          <cell r="F228">
            <v>0</v>
          </cell>
          <cell r="G228">
            <v>0</v>
          </cell>
          <cell r="H228">
            <v>41200</v>
          </cell>
          <cell r="I228">
            <v>0</v>
          </cell>
          <cell r="J228">
            <v>0</v>
          </cell>
          <cell r="K228" t="str">
            <v>6600.06 - Administrative Expenses Property/Building Rental</v>
          </cell>
          <cell r="L228">
            <v>41200</v>
          </cell>
          <cell r="M228">
            <v>0</v>
          </cell>
        </row>
        <row r="229">
          <cell r="A229" t="str">
            <v>190.45.40.000-6600.07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 t="str">
            <v>+++</v>
          </cell>
          <cell r="J229">
            <v>0</v>
          </cell>
          <cell r="K229" t="str">
            <v>6600.07 - Administrative Expenses Employee Recruitment</v>
          </cell>
          <cell r="L229">
            <v>1500</v>
          </cell>
          <cell r="M229">
            <v>0</v>
          </cell>
        </row>
        <row r="230">
          <cell r="A230" t="str">
            <v>190.45.41.000-6600.07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 t="str">
            <v>+++</v>
          </cell>
          <cell r="J230">
            <v>0</v>
          </cell>
          <cell r="K230" t="str">
            <v>6600.07 - Administrative Expenses Employee Recruitment</v>
          </cell>
          <cell r="L230">
            <v>1500</v>
          </cell>
          <cell r="M230">
            <v>0</v>
          </cell>
        </row>
        <row r="231">
          <cell r="A231" t="str">
            <v>190.50.00.000-6600.07</v>
          </cell>
          <cell r="B231">
            <v>1500</v>
          </cell>
          <cell r="C231">
            <v>0</v>
          </cell>
          <cell r="D231">
            <v>1500</v>
          </cell>
          <cell r="E231">
            <v>0</v>
          </cell>
          <cell r="F231">
            <v>0</v>
          </cell>
          <cell r="G231">
            <v>0</v>
          </cell>
          <cell r="H231">
            <v>1500</v>
          </cell>
          <cell r="I231">
            <v>0</v>
          </cell>
          <cell r="J231">
            <v>340</v>
          </cell>
          <cell r="K231" t="str">
            <v>6600.07 - Administrative Expenses Employee Recruitment</v>
          </cell>
          <cell r="L231">
            <v>1500</v>
          </cell>
          <cell r="M231">
            <v>0</v>
          </cell>
        </row>
        <row r="232">
          <cell r="A232" t="str">
            <v>190.45.40.000-6600.08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 t="str">
            <v>+++</v>
          </cell>
          <cell r="J232">
            <v>0</v>
          </cell>
          <cell r="K232" t="str">
            <v>6600.08 - Administrative Expenses Employee Recognition</v>
          </cell>
          <cell r="L232">
            <v>0</v>
          </cell>
          <cell r="M232">
            <v>0</v>
          </cell>
        </row>
        <row r="233">
          <cell r="A233" t="str">
            <v>190.45.41.000-6600.08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 t="str">
            <v>+++</v>
          </cell>
          <cell r="J233">
            <v>0</v>
          </cell>
          <cell r="K233" t="str">
            <v>6600.08 - Administrative Expenses Employee Recognition</v>
          </cell>
          <cell r="L233">
            <v>0</v>
          </cell>
          <cell r="M233">
            <v>0</v>
          </cell>
        </row>
        <row r="234">
          <cell r="A234" t="str">
            <v>190.45.40.000-6600.14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 t="str">
            <v>+++</v>
          </cell>
          <cell r="J234">
            <v>0</v>
          </cell>
          <cell r="K234" t="str">
            <v>6600.14 - Administrative Expenses Filing/Recording Fee</v>
          </cell>
          <cell r="L234">
            <v>0</v>
          </cell>
          <cell r="M234">
            <v>0</v>
          </cell>
        </row>
        <row r="235">
          <cell r="A235" t="str">
            <v>190.45.41.000-6600.14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 t="str">
            <v>+++</v>
          </cell>
          <cell r="J235">
            <v>0</v>
          </cell>
          <cell r="K235" t="str">
            <v>6600.14 - Administrative Expenses Filing/Recording Fee</v>
          </cell>
          <cell r="L235">
            <v>0</v>
          </cell>
          <cell r="M235">
            <v>0</v>
          </cell>
        </row>
        <row r="236">
          <cell r="A236" t="str">
            <v>190.50.00.000-6600.23</v>
          </cell>
          <cell r="B236">
            <v>3000</v>
          </cell>
          <cell r="C236">
            <v>0</v>
          </cell>
          <cell r="D236">
            <v>3000</v>
          </cell>
          <cell r="E236">
            <v>0</v>
          </cell>
          <cell r="F236">
            <v>0</v>
          </cell>
          <cell r="G236">
            <v>0</v>
          </cell>
          <cell r="H236">
            <v>3000</v>
          </cell>
          <cell r="I236">
            <v>0</v>
          </cell>
          <cell r="J236">
            <v>1868.26</v>
          </cell>
          <cell r="K236" t="str">
            <v>6600.23 - Administrative Expenses Public Education</v>
          </cell>
          <cell r="L236">
            <v>3000</v>
          </cell>
          <cell r="M236">
            <v>0</v>
          </cell>
        </row>
        <row r="237">
          <cell r="A237" t="str">
            <v>190.45.40.000-6600.24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 t="str">
            <v>+++</v>
          </cell>
          <cell r="J237">
            <v>0</v>
          </cell>
          <cell r="K237" t="str">
            <v>6600.24 - Administrative Expenses Marketing</v>
          </cell>
          <cell r="L237">
            <v>15000</v>
          </cell>
          <cell r="M237">
            <v>0</v>
          </cell>
        </row>
        <row r="238">
          <cell r="A238" t="str">
            <v>190.45.41.000-6600.24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 t="str">
            <v>+++</v>
          </cell>
          <cell r="J238">
            <v>0</v>
          </cell>
          <cell r="K238" t="str">
            <v>6600.24 - Administrative Expenses Marketing</v>
          </cell>
          <cell r="L238">
            <v>15000</v>
          </cell>
          <cell r="M238">
            <v>0</v>
          </cell>
        </row>
        <row r="239">
          <cell r="A239" t="str">
            <v>190.50.00.000-6600.24</v>
          </cell>
          <cell r="B239">
            <v>15000</v>
          </cell>
          <cell r="C239">
            <v>0</v>
          </cell>
          <cell r="D239">
            <v>15000</v>
          </cell>
          <cell r="E239">
            <v>0</v>
          </cell>
          <cell r="F239">
            <v>0</v>
          </cell>
          <cell r="G239">
            <v>859.42</v>
          </cell>
          <cell r="H239">
            <v>14140.58</v>
          </cell>
          <cell r="I239">
            <v>0.06</v>
          </cell>
          <cell r="J239">
            <v>4931</v>
          </cell>
          <cell r="K239" t="str">
            <v>6600.24 - Administrative Expenses Marketing</v>
          </cell>
          <cell r="L239">
            <v>15000</v>
          </cell>
          <cell r="M239">
            <v>0</v>
          </cell>
        </row>
        <row r="240">
          <cell r="A240" t="str">
            <v>190.45.40.000-6600.25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 t="str">
            <v>+++</v>
          </cell>
          <cell r="J240">
            <v>0</v>
          </cell>
          <cell r="K240" t="str">
            <v>6600.25 - Administrative Expenses Support Services-Indirect Labor</v>
          </cell>
          <cell r="L240">
            <v>474965</v>
          </cell>
          <cell r="M240">
            <v>0</v>
          </cell>
        </row>
        <row r="241">
          <cell r="A241" t="str">
            <v>190.45.41.000-6600.25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 t="str">
            <v>+++</v>
          </cell>
          <cell r="J241">
            <v>0</v>
          </cell>
          <cell r="K241" t="str">
            <v>6600.25 - Administrative Expenses Support Services-Indirect Labor</v>
          </cell>
          <cell r="L241">
            <v>474965</v>
          </cell>
          <cell r="M241">
            <v>0</v>
          </cell>
        </row>
        <row r="242">
          <cell r="A242" t="str">
            <v>190.50.00.000-6600.25</v>
          </cell>
          <cell r="B242">
            <v>474965</v>
          </cell>
          <cell r="C242">
            <v>0</v>
          </cell>
          <cell r="D242">
            <v>474965</v>
          </cell>
          <cell r="E242">
            <v>0</v>
          </cell>
          <cell r="F242">
            <v>0</v>
          </cell>
          <cell r="G242">
            <v>197905</v>
          </cell>
          <cell r="H242">
            <v>277060</v>
          </cell>
          <cell r="I242">
            <v>0.42</v>
          </cell>
          <cell r="J242">
            <v>474965.52</v>
          </cell>
          <cell r="K242" t="str">
            <v>6600.25 - Administrative Expenses Support Services-Indirect Labor</v>
          </cell>
          <cell r="L242">
            <v>474965</v>
          </cell>
          <cell r="M242">
            <v>0</v>
          </cell>
        </row>
        <row r="243">
          <cell r="A243" t="str">
            <v>190.45.40.000-6600.26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 t="str">
            <v>+++</v>
          </cell>
          <cell r="J243">
            <v>0</v>
          </cell>
          <cell r="K243" t="str">
            <v>6600.26 - Administrative Expenses Support Services-IT</v>
          </cell>
          <cell r="L243">
            <v>6710</v>
          </cell>
          <cell r="M243">
            <v>0</v>
          </cell>
        </row>
        <row r="244">
          <cell r="A244" t="str">
            <v>190.45.41.000-6600.26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 t="str">
            <v>+++</v>
          </cell>
          <cell r="J244">
            <v>0</v>
          </cell>
          <cell r="K244" t="str">
            <v>6600.26 - Administrative Expenses Support Services-IT</v>
          </cell>
          <cell r="L244">
            <v>6710</v>
          </cell>
          <cell r="M244">
            <v>0</v>
          </cell>
        </row>
        <row r="245">
          <cell r="A245" t="str">
            <v>190.50.00.000-6600.26</v>
          </cell>
          <cell r="B245">
            <v>6710</v>
          </cell>
          <cell r="C245">
            <v>0</v>
          </cell>
          <cell r="D245">
            <v>6710</v>
          </cell>
          <cell r="E245">
            <v>0</v>
          </cell>
          <cell r="F245">
            <v>0</v>
          </cell>
          <cell r="G245">
            <v>2795.85</v>
          </cell>
          <cell r="H245">
            <v>3914.15</v>
          </cell>
          <cell r="I245">
            <v>0.42</v>
          </cell>
          <cell r="J245">
            <v>6710.04</v>
          </cell>
          <cell r="K245" t="str">
            <v>6600.26 - Administrative Expenses Support Services-IT</v>
          </cell>
          <cell r="L245">
            <v>6710</v>
          </cell>
          <cell r="M245">
            <v>0</v>
          </cell>
        </row>
        <row r="246">
          <cell r="A246" t="str">
            <v>190.45.40.000-6600.27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 t="str">
            <v>+++</v>
          </cell>
          <cell r="J246">
            <v>0</v>
          </cell>
          <cell r="K246" t="str">
            <v>6600.27 - Administrative Expenses Support Services-Direct Labor</v>
          </cell>
          <cell r="L246">
            <v>0</v>
          </cell>
          <cell r="M246">
            <v>0</v>
          </cell>
        </row>
        <row r="247">
          <cell r="A247" t="str">
            <v>190.45.41.000-6600.27</v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 t="str">
            <v>+++</v>
          </cell>
          <cell r="J247">
            <v>0</v>
          </cell>
          <cell r="K247" t="str">
            <v>6600.27 - Administrative Expenses Support Services-Direct Labor</v>
          </cell>
          <cell r="L247">
            <v>0</v>
          </cell>
          <cell r="M247">
            <v>0</v>
          </cell>
        </row>
        <row r="248">
          <cell r="A248" t="str">
            <v>190.50.00.000-6600.28</v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 t="str">
            <v>+++</v>
          </cell>
          <cell r="J248">
            <v>0</v>
          </cell>
          <cell r="K248" t="str">
            <v>6600.28 - Administrative Expenses Equipment Fund Contribution</v>
          </cell>
          <cell r="L248">
            <v>0</v>
          </cell>
          <cell r="M248">
            <v>0</v>
          </cell>
        </row>
        <row r="249">
          <cell r="A249" t="str">
            <v>190.45.40.000-6600.29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 t="str">
            <v>+++</v>
          </cell>
          <cell r="J249">
            <v>0</v>
          </cell>
          <cell r="K249" t="str">
            <v>6600.29 - Administrative Expenses Administration &amp; Planning</v>
          </cell>
          <cell r="L249">
            <v>0</v>
          </cell>
          <cell r="M249">
            <v>0</v>
          </cell>
        </row>
        <row r="250">
          <cell r="A250" t="str">
            <v>190.45.41.000-6600.29</v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 t="str">
            <v>+++</v>
          </cell>
          <cell r="J250">
            <v>0</v>
          </cell>
          <cell r="K250" t="str">
            <v>6600.29 - Administrative Expenses Administration &amp; Planning</v>
          </cell>
          <cell r="L250">
            <v>0</v>
          </cell>
          <cell r="M250">
            <v>0</v>
          </cell>
        </row>
        <row r="251">
          <cell r="A251" t="str">
            <v>190.50.00.000-6600.29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 t="str">
            <v>+++</v>
          </cell>
          <cell r="J251">
            <v>0</v>
          </cell>
          <cell r="K251" t="str">
            <v>6600.29 - Administrative Expenses Administration &amp; Planning</v>
          </cell>
          <cell r="L251">
            <v>0</v>
          </cell>
          <cell r="M251">
            <v>0</v>
          </cell>
        </row>
        <row r="252">
          <cell r="A252" t="str">
            <v>190.45.40.000-6600.30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 t="str">
            <v>+++</v>
          </cell>
          <cell r="J252">
            <v>0</v>
          </cell>
          <cell r="K252" t="str">
            <v>6600.30 - Administrative Expenses Other Expenses</v>
          </cell>
          <cell r="L252">
            <v>0</v>
          </cell>
          <cell r="M252">
            <v>0</v>
          </cell>
        </row>
        <row r="253">
          <cell r="A253" t="str">
            <v>190.45.41.000-6600.30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 t="str">
            <v>+++</v>
          </cell>
          <cell r="J253">
            <v>0</v>
          </cell>
          <cell r="K253" t="str">
            <v>6600.30 - Administrative Expenses Other Expenses</v>
          </cell>
          <cell r="L253">
            <v>0</v>
          </cell>
          <cell r="M253">
            <v>0</v>
          </cell>
        </row>
        <row r="254">
          <cell r="A254" t="str">
            <v>190.50.00.000-6600.32</v>
          </cell>
          <cell r="B254">
            <v>1695</v>
          </cell>
          <cell r="C254">
            <v>0</v>
          </cell>
          <cell r="D254">
            <v>1695</v>
          </cell>
          <cell r="E254">
            <v>0</v>
          </cell>
          <cell r="F254">
            <v>0</v>
          </cell>
          <cell r="G254">
            <v>706.25</v>
          </cell>
          <cell r="H254">
            <v>988.75</v>
          </cell>
          <cell r="I254">
            <v>0.42</v>
          </cell>
          <cell r="J254">
            <v>1695</v>
          </cell>
          <cell r="K254" t="str">
            <v>6600.32 - Administrative Expenses Vehicle Fund Contribution</v>
          </cell>
          <cell r="L254">
            <v>1695</v>
          </cell>
          <cell r="M254">
            <v>0</v>
          </cell>
        </row>
        <row r="255">
          <cell r="A255" t="str">
            <v>190.50.00.000-6600.36</v>
          </cell>
          <cell r="B255">
            <v>9600</v>
          </cell>
          <cell r="C255">
            <v>0</v>
          </cell>
          <cell r="D255">
            <v>9600</v>
          </cell>
          <cell r="E255">
            <v>0</v>
          </cell>
          <cell r="F255">
            <v>0</v>
          </cell>
          <cell r="G255">
            <v>4000</v>
          </cell>
          <cell r="H255">
            <v>5600</v>
          </cell>
          <cell r="I255">
            <v>0.42</v>
          </cell>
          <cell r="J255">
            <v>9600</v>
          </cell>
          <cell r="K255" t="str">
            <v>6600.36 - Administrative Expenses IT Fund Contribution</v>
          </cell>
          <cell r="L255">
            <v>9600</v>
          </cell>
          <cell r="M255">
            <v>0</v>
          </cell>
        </row>
        <row r="256">
          <cell r="A256" t="str">
            <v>190.50.00.000-6700.01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 t="str">
            <v>+++</v>
          </cell>
          <cell r="J256">
            <v>0</v>
          </cell>
          <cell r="K256" t="str">
            <v>6700.01 - Depreciation Buildings</v>
          </cell>
          <cell r="L256">
            <v>0</v>
          </cell>
          <cell r="M256">
            <v>0</v>
          </cell>
        </row>
        <row r="257">
          <cell r="A257" t="str">
            <v>190.50.00.000-6700.06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 t="str">
            <v>+++</v>
          </cell>
          <cell r="J257">
            <v>0</v>
          </cell>
          <cell r="K257" t="str">
            <v>6700.06 - Depreciation Vehicles</v>
          </cell>
          <cell r="L257">
            <v>0</v>
          </cell>
          <cell r="M257">
            <v>0</v>
          </cell>
        </row>
        <row r="258">
          <cell r="A258" t="str">
            <v>190.00.00.900-7000.02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 t="str">
            <v>+++</v>
          </cell>
          <cell r="J258">
            <v>0</v>
          </cell>
          <cell r="K258" t="str">
            <v>7000.02 - Capital Outlay Vehicles-Major</v>
          </cell>
          <cell r="L258">
            <v>0</v>
          </cell>
          <cell r="M258">
            <v>0</v>
          </cell>
        </row>
        <row r="259">
          <cell r="A259" t="str">
            <v>190.00.00.900-7000.03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 t="str">
            <v>+++</v>
          </cell>
          <cell r="J259">
            <v>0</v>
          </cell>
          <cell r="K259" t="str">
            <v>7000.03 - Capital Outlay Equipment New</v>
          </cell>
          <cell r="L259">
            <v>0</v>
          </cell>
          <cell r="M259">
            <v>0</v>
          </cell>
        </row>
        <row r="260">
          <cell r="A260" t="str">
            <v>190.45.40.000-7000.03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 t="str">
            <v>+++</v>
          </cell>
          <cell r="J260">
            <v>0</v>
          </cell>
          <cell r="K260" t="str">
            <v>7000.03 - Capital Outlay Equipment New</v>
          </cell>
          <cell r="L260">
            <v>0</v>
          </cell>
          <cell r="M260">
            <v>0</v>
          </cell>
        </row>
        <row r="261">
          <cell r="A261" t="str">
            <v>190.45.41.000-7000.03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 t="str">
            <v>+++</v>
          </cell>
          <cell r="J261">
            <v>0</v>
          </cell>
          <cell r="K261" t="str">
            <v>7000.03 - Capital Outlay Equipment New</v>
          </cell>
          <cell r="L261">
            <v>0</v>
          </cell>
          <cell r="M261">
            <v>0</v>
          </cell>
        </row>
        <row r="262">
          <cell r="A262" t="str">
            <v>190.45.40.000-7000.04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 t="str">
            <v>+++</v>
          </cell>
          <cell r="J262">
            <v>0</v>
          </cell>
          <cell r="K262" t="str">
            <v>7000.04 - Capital Outlay Equipment Replacement</v>
          </cell>
          <cell r="L262">
            <v>0</v>
          </cell>
          <cell r="M262">
            <v>0</v>
          </cell>
        </row>
        <row r="263">
          <cell r="A263" t="str">
            <v>190.45.41.000-7000.04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 t="str">
            <v>+++</v>
          </cell>
          <cell r="J263">
            <v>0</v>
          </cell>
          <cell r="K263" t="str">
            <v>7000.04 - Capital Outlay Equipment Replacement</v>
          </cell>
          <cell r="L263">
            <v>0</v>
          </cell>
          <cell r="M263">
            <v>0</v>
          </cell>
        </row>
        <row r="264">
          <cell r="A264" t="str">
            <v>190.45.40.000-7000.07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 t="str">
            <v>+++</v>
          </cell>
          <cell r="J264">
            <v>0</v>
          </cell>
          <cell r="K264" t="str">
            <v>7000.07 - Capital Outlay Computer Hardware</v>
          </cell>
          <cell r="L264">
            <v>0</v>
          </cell>
          <cell r="M264">
            <v>0</v>
          </cell>
        </row>
        <row r="265">
          <cell r="A265" t="str">
            <v>190.45.41.000-7000.07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 t="str">
            <v>+++</v>
          </cell>
          <cell r="J265">
            <v>0</v>
          </cell>
          <cell r="K265" t="str">
            <v>7000.07 - Capital Outlay Computer Hardware</v>
          </cell>
          <cell r="L265">
            <v>0</v>
          </cell>
          <cell r="M265">
            <v>0</v>
          </cell>
        </row>
        <row r="266">
          <cell r="A266" t="str">
            <v>190.45.40.000-7000.08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 t="str">
            <v>+++</v>
          </cell>
          <cell r="J266">
            <v>0</v>
          </cell>
          <cell r="K266" t="str">
            <v>7000.08 - Capital Outlay Computer Software</v>
          </cell>
          <cell r="L266">
            <v>0</v>
          </cell>
          <cell r="M266">
            <v>0</v>
          </cell>
        </row>
        <row r="267">
          <cell r="A267" t="str">
            <v>190.45.41.000-7000.08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 t="str">
            <v>+++</v>
          </cell>
          <cell r="J267">
            <v>0</v>
          </cell>
          <cell r="K267" t="str">
            <v>7000.08 - Capital Outlay Computer Software</v>
          </cell>
          <cell r="L267">
            <v>0</v>
          </cell>
          <cell r="M267">
            <v>0</v>
          </cell>
        </row>
        <row r="268">
          <cell r="A268" t="str">
            <v>190.45.40.000-7000.12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 t="str">
            <v>+++</v>
          </cell>
          <cell r="J268">
            <v>0</v>
          </cell>
          <cell r="K268" t="str">
            <v>7000.12 - Capital Outlay Furniture</v>
          </cell>
          <cell r="L268">
            <v>0</v>
          </cell>
          <cell r="M268">
            <v>0</v>
          </cell>
        </row>
        <row r="269">
          <cell r="A269" t="str">
            <v>190.45.41.000-7000.12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 t="str">
            <v>+++</v>
          </cell>
          <cell r="J269">
            <v>0</v>
          </cell>
          <cell r="K269" t="str">
            <v>7000.12 - Capital Outlay Furniture</v>
          </cell>
          <cell r="L269">
            <v>0</v>
          </cell>
          <cell r="M269">
            <v>0</v>
          </cell>
        </row>
        <row r="270">
          <cell r="A270" t="str">
            <v>190.00.00.900-7000.21</v>
          </cell>
          <cell r="B270">
            <v>0</v>
          </cell>
          <cell r="C270">
            <v>574419</v>
          </cell>
          <cell r="D270">
            <v>574419</v>
          </cell>
          <cell r="E270">
            <v>0</v>
          </cell>
          <cell r="F270">
            <v>0</v>
          </cell>
          <cell r="G270">
            <v>0</v>
          </cell>
          <cell r="H270">
            <v>574419</v>
          </cell>
          <cell r="I270">
            <v>0</v>
          </cell>
          <cell r="J270">
            <v>0</v>
          </cell>
          <cell r="K270" t="str">
            <v>7000.21 - Capital Outlay Bus</v>
          </cell>
          <cell r="L270">
            <v>0</v>
          </cell>
          <cell r="M270">
            <v>574419</v>
          </cell>
        </row>
        <row r="271">
          <cell r="A271" t="str">
            <v>190.00.00.900-7000.22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 t="str">
            <v>+++</v>
          </cell>
          <cell r="J271">
            <v>0</v>
          </cell>
          <cell r="K271" t="str">
            <v>7000.22 - Capital Outlay Bus Stop Security</v>
          </cell>
          <cell r="L271">
            <v>0</v>
          </cell>
          <cell r="M271">
            <v>0</v>
          </cell>
        </row>
        <row r="272">
          <cell r="A272" t="str">
            <v>190.00.00.900-7000.99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 t="str">
            <v>+++</v>
          </cell>
          <cell r="J272">
            <v>0</v>
          </cell>
          <cell r="K272" t="str">
            <v>7000.99 - Capital Outlay General</v>
          </cell>
          <cell r="L272">
            <v>0</v>
          </cell>
          <cell r="M272">
            <v>0</v>
          </cell>
        </row>
        <row r="273">
          <cell r="A273" t="str">
            <v>190.45.40.000-7000.99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 t="str">
            <v>+++</v>
          </cell>
          <cell r="J273">
            <v>0</v>
          </cell>
          <cell r="K273" t="str">
            <v>7000.99 - Capital Outlay General</v>
          </cell>
          <cell r="L273">
            <v>0</v>
          </cell>
          <cell r="M273">
            <v>0</v>
          </cell>
        </row>
        <row r="274">
          <cell r="A274" t="str">
            <v>190.45.41.000-7000.99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 t="str">
            <v>+++</v>
          </cell>
          <cell r="J274">
            <v>0</v>
          </cell>
          <cell r="K274" t="str">
            <v>7000.99 - Capital Outlay General</v>
          </cell>
          <cell r="L274">
            <v>0</v>
          </cell>
          <cell r="M274">
            <v>0</v>
          </cell>
        </row>
        <row r="275">
          <cell r="A275" t="str">
            <v>190.00.00.900-8400.01</v>
          </cell>
          <cell r="B275">
            <v>6543682</v>
          </cell>
          <cell r="C275">
            <v>0</v>
          </cell>
          <cell r="D275">
            <v>6543682</v>
          </cell>
          <cell r="E275">
            <v>0</v>
          </cell>
          <cell r="F275">
            <v>0</v>
          </cell>
          <cell r="G275">
            <v>0</v>
          </cell>
          <cell r="H275">
            <v>6543682</v>
          </cell>
          <cell r="I275">
            <v>0</v>
          </cell>
          <cell r="J275">
            <v>25244</v>
          </cell>
          <cell r="K275" t="str">
            <v>8400.01 - Capital Improvments-Transit Land</v>
          </cell>
          <cell r="L275">
            <v>6543682</v>
          </cell>
          <cell r="M275">
            <v>0</v>
          </cell>
        </row>
        <row r="276">
          <cell r="A276" t="str">
            <v>190.00.00.900-8400.02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 t="str">
            <v>+++</v>
          </cell>
          <cell r="J276">
            <v>0</v>
          </cell>
          <cell r="K276" t="str">
            <v>8400.02 - Capital Improvments-Transit Bus Stop Improvements</v>
          </cell>
          <cell r="L276">
            <v>0</v>
          </cell>
          <cell r="M276">
            <v>0</v>
          </cell>
        </row>
        <row r="277">
          <cell r="A277" t="str">
            <v>190.00.00.900-8400.03</v>
          </cell>
          <cell r="B277">
            <v>107000</v>
          </cell>
          <cell r="C277">
            <v>0</v>
          </cell>
          <cell r="D277">
            <v>107000</v>
          </cell>
          <cell r="E277">
            <v>0</v>
          </cell>
          <cell r="F277">
            <v>0</v>
          </cell>
          <cell r="G277">
            <v>0</v>
          </cell>
          <cell r="H277">
            <v>107000</v>
          </cell>
          <cell r="I277">
            <v>0</v>
          </cell>
          <cell r="J277">
            <v>0</v>
          </cell>
          <cell r="K277" t="str">
            <v>8400.03 - Capital Improvments-Transit Security</v>
          </cell>
          <cell r="L277">
            <v>107000</v>
          </cell>
          <cell r="M277">
            <v>0</v>
          </cell>
        </row>
        <row r="278">
          <cell r="A278" t="str">
            <v>190.00.00.900-8400.04</v>
          </cell>
          <cell r="B278">
            <v>0</v>
          </cell>
          <cell r="C278">
            <v>300000</v>
          </cell>
          <cell r="D278">
            <v>300000</v>
          </cell>
          <cell r="E278">
            <v>0</v>
          </cell>
          <cell r="F278">
            <v>0</v>
          </cell>
          <cell r="G278">
            <v>0</v>
          </cell>
          <cell r="H278">
            <v>300000</v>
          </cell>
          <cell r="I278">
            <v>0</v>
          </cell>
          <cell r="J278">
            <v>0</v>
          </cell>
          <cell r="K278" t="str">
            <v>8400.04 - Capital Improvments-Transit Multi Modal Station</v>
          </cell>
          <cell r="L278">
            <v>0</v>
          </cell>
          <cell r="M278">
            <v>300000</v>
          </cell>
        </row>
        <row r="279">
          <cell r="A279" t="str">
            <v>190.00.00.900-8400.99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 t="str">
            <v>+++</v>
          </cell>
          <cell r="J279">
            <v>0</v>
          </cell>
          <cell r="K279" t="str">
            <v>8400.99 - Capital Improvments-Transit General</v>
          </cell>
          <cell r="L279">
            <v>0</v>
          </cell>
          <cell r="M279">
            <v>0</v>
          </cell>
        </row>
        <row r="280">
          <cell r="A280" t="str">
            <v>190.50.00.000-9887.01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 t="str">
            <v>+++</v>
          </cell>
          <cell r="J280">
            <v>0</v>
          </cell>
          <cell r="K280" t="str">
            <v>9887.01 - Bad Debt Expense Service Fees</v>
          </cell>
          <cell r="L280">
            <v>0</v>
          </cell>
          <cell r="M280">
            <v>0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qsyspr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05"/>
  <sheetViews>
    <sheetView tabSelected="1" view="pageBreakPreview" topLeftCell="A38" zoomScale="110" zoomScaleNormal="100" zoomScaleSheetLayoutView="110" workbookViewId="0">
      <selection activeCell="AN14" sqref="AN14"/>
    </sheetView>
  </sheetViews>
  <sheetFormatPr defaultRowHeight="15" outlineLevelRow="1" outlineLevelCol="2" x14ac:dyDescent="0.25"/>
  <cols>
    <col min="1" max="1" width="7.85546875" style="3" customWidth="1"/>
    <col min="2" max="3" width="3" style="8" customWidth="1"/>
    <col min="4" max="4" width="22.5703125" style="8" customWidth="1"/>
    <col min="5" max="5" width="2.28515625" style="8" customWidth="1"/>
    <col min="6" max="6" width="13.42578125" style="13" hidden="1" customWidth="1" outlineLevel="1"/>
    <col min="7" max="7" width="13.42578125" style="8" hidden="1" customWidth="1" outlineLevel="1"/>
    <col min="8" max="12" width="12.85546875" style="8" hidden="1" customWidth="1" outlineLevel="1"/>
    <col min="13" max="13" width="11.5703125" style="8" hidden="1" customWidth="1" outlineLevel="1"/>
    <col min="14" max="14" width="9" style="8" hidden="1" customWidth="1" outlineLevel="1"/>
    <col min="15" max="15" width="29" style="8" hidden="1" customWidth="1" outlineLevel="1"/>
    <col min="16" max="16" width="2.7109375" style="8" hidden="1" customWidth="1" outlineLevel="1"/>
    <col min="17" max="18" width="13.42578125" style="8" hidden="1" customWidth="1" outlineLevel="1"/>
    <col min="19" max="19" width="13.5703125" style="8" hidden="1" customWidth="1" outlineLevel="1"/>
    <col min="20" max="20" width="14.140625" style="8" hidden="1" customWidth="1" outlineLevel="1"/>
    <col min="21" max="21" width="12.28515625" style="8" hidden="1" customWidth="1" outlineLevel="2"/>
    <col min="22" max="22" width="14.140625" style="8" hidden="1" customWidth="1" outlineLevel="2"/>
    <col min="23" max="23" width="12.7109375" style="8" customWidth="1" collapsed="1"/>
    <col min="24" max="24" width="11.85546875" style="8" hidden="1" customWidth="1" outlineLevel="1"/>
    <col min="25" max="25" width="5.7109375" style="8" hidden="1" customWidth="1" outlineLevel="1"/>
    <col min="26" max="26" width="29" style="8" hidden="1" customWidth="1" outlineLevel="1"/>
    <col min="27" max="27" width="2.28515625" style="8" customWidth="1" collapsed="1"/>
    <col min="28" max="28" width="13.28515625" style="13" hidden="1" customWidth="1" outlineLevel="1"/>
    <col min="29" max="29" width="13.42578125" style="8" hidden="1" customWidth="1" outlineLevel="1"/>
    <col min="30" max="31" width="11.85546875" style="8" hidden="1" customWidth="1" outlineLevel="1"/>
    <col min="32" max="32" width="12.28515625" style="8" hidden="1" customWidth="1" outlineLevel="1"/>
    <col min="33" max="33" width="11.85546875" style="8" hidden="1" customWidth="1" outlineLevel="1"/>
    <col min="34" max="34" width="12.7109375" style="8" customWidth="1" collapsed="1"/>
    <col min="35" max="35" width="13.28515625" style="8" hidden="1" customWidth="1" outlineLevel="1"/>
    <col min="36" max="36" width="8.140625" style="8" hidden="1" customWidth="1" outlineLevel="1"/>
    <col min="37" max="37" width="25.28515625" style="8" hidden="1" customWidth="1" outlineLevel="1"/>
    <col min="38" max="38" width="2.28515625" style="8" customWidth="1" collapsed="1"/>
    <col min="39" max="39" width="12.7109375" style="13" customWidth="1"/>
    <col min="40" max="41" width="13.42578125" style="8" customWidth="1"/>
    <col min="42" max="43" width="11.85546875" style="8" hidden="1" customWidth="1" outlineLevel="1"/>
    <col min="44" max="44" width="12.28515625" style="8" hidden="1" customWidth="1" outlineLevel="1"/>
    <col min="45" max="45" width="11.85546875" style="8" hidden="1" customWidth="1" outlineLevel="1"/>
    <col min="46" max="46" width="12.7109375" style="8" hidden="1" customWidth="1" outlineLevel="1"/>
    <col min="47" max="47" width="13.28515625" style="8" hidden="1" customWidth="1" outlineLevel="1"/>
    <col min="48" max="48" width="6.28515625" style="8" hidden="1" customWidth="1" outlineLevel="1"/>
    <col min="49" max="49" width="34.5703125" style="8" customWidth="1" collapsed="1"/>
    <col min="50" max="50" width="2.7109375" style="8" hidden="1" customWidth="1" outlineLevel="1"/>
    <col min="51" max="51" width="12.7109375" style="13" hidden="1" customWidth="1" outlineLevel="1"/>
    <col min="52" max="52" width="13.140625" style="8" hidden="1" customWidth="1" outlineLevel="1"/>
    <col min="53" max="53" width="5.7109375" style="8" hidden="1" customWidth="1" outlineLevel="1"/>
    <col min="54" max="54" width="13.42578125" style="8" hidden="1" customWidth="1" outlineLevel="1"/>
    <col min="55" max="56" width="11.85546875" style="8" hidden="1" customWidth="1" outlineLevel="1"/>
    <col min="57" max="57" width="12.28515625" style="8" hidden="1" customWidth="1" outlineLevel="1"/>
    <col min="58" max="58" width="11.85546875" style="8" hidden="1" customWidth="1" outlineLevel="1"/>
    <col min="59" max="59" width="14" style="8" hidden="1" customWidth="1" outlineLevel="1"/>
    <col min="60" max="60" width="13.28515625" style="8" hidden="1" customWidth="1" outlineLevel="1"/>
    <col min="61" max="61" width="5.7109375" style="8" hidden="1" customWidth="1" outlineLevel="1"/>
    <col min="62" max="62" width="34.5703125" style="8" hidden="1" customWidth="1" outlineLevel="1"/>
    <col min="63" max="63" width="9.140625" style="8" collapsed="1"/>
    <col min="64" max="255" width="9.140625" style="8"/>
    <col min="256" max="256" width="7.85546875" style="8" customWidth="1"/>
    <col min="257" max="258" width="3" style="8" customWidth="1"/>
    <col min="259" max="259" width="22.5703125" style="8" customWidth="1"/>
    <col min="260" max="260" width="2.28515625" style="8" customWidth="1"/>
    <col min="261" max="266" width="0" style="8" hidden="1" customWidth="1"/>
    <col min="267" max="267" width="12.85546875" style="8" customWidth="1"/>
    <col min="268" max="270" width="0" style="8" hidden="1" customWidth="1"/>
    <col min="271" max="271" width="2.7109375" style="8" customWidth="1"/>
    <col min="272" max="277" width="0" style="8" hidden="1" customWidth="1"/>
    <col min="278" max="278" width="12.7109375" style="8" customWidth="1"/>
    <col min="279" max="281" width="0" style="8" hidden="1" customWidth="1"/>
    <col min="282" max="282" width="2.28515625" style="8" customWidth="1"/>
    <col min="283" max="288" width="0" style="8" hidden="1" customWidth="1"/>
    <col min="289" max="289" width="12.7109375" style="8" customWidth="1"/>
    <col min="290" max="292" width="0" style="8" hidden="1" customWidth="1"/>
    <col min="293" max="293" width="2.28515625" style="8" customWidth="1"/>
    <col min="294" max="294" width="12.7109375" style="8" customWidth="1"/>
    <col min="295" max="301" width="0" style="8" hidden="1" customWidth="1"/>
    <col min="302" max="302" width="12.7109375" style="8" customWidth="1"/>
    <col min="303" max="305" width="0" style="8" hidden="1" customWidth="1"/>
    <col min="306" max="306" width="2.7109375" style="8" customWidth="1"/>
    <col min="307" max="307" width="12.7109375" style="8" customWidth="1"/>
    <col min="308" max="308" width="13.140625" style="8" bestFit="1" customWidth="1"/>
    <col min="309" max="309" width="5.7109375" style="8" customWidth="1"/>
    <col min="310" max="317" width="0" style="8" hidden="1" customWidth="1"/>
    <col min="318" max="318" width="34.5703125" style="8" customWidth="1"/>
    <col min="319" max="511" width="9.140625" style="8"/>
    <col min="512" max="512" width="7.85546875" style="8" customWidth="1"/>
    <col min="513" max="514" width="3" style="8" customWidth="1"/>
    <col min="515" max="515" width="22.5703125" style="8" customWidth="1"/>
    <col min="516" max="516" width="2.28515625" style="8" customWidth="1"/>
    <col min="517" max="522" width="0" style="8" hidden="1" customWidth="1"/>
    <col min="523" max="523" width="12.85546875" style="8" customWidth="1"/>
    <col min="524" max="526" width="0" style="8" hidden="1" customWidth="1"/>
    <col min="527" max="527" width="2.7109375" style="8" customWidth="1"/>
    <col min="528" max="533" width="0" style="8" hidden="1" customWidth="1"/>
    <col min="534" max="534" width="12.7109375" style="8" customWidth="1"/>
    <col min="535" max="537" width="0" style="8" hidden="1" customWidth="1"/>
    <col min="538" max="538" width="2.28515625" style="8" customWidth="1"/>
    <col min="539" max="544" width="0" style="8" hidden="1" customWidth="1"/>
    <col min="545" max="545" width="12.7109375" style="8" customWidth="1"/>
    <col min="546" max="548" width="0" style="8" hidden="1" customWidth="1"/>
    <col min="549" max="549" width="2.28515625" style="8" customWidth="1"/>
    <col min="550" max="550" width="12.7109375" style="8" customWidth="1"/>
    <col min="551" max="557" width="0" style="8" hidden="1" customWidth="1"/>
    <col min="558" max="558" width="12.7109375" style="8" customWidth="1"/>
    <col min="559" max="561" width="0" style="8" hidden="1" customWidth="1"/>
    <col min="562" max="562" width="2.7109375" style="8" customWidth="1"/>
    <col min="563" max="563" width="12.7109375" style="8" customWidth="1"/>
    <col min="564" max="564" width="13.140625" style="8" bestFit="1" customWidth="1"/>
    <col min="565" max="565" width="5.7109375" style="8" customWidth="1"/>
    <col min="566" max="573" width="0" style="8" hidden="1" customWidth="1"/>
    <col min="574" max="574" width="34.5703125" style="8" customWidth="1"/>
    <col min="575" max="767" width="9.140625" style="8"/>
    <col min="768" max="768" width="7.85546875" style="8" customWidth="1"/>
    <col min="769" max="770" width="3" style="8" customWidth="1"/>
    <col min="771" max="771" width="22.5703125" style="8" customWidth="1"/>
    <col min="772" max="772" width="2.28515625" style="8" customWidth="1"/>
    <col min="773" max="778" width="0" style="8" hidden="1" customWidth="1"/>
    <col min="779" max="779" width="12.85546875" style="8" customWidth="1"/>
    <col min="780" max="782" width="0" style="8" hidden="1" customWidth="1"/>
    <col min="783" max="783" width="2.7109375" style="8" customWidth="1"/>
    <col min="784" max="789" width="0" style="8" hidden="1" customWidth="1"/>
    <col min="790" max="790" width="12.7109375" style="8" customWidth="1"/>
    <col min="791" max="793" width="0" style="8" hidden="1" customWidth="1"/>
    <col min="794" max="794" width="2.28515625" style="8" customWidth="1"/>
    <col min="795" max="800" width="0" style="8" hidden="1" customWidth="1"/>
    <col min="801" max="801" width="12.7109375" style="8" customWidth="1"/>
    <col min="802" max="804" width="0" style="8" hidden="1" customWidth="1"/>
    <col min="805" max="805" width="2.28515625" style="8" customWidth="1"/>
    <col min="806" max="806" width="12.7109375" style="8" customWidth="1"/>
    <col min="807" max="813" width="0" style="8" hidden="1" customWidth="1"/>
    <col min="814" max="814" width="12.7109375" style="8" customWidth="1"/>
    <col min="815" max="817" width="0" style="8" hidden="1" customWidth="1"/>
    <col min="818" max="818" width="2.7109375" style="8" customWidth="1"/>
    <col min="819" max="819" width="12.7109375" style="8" customWidth="1"/>
    <col min="820" max="820" width="13.140625" style="8" bestFit="1" customWidth="1"/>
    <col min="821" max="821" width="5.7109375" style="8" customWidth="1"/>
    <col min="822" max="829" width="0" style="8" hidden="1" customWidth="1"/>
    <col min="830" max="830" width="34.5703125" style="8" customWidth="1"/>
    <col min="831" max="1023" width="9.140625" style="8"/>
    <col min="1024" max="1024" width="7.85546875" style="8" customWidth="1"/>
    <col min="1025" max="1026" width="3" style="8" customWidth="1"/>
    <col min="1027" max="1027" width="22.5703125" style="8" customWidth="1"/>
    <col min="1028" max="1028" width="2.28515625" style="8" customWidth="1"/>
    <col min="1029" max="1034" width="0" style="8" hidden="1" customWidth="1"/>
    <col min="1035" max="1035" width="12.85546875" style="8" customWidth="1"/>
    <col min="1036" max="1038" width="0" style="8" hidden="1" customWidth="1"/>
    <col min="1039" max="1039" width="2.7109375" style="8" customWidth="1"/>
    <col min="1040" max="1045" width="0" style="8" hidden="1" customWidth="1"/>
    <col min="1046" max="1046" width="12.7109375" style="8" customWidth="1"/>
    <col min="1047" max="1049" width="0" style="8" hidden="1" customWidth="1"/>
    <col min="1050" max="1050" width="2.28515625" style="8" customWidth="1"/>
    <col min="1051" max="1056" width="0" style="8" hidden="1" customWidth="1"/>
    <col min="1057" max="1057" width="12.7109375" style="8" customWidth="1"/>
    <col min="1058" max="1060" width="0" style="8" hidden="1" customWidth="1"/>
    <col min="1061" max="1061" width="2.28515625" style="8" customWidth="1"/>
    <col min="1062" max="1062" width="12.7109375" style="8" customWidth="1"/>
    <col min="1063" max="1069" width="0" style="8" hidden="1" customWidth="1"/>
    <col min="1070" max="1070" width="12.7109375" style="8" customWidth="1"/>
    <col min="1071" max="1073" width="0" style="8" hidden="1" customWidth="1"/>
    <col min="1074" max="1074" width="2.7109375" style="8" customWidth="1"/>
    <col min="1075" max="1075" width="12.7109375" style="8" customWidth="1"/>
    <col min="1076" max="1076" width="13.140625" style="8" bestFit="1" customWidth="1"/>
    <col min="1077" max="1077" width="5.7109375" style="8" customWidth="1"/>
    <col min="1078" max="1085" width="0" style="8" hidden="1" customWidth="1"/>
    <col min="1086" max="1086" width="34.5703125" style="8" customWidth="1"/>
    <col min="1087" max="1279" width="9.140625" style="8"/>
    <col min="1280" max="1280" width="7.85546875" style="8" customWidth="1"/>
    <col min="1281" max="1282" width="3" style="8" customWidth="1"/>
    <col min="1283" max="1283" width="22.5703125" style="8" customWidth="1"/>
    <col min="1284" max="1284" width="2.28515625" style="8" customWidth="1"/>
    <col min="1285" max="1290" width="0" style="8" hidden="1" customWidth="1"/>
    <col min="1291" max="1291" width="12.85546875" style="8" customWidth="1"/>
    <col min="1292" max="1294" width="0" style="8" hidden="1" customWidth="1"/>
    <col min="1295" max="1295" width="2.7109375" style="8" customWidth="1"/>
    <col min="1296" max="1301" width="0" style="8" hidden="1" customWidth="1"/>
    <col min="1302" max="1302" width="12.7109375" style="8" customWidth="1"/>
    <col min="1303" max="1305" width="0" style="8" hidden="1" customWidth="1"/>
    <col min="1306" max="1306" width="2.28515625" style="8" customWidth="1"/>
    <col min="1307" max="1312" width="0" style="8" hidden="1" customWidth="1"/>
    <col min="1313" max="1313" width="12.7109375" style="8" customWidth="1"/>
    <col min="1314" max="1316" width="0" style="8" hidden="1" customWidth="1"/>
    <col min="1317" max="1317" width="2.28515625" style="8" customWidth="1"/>
    <col min="1318" max="1318" width="12.7109375" style="8" customWidth="1"/>
    <col min="1319" max="1325" width="0" style="8" hidden="1" customWidth="1"/>
    <col min="1326" max="1326" width="12.7109375" style="8" customWidth="1"/>
    <col min="1327" max="1329" width="0" style="8" hidden="1" customWidth="1"/>
    <col min="1330" max="1330" width="2.7109375" style="8" customWidth="1"/>
    <col min="1331" max="1331" width="12.7109375" style="8" customWidth="1"/>
    <col min="1332" max="1332" width="13.140625" style="8" bestFit="1" customWidth="1"/>
    <col min="1333" max="1333" width="5.7109375" style="8" customWidth="1"/>
    <col min="1334" max="1341" width="0" style="8" hidden="1" customWidth="1"/>
    <col min="1342" max="1342" width="34.5703125" style="8" customWidth="1"/>
    <col min="1343" max="1535" width="9.140625" style="8"/>
    <col min="1536" max="1536" width="7.85546875" style="8" customWidth="1"/>
    <col min="1537" max="1538" width="3" style="8" customWidth="1"/>
    <col min="1539" max="1539" width="22.5703125" style="8" customWidth="1"/>
    <col min="1540" max="1540" width="2.28515625" style="8" customWidth="1"/>
    <col min="1541" max="1546" width="0" style="8" hidden="1" customWidth="1"/>
    <col min="1547" max="1547" width="12.85546875" style="8" customWidth="1"/>
    <col min="1548" max="1550" width="0" style="8" hidden="1" customWidth="1"/>
    <col min="1551" max="1551" width="2.7109375" style="8" customWidth="1"/>
    <col min="1552" max="1557" width="0" style="8" hidden="1" customWidth="1"/>
    <col min="1558" max="1558" width="12.7109375" style="8" customWidth="1"/>
    <col min="1559" max="1561" width="0" style="8" hidden="1" customWidth="1"/>
    <col min="1562" max="1562" width="2.28515625" style="8" customWidth="1"/>
    <col min="1563" max="1568" width="0" style="8" hidden="1" customWidth="1"/>
    <col min="1569" max="1569" width="12.7109375" style="8" customWidth="1"/>
    <col min="1570" max="1572" width="0" style="8" hidden="1" customWidth="1"/>
    <col min="1573" max="1573" width="2.28515625" style="8" customWidth="1"/>
    <col min="1574" max="1574" width="12.7109375" style="8" customWidth="1"/>
    <col min="1575" max="1581" width="0" style="8" hidden="1" customWidth="1"/>
    <col min="1582" max="1582" width="12.7109375" style="8" customWidth="1"/>
    <col min="1583" max="1585" width="0" style="8" hidden="1" customWidth="1"/>
    <col min="1586" max="1586" width="2.7109375" style="8" customWidth="1"/>
    <col min="1587" max="1587" width="12.7109375" style="8" customWidth="1"/>
    <col min="1588" max="1588" width="13.140625" style="8" bestFit="1" customWidth="1"/>
    <col min="1589" max="1589" width="5.7109375" style="8" customWidth="1"/>
    <col min="1590" max="1597" width="0" style="8" hidden="1" customWidth="1"/>
    <col min="1598" max="1598" width="34.5703125" style="8" customWidth="1"/>
    <col min="1599" max="1791" width="9.140625" style="8"/>
    <col min="1792" max="1792" width="7.85546875" style="8" customWidth="1"/>
    <col min="1793" max="1794" width="3" style="8" customWidth="1"/>
    <col min="1795" max="1795" width="22.5703125" style="8" customWidth="1"/>
    <col min="1796" max="1796" width="2.28515625" style="8" customWidth="1"/>
    <col min="1797" max="1802" width="0" style="8" hidden="1" customWidth="1"/>
    <col min="1803" max="1803" width="12.85546875" style="8" customWidth="1"/>
    <col min="1804" max="1806" width="0" style="8" hidden="1" customWidth="1"/>
    <col min="1807" max="1807" width="2.7109375" style="8" customWidth="1"/>
    <col min="1808" max="1813" width="0" style="8" hidden="1" customWidth="1"/>
    <col min="1814" max="1814" width="12.7109375" style="8" customWidth="1"/>
    <col min="1815" max="1817" width="0" style="8" hidden="1" customWidth="1"/>
    <col min="1818" max="1818" width="2.28515625" style="8" customWidth="1"/>
    <col min="1819" max="1824" width="0" style="8" hidden="1" customWidth="1"/>
    <col min="1825" max="1825" width="12.7109375" style="8" customWidth="1"/>
    <col min="1826" max="1828" width="0" style="8" hidden="1" customWidth="1"/>
    <col min="1829" max="1829" width="2.28515625" style="8" customWidth="1"/>
    <col min="1830" max="1830" width="12.7109375" style="8" customWidth="1"/>
    <col min="1831" max="1837" width="0" style="8" hidden="1" customWidth="1"/>
    <col min="1838" max="1838" width="12.7109375" style="8" customWidth="1"/>
    <col min="1839" max="1841" width="0" style="8" hidden="1" customWidth="1"/>
    <col min="1842" max="1842" width="2.7109375" style="8" customWidth="1"/>
    <col min="1843" max="1843" width="12.7109375" style="8" customWidth="1"/>
    <col min="1844" max="1844" width="13.140625" style="8" bestFit="1" customWidth="1"/>
    <col min="1845" max="1845" width="5.7109375" style="8" customWidth="1"/>
    <col min="1846" max="1853" width="0" style="8" hidden="1" customWidth="1"/>
    <col min="1854" max="1854" width="34.5703125" style="8" customWidth="1"/>
    <col min="1855" max="2047" width="9.140625" style="8"/>
    <col min="2048" max="2048" width="7.85546875" style="8" customWidth="1"/>
    <col min="2049" max="2050" width="3" style="8" customWidth="1"/>
    <col min="2051" max="2051" width="22.5703125" style="8" customWidth="1"/>
    <col min="2052" max="2052" width="2.28515625" style="8" customWidth="1"/>
    <col min="2053" max="2058" width="0" style="8" hidden="1" customWidth="1"/>
    <col min="2059" max="2059" width="12.85546875" style="8" customWidth="1"/>
    <col min="2060" max="2062" width="0" style="8" hidden="1" customWidth="1"/>
    <col min="2063" max="2063" width="2.7109375" style="8" customWidth="1"/>
    <col min="2064" max="2069" width="0" style="8" hidden="1" customWidth="1"/>
    <col min="2070" max="2070" width="12.7109375" style="8" customWidth="1"/>
    <col min="2071" max="2073" width="0" style="8" hidden="1" customWidth="1"/>
    <col min="2074" max="2074" width="2.28515625" style="8" customWidth="1"/>
    <col min="2075" max="2080" width="0" style="8" hidden="1" customWidth="1"/>
    <col min="2081" max="2081" width="12.7109375" style="8" customWidth="1"/>
    <col min="2082" max="2084" width="0" style="8" hidden="1" customWidth="1"/>
    <col min="2085" max="2085" width="2.28515625" style="8" customWidth="1"/>
    <col min="2086" max="2086" width="12.7109375" style="8" customWidth="1"/>
    <col min="2087" max="2093" width="0" style="8" hidden="1" customWidth="1"/>
    <col min="2094" max="2094" width="12.7109375" style="8" customWidth="1"/>
    <col min="2095" max="2097" width="0" style="8" hidden="1" customWidth="1"/>
    <col min="2098" max="2098" width="2.7109375" style="8" customWidth="1"/>
    <col min="2099" max="2099" width="12.7109375" style="8" customWidth="1"/>
    <col min="2100" max="2100" width="13.140625" style="8" bestFit="1" customWidth="1"/>
    <col min="2101" max="2101" width="5.7109375" style="8" customWidth="1"/>
    <col min="2102" max="2109" width="0" style="8" hidden="1" customWidth="1"/>
    <col min="2110" max="2110" width="34.5703125" style="8" customWidth="1"/>
    <col min="2111" max="2303" width="9.140625" style="8"/>
    <col min="2304" max="2304" width="7.85546875" style="8" customWidth="1"/>
    <col min="2305" max="2306" width="3" style="8" customWidth="1"/>
    <col min="2307" max="2307" width="22.5703125" style="8" customWidth="1"/>
    <col min="2308" max="2308" width="2.28515625" style="8" customWidth="1"/>
    <col min="2309" max="2314" width="0" style="8" hidden="1" customWidth="1"/>
    <col min="2315" max="2315" width="12.85546875" style="8" customWidth="1"/>
    <col min="2316" max="2318" width="0" style="8" hidden="1" customWidth="1"/>
    <col min="2319" max="2319" width="2.7109375" style="8" customWidth="1"/>
    <col min="2320" max="2325" width="0" style="8" hidden="1" customWidth="1"/>
    <col min="2326" max="2326" width="12.7109375" style="8" customWidth="1"/>
    <col min="2327" max="2329" width="0" style="8" hidden="1" customWidth="1"/>
    <col min="2330" max="2330" width="2.28515625" style="8" customWidth="1"/>
    <col min="2331" max="2336" width="0" style="8" hidden="1" customWidth="1"/>
    <col min="2337" max="2337" width="12.7109375" style="8" customWidth="1"/>
    <col min="2338" max="2340" width="0" style="8" hidden="1" customWidth="1"/>
    <col min="2341" max="2341" width="2.28515625" style="8" customWidth="1"/>
    <col min="2342" max="2342" width="12.7109375" style="8" customWidth="1"/>
    <col min="2343" max="2349" width="0" style="8" hidden="1" customWidth="1"/>
    <col min="2350" max="2350" width="12.7109375" style="8" customWidth="1"/>
    <col min="2351" max="2353" width="0" style="8" hidden="1" customWidth="1"/>
    <col min="2354" max="2354" width="2.7109375" style="8" customWidth="1"/>
    <col min="2355" max="2355" width="12.7109375" style="8" customWidth="1"/>
    <col min="2356" max="2356" width="13.140625" style="8" bestFit="1" customWidth="1"/>
    <col min="2357" max="2357" width="5.7109375" style="8" customWidth="1"/>
    <col min="2358" max="2365" width="0" style="8" hidden="1" customWidth="1"/>
    <col min="2366" max="2366" width="34.5703125" style="8" customWidth="1"/>
    <col min="2367" max="2559" width="9.140625" style="8"/>
    <col min="2560" max="2560" width="7.85546875" style="8" customWidth="1"/>
    <col min="2561" max="2562" width="3" style="8" customWidth="1"/>
    <col min="2563" max="2563" width="22.5703125" style="8" customWidth="1"/>
    <col min="2564" max="2564" width="2.28515625" style="8" customWidth="1"/>
    <col min="2565" max="2570" width="0" style="8" hidden="1" customWidth="1"/>
    <col min="2571" max="2571" width="12.85546875" style="8" customWidth="1"/>
    <col min="2572" max="2574" width="0" style="8" hidden="1" customWidth="1"/>
    <col min="2575" max="2575" width="2.7109375" style="8" customWidth="1"/>
    <col min="2576" max="2581" width="0" style="8" hidden="1" customWidth="1"/>
    <col min="2582" max="2582" width="12.7109375" style="8" customWidth="1"/>
    <col min="2583" max="2585" width="0" style="8" hidden="1" customWidth="1"/>
    <col min="2586" max="2586" width="2.28515625" style="8" customWidth="1"/>
    <col min="2587" max="2592" width="0" style="8" hidden="1" customWidth="1"/>
    <col min="2593" max="2593" width="12.7109375" style="8" customWidth="1"/>
    <col min="2594" max="2596" width="0" style="8" hidden="1" customWidth="1"/>
    <col min="2597" max="2597" width="2.28515625" style="8" customWidth="1"/>
    <col min="2598" max="2598" width="12.7109375" style="8" customWidth="1"/>
    <col min="2599" max="2605" width="0" style="8" hidden="1" customWidth="1"/>
    <col min="2606" max="2606" width="12.7109375" style="8" customWidth="1"/>
    <col min="2607" max="2609" width="0" style="8" hidden="1" customWidth="1"/>
    <col min="2610" max="2610" width="2.7109375" style="8" customWidth="1"/>
    <col min="2611" max="2611" width="12.7109375" style="8" customWidth="1"/>
    <col min="2612" max="2612" width="13.140625" style="8" bestFit="1" customWidth="1"/>
    <col min="2613" max="2613" width="5.7109375" style="8" customWidth="1"/>
    <col min="2614" max="2621" width="0" style="8" hidden="1" customWidth="1"/>
    <col min="2622" max="2622" width="34.5703125" style="8" customWidth="1"/>
    <col min="2623" max="2815" width="9.140625" style="8"/>
    <col min="2816" max="2816" width="7.85546875" style="8" customWidth="1"/>
    <col min="2817" max="2818" width="3" style="8" customWidth="1"/>
    <col min="2819" max="2819" width="22.5703125" style="8" customWidth="1"/>
    <col min="2820" max="2820" width="2.28515625" style="8" customWidth="1"/>
    <col min="2821" max="2826" width="0" style="8" hidden="1" customWidth="1"/>
    <col min="2827" max="2827" width="12.85546875" style="8" customWidth="1"/>
    <col min="2828" max="2830" width="0" style="8" hidden="1" customWidth="1"/>
    <col min="2831" max="2831" width="2.7109375" style="8" customWidth="1"/>
    <col min="2832" max="2837" width="0" style="8" hidden="1" customWidth="1"/>
    <col min="2838" max="2838" width="12.7109375" style="8" customWidth="1"/>
    <col min="2839" max="2841" width="0" style="8" hidden="1" customWidth="1"/>
    <col min="2842" max="2842" width="2.28515625" style="8" customWidth="1"/>
    <col min="2843" max="2848" width="0" style="8" hidden="1" customWidth="1"/>
    <col min="2849" max="2849" width="12.7109375" style="8" customWidth="1"/>
    <col min="2850" max="2852" width="0" style="8" hidden="1" customWidth="1"/>
    <col min="2853" max="2853" width="2.28515625" style="8" customWidth="1"/>
    <col min="2854" max="2854" width="12.7109375" style="8" customWidth="1"/>
    <col min="2855" max="2861" width="0" style="8" hidden="1" customWidth="1"/>
    <col min="2862" max="2862" width="12.7109375" style="8" customWidth="1"/>
    <col min="2863" max="2865" width="0" style="8" hidden="1" customWidth="1"/>
    <col min="2866" max="2866" width="2.7109375" style="8" customWidth="1"/>
    <col min="2867" max="2867" width="12.7109375" style="8" customWidth="1"/>
    <col min="2868" max="2868" width="13.140625" style="8" bestFit="1" customWidth="1"/>
    <col min="2869" max="2869" width="5.7109375" style="8" customWidth="1"/>
    <col min="2870" max="2877" width="0" style="8" hidden="1" customWidth="1"/>
    <col min="2878" max="2878" width="34.5703125" style="8" customWidth="1"/>
    <col min="2879" max="3071" width="9.140625" style="8"/>
    <col min="3072" max="3072" width="7.85546875" style="8" customWidth="1"/>
    <col min="3073" max="3074" width="3" style="8" customWidth="1"/>
    <col min="3075" max="3075" width="22.5703125" style="8" customWidth="1"/>
    <col min="3076" max="3076" width="2.28515625" style="8" customWidth="1"/>
    <col min="3077" max="3082" width="0" style="8" hidden="1" customWidth="1"/>
    <col min="3083" max="3083" width="12.85546875" style="8" customWidth="1"/>
    <col min="3084" max="3086" width="0" style="8" hidden="1" customWidth="1"/>
    <col min="3087" max="3087" width="2.7109375" style="8" customWidth="1"/>
    <col min="3088" max="3093" width="0" style="8" hidden="1" customWidth="1"/>
    <col min="3094" max="3094" width="12.7109375" style="8" customWidth="1"/>
    <col min="3095" max="3097" width="0" style="8" hidden="1" customWidth="1"/>
    <col min="3098" max="3098" width="2.28515625" style="8" customWidth="1"/>
    <col min="3099" max="3104" width="0" style="8" hidden="1" customWidth="1"/>
    <col min="3105" max="3105" width="12.7109375" style="8" customWidth="1"/>
    <col min="3106" max="3108" width="0" style="8" hidden="1" customWidth="1"/>
    <col min="3109" max="3109" width="2.28515625" style="8" customWidth="1"/>
    <col min="3110" max="3110" width="12.7109375" style="8" customWidth="1"/>
    <col min="3111" max="3117" width="0" style="8" hidden="1" customWidth="1"/>
    <col min="3118" max="3118" width="12.7109375" style="8" customWidth="1"/>
    <col min="3119" max="3121" width="0" style="8" hidden="1" customWidth="1"/>
    <col min="3122" max="3122" width="2.7109375" style="8" customWidth="1"/>
    <col min="3123" max="3123" width="12.7109375" style="8" customWidth="1"/>
    <col min="3124" max="3124" width="13.140625" style="8" bestFit="1" customWidth="1"/>
    <col min="3125" max="3125" width="5.7109375" style="8" customWidth="1"/>
    <col min="3126" max="3133" width="0" style="8" hidden="1" customWidth="1"/>
    <col min="3134" max="3134" width="34.5703125" style="8" customWidth="1"/>
    <col min="3135" max="3327" width="9.140625" style="8"/>
    <col min="3328" max="3328" width="7.85546875" style="8" customWidth="1"/>
    <col min="3329" max="3330" width="3" style="8" customWidth="1"/>
    <col min="3331" max="3331" width="22.5703125" style="8" customWidth="1"/>
    <col min="3332" max="3332" width="2.28515625" style="8" customWidth="1"/>
    <col min="3333" max="3338" width="0" style="8" hidden="1" customWidth="1"/>
    <col min="3339" max="3339" width="12.85546875" style="8" customWidth="1"/>
    <col min="3340" max="3342" width="0" style="8" hidden="1" customWidth="1"/>
    <col min="3343" max="3343" width="2.7109375" style="8" customWidth="1"/>
    <col min="3344" max="3349" width="0" style="8" hidden="1" customWidth="1"/>
    <col min="3350" max="3350" width="12.7109375" style="8" customWidth="1"/>
    <col min="3351" max="3353" width="0" style="8" hidden="1" customWidth="1"/>
    <col min="3354" max="3354" width="2.28515625" style="8" customWidth="1"/>
    <col min="3355" max="3360" width="0" style="8" hidden="1" customWidth="1"/>
    <col min="3361" max="3361" width="12.7109375" style="8" customWidth="1"/>
    <col min="3362" max="3364" width="0" style="8" hidden="1" customWidth="1"/>
    <col min="3365" max="3365" width="2.28515625" style="8" customWidth="1"/>
    <col min="3366" max="3366" width="12.7109375" style="8" customWidth="1"/>
    <col min="3367" max="3373" width="0" style="8" hidden="1" customWidth="1"/>
    <col min="3374" max="3374" width="12.7109375" style="8" customWidth="1"/>
    <col min="3375" max="3377" width="0" style="8" hidden="1" customWidth="1"/>
    <col min="3378" max="3378" width="2.7109375" style="8" customWidth="1"/>
    <col min="3379" max="3379" width="12.7109375" style="8" customWidth="1"/>
    <col min="3380" max="3380" width="13.140625" style="8" bestFit="1" customWidth="1"/>
    <col min="3381" max="3381" width="5.7109375" style="8" customWidth="1"/>
    <col min="3382" max="3389" width="0" style="8" hidden="1" customWidth="1"/>
    <col min="3390" max="3390" width="34.5703125" style="8" customWidth="1"/>
    <col min="3391" max="3583" width="9.140625" style="8"/>
    <col min="3584" max="3584" width="7.85546875" style="8" customWidth="1"/>
    <col min="3585" max="3586" width="3" style="8" customWidth="1"/>
    <col min="3587" max="3587" width="22.5703125" style="8" customWidth="1"/>
    <col min="3588" max="3588" width="2.28515625" style="8" customWidth="1"/>
    <col min="3589" max="3594" width="0" style="8" hidden="1" customWidth="1"/>
    <col min="3595" max="3595" width="12.85546875" style="8" customWidth="1"/>
    <col min="3596" max="3598" width="0" style="8" hidden="1" customWidth="1"/>
    <col min="3599" max="3599" width="2.7109375" style="8" customWidth="1"/>
    <col min="3600" max="3605" width="0" style="8" hidden="1" customWidth="1"/>
    <col min="3606" max="3606" width="12.7109375" style="8" customWidth="1"/>
    <col min="3607" max="3609" width="0" style="8" hidden="1" customWidth="1"/>
    <col min="3610" max="3610" width="2.28515625" style="8" customWidth="1"/>
    <col min="3611" max="3616" width="0" style="8" hidden="1" customWidth="1"/>
    <col min="3617" max="3617" width="12.7109375" style="8" customWidth="1"/>
    <col min="3618" max="3620" width="0" style="8" hidden="1" customWidth="1"/>
    <col min="3621" max="3621" width="2.28515625" style="8" customWidth="1"/>
    <col min="3622" max="3622" width="12.7109375" style="8" customWidth="1"/>
    <col min="3623" max="3629" width="0" style="8" hidden="1" customWidth="1"/>
    <col min="3630" max="3630" width="12.7109375" style="8" customWidth="1"/>
    <col min="3631" max="3633" width="0" style="8" hidden="1" customWidth="1"/>
    <col min="3634" max="3634" width="2.7109375" style="8" customWidth="1"/>
    <col min="3635" max="3635" width="12.7109375" style="8" customWidth="1"/>
    <col min="3636" max="3636" width="13.140625" style="8" bestFit="1" customWidth="1"/>
    <col min="3637" max="3637" width="5.7109375" style="8" customWidth="1"/>
    <col min="3638" max="3645" width="0" style="8" hidden="1" customWidth="1"/>
    <col min="3646" max="3646" width="34.5703125" style="8" customWidth="1"/>
    <col min="3647" max="3839" width="9.140625" style="8"/>
    <col min="3840" max="3840" width="7.85546875" style="8" customWidth="1"/>
    <col min="3841" max="3842" width="3" style="8" customWidth="1"/>
    <col min="3843" max="3843" width="22.5703125" style="8" customWidth="1"/>
    <col min="3844" max="3844" width="2.28515625" style="8" customWidth="1"/>
    <col min="3845" max="3850" width="0" style="8" hidden="1" customWidth="1"/>
    <col min="3851" max="3851" width="12.85546875" style="8" customWidth="1"/>
    <col min="3852" max="3854" width="0" style="8" hidden="1" customWidth="1"/>
    <col min="3855" max="3855" width="2.7109375" style="8" customWidth="1"/>
    <col min="3856" max="3861" width="0" style="8" hidden="1" customWidth="1"/>
    <col min="3862" max="3862" width="12.7109375" style="8" customWidth="1"/>
    <col min="3863" max="3865" width="0" style="8" hidden="1" customWidth="1"/>
    <col min="3866" max="3866" width="2.28515625" style="8" customWidth="1"/>
    <col min="3867" max="3872" width="0" style="8" hidden="1" customWidth="1"/>
    <col min="3873" max="3873" width="12.7109375" style="8" customWidth="1"/>
    <col min="3874" max="3876" width="0" style="8" hidden="1" customWidth="1"/>
    <col min="3877" max="3877" width="2.28515625" style="8" customWidth="1"/>
    <col min="3878" max="3878" width="12.7109375" style="8" customWidth="1"/>
    <col min="3879" max="3885" width="0" style="8" hidden="1" customWidth="1"/>
    <col min="3886" max="3886" width="12.7109375" style="8" customWidth="1"/>
    <col min="3887" max="3889" width="0" style="8" hidden="1" customWidth="1"/>
    <col min="3890" max="3890" width="2.7109375" style="8" customWidth="1"/>
    <col min="3891" max="3891" width="12.7109375" style="8" customWidth="1"/>
    <col min="3892" max="3892" width="13.140625" style="8" bestFit="1" customWidth="1"/>
    <col min="3893" max="3893" width="5.7109375" style="8" customWidth="1"/>
    <col min="3894" max="3901" width="0" style="8" hidden="1" customWidth="1"/>
    <col min="3902" max="3902" width="34.5703125" style="8" customWidth="1"/>
    <col min="3903" max="4095" width="9.140625" style="8"/>
    <col min="4096" max="4096" width="7.85546875" style="8" customWidth="1"/>
    <col min="4097" max="4098" width="3" style="8" customWidth="1"/>
    <col min="4099" max="4099" width="22.5703125" style="8" customWidth="1"/>
    <col min="4100" max="4100" width="2.28515625" style="8" customWidth="1"/>
    <col min="4101" max="4106" width="0" style="8" hidden="1" customWidth="1"/>
    <col min="4107" max="4107" width="12.85546875" style="8" customWidth="1"/>
    <col min="4108" max="4110" width="0" style="8" hidden="1" customWidth="1"/>
    <col min="4111" max="4111" width="2.7109375" style="8" customWidth="1"/>
    <col min="4112" max="4117" width="0" style="8" hidden="1" customWidth="1"/>
    <col min="4118" max="4118" width="12.7109375" style="8" customWidth="1"/>
    <col min="4119" max="4121" width="0" style="8" hidden="1" customWidth="1"/>
    <col min="4122" max="4122" width="2.28515625" style="8" customWidth="1"/>
    <col min="4123" max="4128" width="0" style="8" hidden="1" customWidth="1"/>
    <col min="4129" max="4129" width="12.7109375" style="8" customWidth="1"/>
    <col min="4130" max="4132" width="0" style="8" hidden="1" customWidth="1"/>
    <col min="4133" max="4133" width="2.28515625" style="8" customWidth="1"/>
    <col min="4134" max="4134" width="12.7109375" style="8" customWidth="1"/>
    <col min="4135" max="4141" width="0" style="8" hidden="1" customWidth="1"/>
    <col min="4142" max="4142" width="12.7109375" style="8" customWidth="1"/>
    <col min="4143" max="4145" width="0" style="8" hidden="1" customWidth="1"/>
    <col min="4146" max="4146" width="2.7109375" style="8" customWidth="1"/>
    <col min="4147" max="4147" width="12.7109375" style="8" customWidth="1"/>
    <col min="4148" max="4148" width="13.140625" style="8" bestFit="1" customWidth="1"/>
    <col min="4149" max="4149" width="5.7109375" style="8" customWidth="1"/>
    <col min="4150" max="4157" width="0" style="8" hidden="1" customWidth="1"/>
    <col min="4158" max="4158" width="34.5703125" style="8" customWidth="1"/>
    <col min="4159" max="4351" width="9.140625" style="8"/>
    <col min="4352" max="4352" width="7.85546875" style="8" customWidth="1"/>
    <col min="4353" max="4354" width="3" style="8" customWidth="1"/>
    <col min="4355" max="4355" width="22.5703125" style="8" customWidth="1"/>
    <col min="4356" max="4356" width="2.28515625" style="8" customWidth="1"/>
    <col min="4357" max="4362" width="0" style="8" hidden="1" customWidth="1"/>
    <col min="4363" max="4363" width="12.85546875" style="8" customWidth="1"/>
    <col min="4364" max="4366" width="0" style="8" hidden="1" customWidth="1"/>
    <col min="4367" max="4367" width="2.7109375" style="8" customWidth="1"/>
    <col min="4368" max="4373" width="0" style="8" hidden="1" customWidth="1"/>
    <col min="4374" max="4374" width="12.7109375" style="8" customWidth="1"/>
    <col min="4375" max="4377" width="0" style="8" hidden="1" customWidth="1"/>
    <col min="4378" max="4378" width="2.28515625" style="8" customWidth="1"/>
    <col min="4379" max="4384" width="0" style="8" hidden="1" customWidth="1"/>
    <col min="4385" max="4385" width="12.7109375" style="8" customWidth="1"/>
    <col min="4386" max="4388" width="0" style="8" hidden="1" customWidth="1"/>
    <col min="4389" max="4389" width="2.28515625" style="8" customWidth="1"/>
    <col min="4390" max="4390" width="12.7109375" style="8" customWidth="1"/>
    <col min="4391" max="4397" width="0" style="8" hidden="1" customWidth="1"/>
    <col min="4398" max="4398" width="12.7109375" style="8" customWidth="1"/>
    <col min="4399" max="4401" width="0" style="8" hidden="1" customWidth="1"/>
    <col min="4402" max="4402" width="2.7109375" style="8" customWidth="1"/>
    <col min="4403" max="4403" width="12.7109375" style="8" customWidth="1"/>
    <col min="4404" max="4404" width="13.140625" style="8" bestFit="1" customWidth="1"/>
    <col min="4405" max="4405" width="5.7109375" style="8" customWidth="1"/>
    <col min="4406" max="4413" width="0" style="8" hidden="1" customWidth="1"/>
    <col min="4414" max="4414" width="34.5703125" style="8" customWidth="1"/>
    <col min="4415" max="4607" width="9.140625" style="8"/>
    <col min="4608" max="4608" width="7.85546875" style="8" customWidth="1"/>
    <col min="4609" max="4610" width="3" style="8" customWidth="1"/>
    <col min="4611" max="4611" width="22.5703125" style="8" customWidth="1"/>
    <col min="4612" max="4612" width="2.28515625" style="8" customWidth="1"/>
    <col min="4613" max="4618" width="0" style="8" hidden="1" customWidth="1"/>
    <col min="4619" max="4619" width="12.85546875" style="8" customWidth="1"/>
    <col min="4620" max="4622" width="0" style="8" hidden="1" customWidth="1"/>
    <col min="4623" max="4623" width="2.7109375" style="8" customWidth="1"/>
    <col min="4624" max="4629" width="0" style="8" hidden="1" customWidth="1"/>
    <col min="4630" max="4630" width="12.7109375" style="8" customWidth="1"/>
    <col min="4631" max="4633" width="0" style="8" hidden="1" customWidth="1"/>
    <col min="4634" max="4634" width="2.28515625" style="8" customWidth="1"/>
    <col min="4635" max="4640" width="0" style="8" hidden="1" customWidth="1"/>
    <col min="4641" max="4641" width="12.7109375" style="8" customWidth="1"/>
    <col min="4642" max="4644" width="0" style="8" hidden="1" customWidth="1"/>
    <col min="4645" max="4645" width="2.28515625" style="8" customWidth="1"/>
    <col min="4646" max="4646" width="12.7109375" style="8" customWidth="1"/>
    <col min="4647" max="4653" width="0" style="8" hidden="1" customWidth="1"/>
    <col min="4654" max="4654" width="12.7109375" style="8" customWidth="1"/>
    <col min="4655" max="4657" width="0" style="8" hidden="1" customWidth="1"/>
    <col min="4658" max="4658" width="2.7109375" style="8" customWidth="1"/>
    <col min="4659" max="4659" width="12.7109375" style="8" customWidth="1"/>
    <col min="4660" max="4660" width="13.140625" style="8" bestFit="1" customWidth="1"/>
    <col min="4661" max="4661" width="5.7109375" style="8" customWidth="1"/>
    <col min="4662" max="4669" width="0" style="8" hidden="1" customWidth="1"/>
    <col min="4670" max="4670" width="34.5703125" style="8" customWidth="1"/>
    <col min="4671" max="4863" width="9.140625" style="8"/>
    <col min="4864" max="4864" width="7.85546875" style="8" customWidth="1"/>
    <col min="4865" max="4866" width="3" style="8" customWidth="1"/>
    <col min="4867" max="4867" width="22.5703125" style="8" customWidth="1"/>
    <col min="4868" max="4868" width="2.28515625" style="8" customWidth="1"/>
    <col min="4869" max="4874" width="0" style="8" hidden="1" customWidth="1"/>
    <col min="4875" max="4875" width="12.85546875" style="8" customWidth="1"/>
    <col min="4876" max="4878" width="0" style="8" hidden="1" customWidth="1"/>
    <col min="4879" max="4879" width="2.7109375" style="8" customWidth="1"/>
    <col min="4880" max="4885" width="0" style="8" hidden="1" customWidth="1"/>
    <col min="4886" max="4886" width="12.7109375" style="8" customWidth="1"/>
    <col min="4887" max="4889" width="0" style="8" hidden="1" customWidth="1"/>
    <col min="4890" max="4890" width="2.28515625" style="8" customWidth="1"/>
    <col min="4891" max="4896" width="0" style="8" hidden="1" customWidth="1"/>
    <col min="4897" max="4897" width="12.7109375" style="8" customWidth="1"/>
    <col min="4898" max="4900" width="0" style="8" hidden="1" customWidth="1"/>
    <col min="4901" max="4901" width="2.28515625" style="8" customWidth="1"/>
    <col min="4902" max="4902" width="12.7109375" style="8" customWidth="1"/>
    <col min="4903" max="4909" width="0" style="8" hidden="1" customWidth="1"/>
    <col min="4910" max="4910" width="12.7109375" style="8" customWidth="1"/>
    <col min="4911" max="4913" width="0" style="8" hidden="1" customWidth="1"/>
    <col min="4914" max="4914" width="2.7109375" style="8" customWidth="1"/>
    <col min="4915" max="4915" width="12.7109375" style="8" customWidth="1"/>
    <col min="4916" max="4916" width="13.140625" style="8" bestFit="1" customWidth="1"/>
    <col min="4917" max="4917" width="5.7109375" style="8" customWidth="1"/>
    <col min="4918" max="4925" width="0" style="8" hidden="1" customWidth="1"/>
    <col min="4926" max="4926" width="34.5703125" style="8" customWidth="1"/>
    <col min="4927" max="5119" width="9.140625" style="8"/>
    <col min="5120" max="5120" width="7.85546875" style="8" customWidth="1"/>
    <col min="5121" max="5122" width="3" style="8" customWidth="1"/>
    <col min="5123" max="5123" width="22.5703125" style="8" customWidth="1"/>
    <col min="5124" max="5124" width="2.28515625" style="8" customWidth="1"/>
    <col min="5125" max="5130" width="0" style="8" hidden="1" customWidth="1"/>
    <col min="5131" max="5131" width="12.85546875" style="8" customWidth="1"/>
    <col min="5132" max="5134" width="0" style="8" hidden="1" customWidth="1"/>
    <col min="5135" max="5135" width="2.7109375" style="8" customWidth="1"/>
    <col min="5136" max="5141" width="0" style="8" hidden="1" customWidth="1"/>
    <col min="5142" max="5142" width="12.7109375" style="8" customWidth="1"/>
    <col min="5143" max="5145" width="0" style="8" hidden="1" customWidth="1"/>
    <col min="5146" max="5146" width="2.28515625" style="8" customWidth="1"/>
    <col min="5147" max="5152" width="0" style="8" hidden="1" customWidth="1"/>
    <col min="5153" max="5153" width="12.7109375" style="8" customWidth="1"/>
    <col min="5154" max="5156" width="0" style="8" hidden="1" customWidth="1"/>
    <col min="5157" max="5157" width="2.28515625" style="8" customWidth="1"/>
    <col min="5158" max="5158" width="12.7109375" style="8" customWidth="1"/>
    <col min="5159" max="5165" width="0" style="8" hidden="1" customWidth="1"/>
    <col min="5166" max="5166" width="12.7109375" style="8" customWidth="1"/>
    <col min="5167" max="5169" width="0" style="8" hidden="1" customWidth="1"/>
    <col min="5170" max="5170" width="2.7109375" style="8" customWidth="1"/>
    <col min="5171" max="5171" width="12.7109375" style="8" customWidth="1"/>
    <col min="5172" max="5172" width="13.140625" style="8" bestFit="1" customWidth="1"/>
    <col min="5173" max="5173" width="5.7109375" style="8" customWidth="1"/>
    <col min="5174" max="5181" width="0" style="8" hidden="1" customWidth="1"/>
    <col min="5182" max="5182" width="34.5703125" style="8" customWidth="1"/>
    <col min="5183" max="5375" width="9.140625" style="8"/>
    <col min="5376" max="5376" width="7.85546875" style="8" customWidth="1"/>
    <col min="5377" max="5378" width="3" style="8" customWidth="1"/>
    <col min="5379" max="5379" width="22.5703125" style="8" customWidth="1"/>
    <col min="5380" max="5380" width="2.28515625" style="8" customWidth="1"/>
    <col min="5381" max="5386" width="0" style="8" hidden="1" customWidth="1"/>
    <col min="5387" max="5387" width="12.85546875" style="8" customWidth="1"/>
    <col min="5388" max="5390" width="0" style="8" hidden="1" customWidth="1"/>
    <col min="5391" max="5391" width="2.7109375" style="8" customWidth="1"/>
    <col min="5392" max="5397" width="0" style="8" hidden="1" customWidth="1"/>
    <col min="5398" max="5398" width="12.7109375" style="8" customWidth="1"/>
    <col min="5399" max="5401" width="0" style="8" hidden="1" customWidth="1"/>
    <col min="5402" max="5402" width="2.28515625" style="8" customWidth="1"/>
    <col min="5403" max="5408" width="0" style="8" hidden="1" customWidth="1"/>
    <col min="5409" max="5409" width="12.7109375" style="8" customWidth="1"/>
    <col min="5410" max="5412" width="0" style="8" hidden="1" customWidth="1"/>
    <col min="5413" max="5413" width="2.28515625" style="8" customWidth="1"/>
    <col min="5414" max="5414" width="12.7109375" style="8" customWidth="1"/>
    <col min="5415" max="5421" width="0" style="8" hidden="1" customWidth="1"/>
    <col min="5422" max="5422" width="12.7109375" style="8" customWidth="1"/>
    <col min="5423" max="5425" width="0" style="8" hidden="1" customWidth="1"/>
    <col min="5426" max="5426" width="2.7109375" style="8" customWidth="1"/>
    <col min="5427" max="5427" width="12.7109375" style="8" customWidth="1"/>
    <col min="5428" max="5428" width="13.140625" style="8" bestFit="1" customWidth="1"/>
    <col min="5429" max="5429" width="5.7109375" style="8" customWidth="1"/>
    <col min="5430" max="5437" width="0" style="8" hidden="1" customWidth="1"/>
    <col min="5438" max="5438" width="34.5703125" style="8" customWidth="1"/>
    <col min="5439" max="5631" width="9.140625" style="8"/>
    <col min="5632" max="5632" width="7.85546875" style="8" customWidth="1"/>
    <col min="5633" max="5634" width="3" style="8" customWidth="1"/>
    <col min="5635" max="5635" width="22.5703125" style="8" customWidth="1"/>
    <col min="5636" max="5636" width="2.28515625" style="8" customWidth="1"/>
    <col min="5637" max="5642" width="0" style="8" hidden="1" customWidth="1"/>
    <col min="5643" max="5643" width="12.85546875" style="8" customWidth="1"/>
    <col min="5644" max="5646" width="0" style="8" hidden="1" customWidth="1"/>
    <col min="5647" max="5647" width="2.7109375" style="8" customWidth="1"/>
    <col min="5648" max="5653" width="0" style="8" hidden="1" customWidth="1"/>
    <col min="5654" max="5654" width="12.7109375" style="8" customWidth="1"/>
    <col min="5655" max="5657" width="0" style="8" hidden="1" customWidth="1"/>
    <col min="5658" max="5658" width="2.28515625" style="8" customWidth="1"/>
    <col min="5659" max="5664" width="0" style="8" hidden="1" customWidth="1"/>
    <col min="5665" max="5665" width="12.7109375" style="8" customWidth="1"/>
    <col min="5666" max="5668" width="0" style="8" hidden="1" customWidth="1"/>
    <col min="5669" max="5669" width="2.28515625" style="8" customWidth="1"/>
    <col min="5670" max="5670" width="12.7109375" style="8" customWidth="1"/>
    <col min="5671" max="5677" width="0" style="8" hidden="1" customWidth="1"/>
    <col min="5678" max="5678" width="12.7109375" style="8" customWidth="1"/>
    <col min="5679" max="5681" width="0" style="8" hidden="1" customWidth="1"/>
    <col min="5682" max="5682" width="2.7109375" style="8" customWidth="1"/>
    <col min="5683" max="5683" width="12.7109375" style="8" customWidth="1"/>
    <col min="5684" max="5684" width="13.140625" style="8" bestFit="1" customWidth="1"/>
    <col min="5685" max="5685" width="5.7109375" style="8" customWidth="1"/>
    <col min="5686" max="5693" width="0" style="8" hidden="1" customWidth="1"/>
    <col min="5694" max="5694" width="34.5703125" style="8" customWidth="1"/>
    <col min="5695" max="5887" width="9.140625" style="8"/>
    <col min="5888" max="5888" width="7.85546875" style="8" customWidth="1"/>
    <col min="5889" max="5890" width="3" style="8" customWidth="1"/>
    <col min="5891" max="5891" width="22.5703125" style="8" customWidth="1"/>
    <col min="5892" max="5892" width="2.28515625" style="8" customWidth="1"/>
    <col min="5893" max="5898" width="0" style="8" hidden="1" customWidth="1"/>
    <col min="5899" max="5899" width="12.85546875" style="8" customWidth="1"/>
    <col min="5900" max="5902" width="0" style="8" hidden="1" customWidth="1"/>
    <col min="5903" max="5903" width="2.7109375" style="8" customWidth="1"/>
    <col min="5904" max="5909" width="0" style="8" hidden="1" customWidth="1"/>
    <col min="5910" max="5910" width="12.7109375" style="8" customWidth="1"/>
    <col min="5911" max="5913" width="0" style="8" hidden="1" customWidth="1"/>
    <col min="5914" max="5914" width="2.28515625" style="8" customWidth="1"/>
    <col min="5915" max="5920" width="0" style="8" hidden="1" customWidth="1"/>
    <col min="5921" max="5921" width="12.7109375" style="8" customWidth="1"/>
    <col min="5922" max="5924" width="0" style="8" hidden="1" customWidth="1"/>
    <col min="5925" max="5925" width="2.28515625" style="8" customWidth="1"/>
    <col min="5926" max="5926" width="12.7109375" style="8" customWidth="1"/>
    <col min="5927" max="5933" width="0" style="8" hidden="1" customWidth="1"/>
    <col min="5934" max="5934" width="12.7109375" style="8" customWidth="1"/>
    <col min="5935" max="5937" width="0" style="8" hidden="1" customWidth="1"/>
    <col min="5938" max="5938" width="2.7109375" style="8" customWidth="1"/>
    <col min="5939" max="5939" width="12.7109375" style="8" customWidth="1"/>
    <col min="5940" max="5940" width="13.140625" style="8" bestFit="1" customWidth="1"/>
    <col min="5941" max="5941" width="5.7109375" style="8" customWidth="1"/>
    <col min="5942" max="5949" width="0" style="8" hidden="1" customWidth="1"/>
    <col min="5950" max="5950" width="34.5703125" style="8" customWidth="1"/>
    <col min="5951" max="6143" width="9.140625" style="8"/>
    <col min="6144" max="6144" width="7.85546875" style="8" customWidth="1"/>
    <col min="6145" max="6146" width="3" style="8" customWidth="1"/>
    <col min="6147" max="6147" width="22.5703125" style="8" customWidth="1"/>
    <col min="6148" max="6148" width="2.28515625" style="8" customWidth="1"/>
    <col min="6149" max="6154" width="0" style="8" hidden="1" customWidth="1"/>
    <col min="6155" max="6155" width="12.85546875" style="8" customWidth="1"/>
    <col min="6156" max="6158" width="0" style="8" hidden="1" customWidth="1"/>
    <col min="6159" max="6159" width="2.7109375" style="8" customWidth="1"/>
    <col min="6160" max="6165" width="0" style="8" hidden="1" customWidth="1"/>
    <col min="6166" max="6166" width="12.7109375" style="8" customWidth="1"/>
    <col min="6167" max="6169" width="0" style="8" hidden="1" customWidth="1"/>
    <col min="6170" max="6170" width="2.28515625" style="8" customWidth="1"/>
    <col min="6171" max="6176" width="0" style="8" hidden="1" customWidth="1"/>
    <col min="6177" max="6177" width="12.7109375" style="8" customWidth="1"/>
    <col min="6178" max="6180" width="0" style="8" hidden="1" customWidth="1"/>
    <col min="6181" max="6181" width="2.28515625" style="8" customWidth="1"/>
    <col min="6182" max="6182" width="12.7109375" style="8" customWidth="1"/>
    <col min="6183" max="6189" width="0" style="8" hidden="1" customWidth="1"/>
    <col min="6190" max="6190" width="12.7109375" style="8" customWidth="1"/>
    <col min="6191" max="6193" width="0" style="8" hidden="1" customWidth="1"/>
    <col min="6194" max="6194" width="2.7109375" style="8" customWidth="1"/>
    <col min="6195" max="6195" width="12.7109375" style="8" customWidth="1"/>
    <col min="6196" max="6196" width="13.140625" style="8" bestFit="1" customWidth="1"/>
    <col min="6197" max="6197" width="5.7109375" style="8" customWidth="1"/>
    <col min="6198" max="6205" width="0" style="8" hidden="1" customWidth="1"/>
    <col min="6206" max="6206" width="34.5703125" style="8" customWidth="1"/>
    <col min="6207" max="6399" width="9.140625" style="8"/>
    <col min="6400" max="6400" width="7.85546875" style="8" customWidth="1"/>
    <col min="6401" max="6402" width="3" style="8" customWidth="1"/>
    <col min="6403" max="6403" width="22.5703125" style="8" customWidth="1"/>
    <col min="6404" max="6404" width="2.28515625" style="8" customWidth="1"/>
    <col min="6405" max="6410" width="0" style="8" hidden="1" customWidth="1"/>
    <col min="6411" max="6411" width="12.85546875" style="8" customWidth="1"/>
    <col min="6412" max="6414" width="0" style="8" hidden="1" customWidth="1"/>
    <col min="6415" max="6415" width="2.7109375" style="8" customWidth="1"/>
    <col min="6416" max="6421" width="0" style="8" hidden="1" customWidth="1"/>
    <col min="6422" max="6422" width="12.7109375" style="8" customWidth="1"/>
    <col min="6423" max="6425" width="0" style="8" hidden="1" customWidth="1"/>
    <col min="6426" max="6426" width="2.28515625" style="8" customWidth="1"/>
    <col min="6427" max="6432" width="0" style="8" hidden="1" customWidth="1"/>
    <col min="6433" max="6433" width="12.7109375" style="8" customWidth="1"/>
    <col min="6434" max="6436" width="0" style="8" hidden="1" customWidth="1"/>
    <col min="6437" max="6437" width="2.28515625" style="8" customWidth="1"/>
    <col min="6438" max="6438" width="12.7109375" style="8" customWidth="1"/>
    <col min="6439" max="6445" width="0" style="8" hidden="1" customWidth="1"/>
    <col min="6446" max="6446" width="12.7109375" style="8" customWidth="1"/>
    <col min="6447" max="6449" width="0" style="8" hidden="1" customWidth="1"/>
    <col min="6450" max="6450" width="2.7109375" style="8" customWidth="1"/>
    <col min="6451" max="6451" width="12.7109375" style="8" customWidth="1"/>
    <col min="6452" max="6452" width="13.140625" style="8" bestFit="1" customWidth="1"/>
    <col min="6453" max="6453" width="5.7109375" style="8" customWidth="1"/>
    <col min="6454" max="6461" width="0" style="8" hidden="1" customWidth="1"/>
    <col min="6462" max="6462" width="34.5703125" style="8" customWidth="1"/>
    <col min="6463" max="6655" width="9.140625" style="8"/>
    <col min="6656" max="6656" width="7.85546875" style="8" customWidth="1"/>
    <col min="6657" max="6658" width="3" style="8" customWidth="1"/>
    <col min="6659" max="6659" width="22.5703125" style="8" customWidth="1"/>
    <col min="6660" max="6660" width="2.28515625" style="8" customWidth="1"/>
    <col min="6661" max="6666" width="0" style="8" hidden="1" customWidth="1"/>
    <col min="6667" max="6667" width="12.85546875" style="8" customWidth="1"/>
    <col min="6668" max="6670" width="0" style="8" hidden="1" customWidth="1"/>
    <col min="6671" max="6671" width="2.7109375" style="8" customWidth="1"/>
    <col min="6672" max="6677" width="0" style="8" hidden="1" customWidth="1"/>
    <col min="6678" max="6678" width="12.7109375" style="8" customWidth="1"/>
    <col min="6679" max="6681" width="0" style="8" hidden="1" customWidth="1"/>
    <col min="6682" max="6682" width="2.28515625" style="8" customWidth="1"/>
    <col min="6683" max="6688" width="0" style="8" hidden="1" customWidth="1"/>
    <col min="6689" max="6689" width="12.7109375" style="8" customWidth="1"/>
    <col min="6690" max="6692" width="0" style="8" hidden="1" customWidth="1"/>
    <col min="6693" max="6693" width="2.28515625" style="8" customWidth="1"/>
    <col min="6694" max="6694" width="12.7109375" style="8" customWidth="1"/>
    <col min="6695" max="6701" width="0" style="8" hidden="1" customWidth="1"/>
    <col min="6702" max="6702" width="12.7109375" style="8" customWidth="1"/>
    <col min="6703" max="6705" width="0" style="8" hidden="1" customWidth="1"/>
    <col min="6706" max="6706" width="2.7109375" style="8" customWidth="1"/>
    <col min="6707" max="6707" width="12.7109375" style="8" customWidth="1"/>
    <col min="6708" max="6708" width="13.140625" style="8" bestFit="1" customWidth="1"/>
    <col min="6709" max="6709" width="5.7109375" style="8" customWidth="1"/>
    <col min="6710" max="6717" width="0" style="8" hidden="1" customWidth="1"/>
    <col min="6718" max="6718" width="34.5703125" style="8" customWidth="1"/>
    <col min="6719" max="6911" width="9.140625" style="8"/>
    <col min="6912" max="6912" width="7.85546875" style="8" customWidth="1"/>
    <col min="6913" max="6914" width="3" style="8" customWidth="1"/>
    <col min="6915" max="6915" width="22.5703125" style="8" customWidth="1"/>
    <col min="6916" max="6916" width="2.28515625" style="8" customWidth="1"/>
    <col min="6917" max="6922" width="0" style="8" hidden="1" customWidth="1"/>
    <col min="6923" max="6923" width="12.85546875" style="8" customWidth="1"/>
    <col min="6924" max="6926" width="0" style="8" hidden="1" customWidth="1"/>
    <col min="6927" max="6927" width="2.7109375" style="8" customWidth="1"/>
    <col min="6928" max="6933" width="0" style="8" hidden="1" customWidth="1"/>
    <col min="6934" max="6934" width="12.7109375" style="8" customWidth="1"/>
    <col min="6935" max="6937" width="0" style="8" hidden="1" customWidth="1"/>
    <col min="6938" max="6938" width="2.28515625" style="8" customWidth="1"/>
    <col min="6939" max="6944" width="0" style="8" hidden="1" customWidth="1"/>
    <col min="6945" max="6945" width="12.7109375" style="8" customWidth="1"/>
    <col min="6946" max="6948" width="0" style="8" hidden="1" customWidth="1"/>
    <col min="6949" max="6949" width="2.28515625" style="8" customWidth="1"/>
    <col min="6950" max="6950" width="12.7109375" style="8" customWidth="1"/>
    <col min="6951" max="6957" width="0" style="8" hidden="1" customWidth="1"/>
    <col min="6958" max="6958" width="12.7109375" style="8" customWidth="1"/>
    <col min="6959" max="6961" width="0" style="8" hidden="1" customWidth="1"/>
    <col min="6962" max="6962" width="2.7109375" style="8" customWidth="1"/>
    <col min="6963" max="6963" width="12.7109375" style="8" customWidth="1"/>
    <col min="6964" max="6964" width="13.140625" style="8" bestFit="1" customWidth="1"/>
    <col min="6965" max="6965" width="5.7109375" style="8" customWidth="1"/>
    <col min="6966" max="6973" width="0" style="8" hidden="1" customWidth="1"/>
    <col min="6974" max="6974" width="34.5703125" style="8" customWidth="1"/>
    <col min="6975" max="7167" width="9.140625" style="8"/>
    <col min="7168" max="7168" width="7.85546875" style="8" customWidth="1"/>
    <col min="7169" max="7170" width="3" style="8" customWidth="1"/>
    <col min="7171" max="7171" width="22.5703125" style="8" customWidth="1"/>
    <col min="7172" max="7172" width="2.28515625" style="8" customWidth="1"/>
    <col min="7173" max="7178" width="0" style="8" hidden="1" customWidth="1"/>
    <col min="7179" max="7179" width="12.85546875" style="8" customWidth="1"/>
    <col min="7180" max="7182" width="0" style="8" hidden="1" customWidth="1"/>
    <col min="7183" max="7183" width="2.7109375" style="8" customWidth="1"/>
    <col min="7184" max="7189" width="0" style="8" hidden="1" customWidth="1"/>
    <col min="7190" max="7190" width="12.7109375" style="8" customWidth="1"/>
    <col min="7191" max="7193" width="0" style="8" hidden="1" customWidth="1"/>
    <col min="7194" max="7194" width="2.28515625" style="8" customWidth="1"/>
    <col min="7195" max="7200" width="0" style="8" hidden="1" customWidth="1"/>
    <col min="7201" max="7201" width="12.7109375" style="8" customWidth="1"/>
    <col min="7202" max="7204" width="0" style="8" hidden="1" customWidth="1"/>
    <col min="7205" max="7205" width="2.28515625" style="8" customWidth="1"/>
    <col min="7206" max="7206" width="12.7109375" style="8" customWidth="1"/>
    <col min="7207" max="7213" width="0" style="8" hidden="1" customWidth="1"/>
    <col min="7214" max="7214" width="12.7109375" style="8" customWidth="1"/>
    <col min="7215" max="7217" width="0" style="8" hidden="1" customWidth="1"/>
    <col min="7218" max="7218" width="2.7109375" style="8" customWidth="1"/>
    <col min="7219" max="7219" width="12.7109375" style="8" customWidth="1"/>
    <col min="7220" max="7220" width="13.140625" style="8" bestFit="1" customWidth="1"/>
    <col min="7221" max="7221" width="5.7109375" style="8" customWidth="1"/>
    <col min="7222" max="7229" width="0" style="8" hidden="1" customWidth="1"/>
    <col min="7230" max="7230" width="34.5703125" style="8" customWidth="1"/>
    <col min="7231" max="7423" width="9.140625" style="8"/>
    <col min="7424" max="7424" width="7.85546875" style="8" customWidth="1"/>
    <col min="7425" max="7426" width="3" style="8" customWidth="1"/>
    <col min="7427" max="7427" width="22.5703125" style="8" customWidth="1"/>
    <col min="7428" max="7428" width="2.28515625" style="8" customWidth="1"/>
    <col min="7429" max="7434" width="0" style="8" hidden="1" customWidth="1"/>
    <col min="7435" max="7435" width="12.85546875" style="8" customWidth="1"/>
    <col min="7436" max="7438" width="0" style="8" hidden="1" customWidth="1"/>
    <col min="7439" max="7439" width="2.7109375" style="8" customWidth="1"/>
    <col min="7440" max="7445" width="0" style="8" hidden="1" customWidth="1"/>
    <col min="7446" max="7446" width="12.7109375" style="8" customWidth="1"/>
    <col min="7447" max="7449" width="0" style="8" hidden="1" customWidth="1"/>
    <col min="7450" max="7450" width="2.28515625" style="8" customWidth="1"/>
    <col min="7451" max="7456" width="0" style="8" hidden="1" customWidth="1"/>
    <col min="7457" max="7457" width="12.7109375" style="8" customWidth="1"/>
    <col min="7458" max="7460" width="0" style="8" hidden="1" customWidth="1"/>
    <col min="7461" max="7461" width="2.28515625" style="8" customWidth="1"/>
    <col min="7462" max="7462" width="12.7109375" style="8" customWidth="1"/>
    <col min="7463" max="7469" width="0" style="8" hidden="1" customWidth="1"/>
    <col min="7470" max="7470" width="12.7109375" style="8" customWidth="1"/>
    <col min="7471" max="7473" width="0" style="8" hidden="1" customWidth="1"/>
    <col min="7474" max="7474" width="2.7109375" style="8" customWidth="1"/>
    <col min="7475" max="7475" width="12.7109375" style="8" customWidth="1"/>
    <col min="7476" max="7476" width="13.140625" style="8" bestFit="1" customWidth="1"/>
    <col min="7477" max="7477" width="5.7109375" style="8" customWidth="1"/>
    <col min="7478" max="7485" width="0" style="8" hidden="1" customWidth="1"/>
    <col min="7486" max="7486" width="34.5703125" style="8" customWidth="1"/>
    <col min="7487" max="7679" width="9.140625" style="8"/>
    <col min="7680" max="7680" width="7.85546875" style="8" customWidth="1"/>
    <col min="7681" max="7682" width="3" style="8" customWidth="1"/>
    <col min="7683" max="7683" width="22.5703125" style="8" customWidth="1"/>
    <col min="7684" max="7684" width="2.28515625" style="8" customWidth="1"/>
    <col min="7685" max="7690" width="0" style="8" hidden="1" customWidth="1"/>
    <col min="7691" max="7691" width="12.85546875" style="8" customWidth="1"/>
    <col min="7692" max="7694" width="0" style="8" hidden="1" customWidth="1"/>
    <col min="7695" max="7695" width="2.7109375" style="8" customWidth="1"/>
    <col min="7696" max="7701" width="0" style="8" hidden="1" customWidth="1"/>
    <col min="7702" max="7702" width="12.7109375" style="8" customWidth="1"/>
    <col min="7703" max="7705" width="0" style="8" hidden="1" customWidth="1"/>
    <col min="7706" max="7706" width="2.28515625" style="8" customWidth="1"/>
    <col min="7707" max="7712" width="0" style="8" hidden="1" customWidth="1"/>
    <col min="7713" max="7713" width="12.7109375" style="8" customWidth="1"/>
    <col min="7714" max="7716" width="0" style="8" hidden="1" customWidth="1"/>
    <col min="7717" max="7717" width="2.28515625" style="8" customWidth="1"/>
    <col min="7718" max="7718" width="12.7109375" style="8" customWidth="1"/>
    <col min="7719" max="7725" width="0" style="8" hidden="1" customWidth="1"/>
    <col min="7726" max="7726" width="12.7109375" style="8" customWidth="1"/>
    <col min="7727" max="7729" width="0" style="8" hidden="1" customWidth="1"/>
    <col min="7730" max="7730" width="2.7109375" style="8" customWidth="1"/>
    <col min="7731" max="7731" width="12.7109375" style="8" customWidth="1"/>
    <col min="7732" max="7732" width="13.140625" style="8" bestFit="1" customWidth="1"/>
    <col min="7733" max="7733" width="5.7109375" style="8" customWidth="1"/>
    <col min="7734" max="7741" width="0" style="8" hidden="1" customWidth="1"/>
    <col min="7742" max="7742" width="34.5703125" style="8" customWidth="1"/>
    <col min="7743" max="7935" width="9.140625" style="8"/>
    <col min="7936" max="7936" width="7.85546875" style="8" customWidth="1"/>
    <col min="7937" max="7938" width="3" style="8" customWidth="1"/>
    <col min="7939" max="7939" width="22.5703125" style="8" customWidth="1"/>
    <col min="7940" max="7940" width="2.28515625" style="8" customWidth="1"/>
    <col min="7941" max="7946" width="0" style="8" hidden="1" customWidth="1"/>
    <col min="7947" max="7947" width="12.85546875" style="8" customWidth="1"/>
    <col min="7948" max="7950" width="0" style="8" hidden="1" customWidth="1"/>
    <col min="7951" max="7951" width="2.7109375" style="8" customWidth="1"/>
    <col min="7952" max="7957" width="0" style="8" hidden="1" customWidth="1"/>
    <col min="7958" max="7958" width="12.7109375" style="8" customWidth="1"/>
    <col min="7959" max="7961" width="0" style="8" hidden="1" customWidth="1"/>
    <col min="7962" max="7962" width="2.28515625" style="8" customWidth="1"/>
    <col min="7963" max="7968" width="0" style="8" hidden="1" customWidth="1"/>
    <col min="7969" max="7969" width="12.7109375" style="8" customWidth="1"/>
    <col min="7970" max="7972" width="0" style="8" hidden="1" customWidth="1"/>
    <col min="7973" max="7973" width="2.28515625" style="8" customWidth="1"/>
    <col min="7974" max="7974" width="12.7109375" style="8" customWidth="1"/>
    <col min="7975" max="7981" width="0" style="8" hidden="1" customWidth="1"/>
    <col min="7982" max="7982" width="12.7109375" style="8" customWidth="1"/>
    <col min="7983" max="7985" width="0" style="8" hidden="1" customWidth="1"/>
    <col min="7986" max="7986" width="2.7109375" style="8" customWidth="1"/>
    <col min="7987" max="7987" width="12.7109375" style="8" customWidth="1"/>
    <col min="7988" max="7988" width="13.140625" style="8" bestFit="1" customWidth="1"/>
    <col min="7989" max="7989" width="5.7109375" style="8" customWidth="1"/>
    <col min="7990" max="7997" width="0" style="8" hidden="1" customWidth="1"/>
    <col min="7998" max="7998" width="34.5703125" style="8" customWidth="1"/>
    <col min="7999" max="8191" width="9.140625" style="8"/>
    <col min="8192" max="8192" width="7.85546875" style="8" customWidth="1"/>
    <col min="8193" max="8194" width="3" style="8" customWidth="1"/>
    <col min="8195" max="8195" width="22.5703125" style="8" customWidth="1"/>
    <col min="8196" max="8196" width="2.28515625" style="8" customWidth="1"/>
    <col min="8197" max="8202" width="0" style="8" hidden="1" customWidth="1"/>
    <col min="8203" max="8203" width="12.85546875" style="8" customWidth="1"/>
    <col min="8204" max="8206" width="0" style="8" hidden="1" customWidth="1"/>
    <col min="8207" max="8207" width="2.7109375" style="8" customWidth="1"/>
    <col min="8208" max="8213" width="0" style="8" hidden="1" customWidth="1"/>
    <col min="8214" max="8214" width="12.7109375" style="8" customWidth="1"/>
    <col min="8215" max="8217" width="0" style="8" hidden="1" customWidth="1"/>
    <col min="8218" max="8218" width="2.28515625" style="8" customWidth="1"/>
    <col min="8219" max="8224" width="0" style="8" hidden="1" customWidth="1"/>
    <col min="8225" max="8225" width="12.7109375" style="8" customWidth="1"/>
    <col min="8226" max="8228" width="0" style="8" hidden="1" customWidth="1"/>
    <col min="8229" max="8229" width="2.28515625" style="8" customWidth="1"/>
    <col min="8230" max="8230" width="12.7109375" style="8" customWidth="1"/>
    <col min="8231" max="8237" width="0" style="8" hidden="1" customWidth="1"/>
    <col min="8238" max="8238" width="12.7109375" style="8" customWidth="1"/>
    <col min="8239" max="8241" width="0" style="8" hidden="1" customWidth="1"/>
    <col min="8242" max="8242" width="2.7109375" style="8" customWidth="1"/>
    <col min="8243" max="8243" width="12.7109375" style="8" customWidth="1"/>
    <col min="8244" max="8244" width="13.140625" style="8" bestFit="1" customWidth="1"/>
    <col min="8245" max="8245" width="5.7109375" style="8" customWidth="1"/>
    <col min="8246" max="8253" width="0" style="8" hidden="1" customWidth="1"/>
    <col min="8254" max="8254" width="34.5703125" style="8" customWidth="1"/>
    <col min="8255" max="8447" width="9.140625" style="8"/>
    <col min="8448" max="8448" width="7.85546875" style="8" customWidth="1"/>
    <col min="8449" max="8450" width="3" style="8" customWidth="1"/>
    <col min="8451" max="8451" width="22.5703125" style="8" customWidth="1"/>
    <col min="8452" max="8452" width="2.28515625" style="8" customWidth="1"/>
    <col min="8453" max="8458" width="0" style="8" hidden="1" customWidth="1"/>
    <col min="8459" max="8459" width="12.85546875" style="8" customWidth="1"/>
    <col min="8460" max="8462" width="0" style="8" hidden="1" customWidth="1"/>
    <col min="8463" max="8463" width="2.7109375" style="8" customWidth="1"/>
    <col min="8464" max="8469" width="0" style="8" hidden="1" customWidth="1"/>
    <col min="8470" max="8470" width="12.7109375" style="8" customWidth="1"/>
    <col min="8471" max="8473" width="0" style="8" hidden="1" customWidth="1"/>
    <col min="8474" max="8474" width="2.28515625" style="8" customWidth="1"/>
    <col min="8475" max="8480" width="0" style="8" hidden="1" customWidth="1"/>
    <col min="8481" max="8481" width="12.7109375" style="8" customWidth="1"/>
    <col min="8482" max="8484" width="0" style="8" hidden="1" customWidth="1"/>
    <col min="8485" max="8485" width="2.28515625" style="8" customWidth="1"/>
    <col min="8486" max="8486" width="12.7109375" style="8" customWidth="1"/>
    <col min="8487" max="8493" width="0" style="8" hidden="1" customWidth="1"/>
    <col min="8494" max="8494" width="12.7109375" style="8" customWidth="1"/>
    <col min="8495" max="8497" width="0" style="8" hidden="1" customWidth="1"/>
    <col min="8498" max="8498" width="2.7109375" style="8" customWidth="1"/>
    <col min="8499" max="8499" width="12.7109375" style="8" customWidth="1"/>
    <col min="8500" max="8500" width="13.140625" style="8" bestFit="1" customWidth="1"/>
    <col min="8501" max="8501" width="5.7109375" style="8" customWidth="1"/>
    <col min="8502" max="8509" width="0" style="8" hidden="1" customWidth="1"/>
    <col min="8510" max="8510" width="34.5703125" style="8" customWidth="1"/>
    <col min="8511" max="8703" width="9.140625" style="8"/>
    <col min="8704" max="8704" width="7.85546875" style="8" customWidth="1"/>
    <col min="8705" max="8706" width="3" style="8" customWidth="1"/>
    <col min="8707" max="8707" width="22.5703125" style="8" customWidth="1"/>
    <col min="8708" max="8708" width="2.28515625" style="8" customWidth="1"/>
    <col min="8709" max="8714" width="0" style="8" hidden="1" customWidth="1"/>
    <col min="8715" max="8715" width="12.85546875" style="8" customWidth="1"/>
    <col min="8716" max="8718" width="0" style="8" hidden="1" customWidth="1"/>
    <col min="8719" max="8719" width="2.7109375" style="8" customWidth="1"/>
    <col min="8720" max="8725" width="0" style="8" hidden="1" customWidth="1"/>
    <col min="8726" max="8726" width="12.7109375" style="8" customWidth="1"/>
    <col min="8727" max="8729" width="0" style="8" hidden="1" customWidth="1"/>
    <col min="8730" max="8730" width="2.28515625" style="8" customWidth="1"/>
    <col min="8731" max="8736" width="0" style="8" hidden="1" customWidth="1"/>
    <col min="8737" max="8737" width="12.7109375" style="8" customWidth="1"/>
    <col min="8738" max="8740" width="0" style="8" hidden="1" customWidth="1"/>
    <col min="8741" max="8741" width="2.28515625" style="8" customWidth="1"/>
    <col min="8742" max="8742" width="12.7109375" style="8" customWidth="1"/>
    <col min="8743" max="8749" width="0" style="8" hidden="1" customWidth="1"/>
    <col min="8750" max="8750" width="12.7109375" style="8" customWidth="1"/>
    <col min="8751" max="8753" width="0" style="8" hidden="1" customWidth="1"/>
    <col min="8754" max="8754" width="2.7109375" style="8" customWidth="1"/>
    <col min="8755" max="8755" width="12.7109375" style="8" customWidth="1"/>
    <col min="8756" max="8756" width="13.140625" style="8" bestFit="1" customWidth="1"/>
    <col min="8757" max="8757" width="5.7109375" style="8" customWidth="1"/>
    <col min="8758" max="8765" width="0" style="8" hidden="1" customWidth="1"/>
    <col min="8766" max="8766" width="34.5703125" style="8" customWidth="1"/>
    <col min="8767" max="8959" width="9.140625" style="8"/>
    <col min="8960" max="8960" width="7.85546875" style="8" customWidth="1"/>
    <col min="8961" max="8962" width="3" style="8" customWidth="1"/>
    <col min="8963" max="8963" width="22.5703125" style="8" customWidth="1"/>
    <col min="8964" max="8964" width="2.28515625" style="8" customWidth="1"/>
    <col min="8965" max="8970" width="0" style="8" hidden="1" customWidth="1"/>
    <col min="8971" max="8971" width="12.85546875" style="8" customWidth="1"/>
    <col min="8972" max="8974" width="0" style="8" hidden="1" customWidth="1"/>
    <col min="8975" max="8975" width="2.7109375" style="8" customWidth="1"/>
    <col min="8976" max="8981" width="0" style="8" hidden="1" customWidth="1"/>
    <col min="8982" max="8982" width="12.7109375" style="8" customWidth="1"/>
    <col min="8983" max="8985" width="0" style="8" hidden="1" customWidth="1"/>
    <col min="8986" max="8986" width="2.28515625" style="8" customWidth="1"/>
    <col min="8987" max="8992" width="0" style="8" hidden="1" customWidth="1"/>
    <col min="8993" max="8993" width="12.7109375" style="8" customWidth="1"/>
    <col min="8994" max="8996" width="0" style="8" hidden="1" customWidth="1"/>
    <col min="8997" max="8997" width="2.28515625" style="8" customWidth="1"/>
    <col min="8998" max="8998" width="12.7109375" style="8" customWidth="1"/>
    <col min="8999" max="9005" width="0" style="8" hidden="1" customWidth="1"/>
    <col min="9006" max="9006" width="12.7109375" style="8" customWidth="1"/>
    <col min="9007" max="9009" width="0" style="8" hidden="1" customWidth="1"/>
    <col min="9010" max="9010" width="2.7109375" style="8" customWidth="1"/>
    <col min="9011" max="9011" width="12.7109375" style="8" customWidth="1"/>
    <col min="9012" max="9012" width="13.140625" style="8" bestFit="1" customWidth="1"/>
    <col min="9013" max="9013" width="5.7109375" style="8" customWidth="1"/>
    <col min="9014" max="9021" width="0" style="8" hidden="1" customWidth="1"/>
    <col min="9022" max="9022" width="34.5703125" style="8" customWidth="1"/>
    <col min="9023" max="9215" width="9.140625" style="8"/>
    <col min="9216" max="9216" width="7.85546875" style="8" customWidth="1"/>
    <col min="9217" max="9218" width="3" style="8" customWidth="1"/>
    <col min="9219" max="9219" width="22.5703125" style="8" customWidth="1"/>
    <col min="9220" max="9220" width="2.28515625" style="8" customWidth="1"/>
    <col min="9221" max="9226" width="0" style="8" hidden="1" customWidth="1"/>
    <col min="9227" max="9227" width="12.85546875" style="8" customWidth="1"/>
    <col min="9228" max="9230" width="0" style="8" hidden="1" customWidth="1"/>
    <col min="9231" max="9231" width="2.7109375" style="8" customWidth="1"/>
    <col min="9232" max="9237" width="0" style="8" hidden="1" customWidth="1"/>
    <col min="9238" max="9238" width="12.7109375" style="8" customWidth="1"/>
    <col min="9239" max="9241" width="0" style="8" hidden="1" customWidth="1"/>
    <col min="9242" max="9242" width="2.28515625" style="8" customWidth="1"/>
    <col min="9243" max="9248" width="0" style="8" hidden="1" customWidth="1"/>
    <col min="9249" max="9249" width="12.7109375" style="8" customWidth="1"/>
    <col min="9250" max="9252" width="0" style="8" hidden="1" customWidth="1"/>
    <col min="9253" max="9253" width="2.28515625" style="8" customWidth="1"/>
    <col min="9254" max="9254" width="12.7109375" style="8" customWidth="1"/>
    <col min="9255" max="9261" width="0" style="8" hidden="1" customWidth="1"/>
    <col min="9262" max="9262" width="12.7109375" style="8" customWidth="1"/>
    <col min="9263" max="9265" width="0" style="8" hidden="1" customWidth="1"/>
    <col min="9266" max="9266" width="2.7109375" style="8" customWidth="1"/>
    <col min="9267" max="9267" width="12.7109375" style="8" customWidth="1"/>
    <col min="9268" max="9268" width="13.140625" style="8" bestFit="1" customWidth="1"/>
    <col min="9269" max="9269" width="5.7109375" style="8" customWidth="1"/>
    <col min="9270" max="9277" width="0" style="8" hidden="1" customWidth="1"/>
    <col min="9278" max="9278" width="34.5703125" style="8" customWidth="1"/>
    <col min="9279" max="9471" width="9.140625" style="8"/>
    <col min="9472" max="9472" width="7.85546875" style="8" customWidth="1"/>
    <col min="9473" max="9474" width="3" style="8" customWidth="1"/>
    <col min="9475" max="9475" width="22.5703125" style="8" customWidth="1"/>
    <col min="9476" max="9476" width="2.28515625" style="8" customWidth="1"/>
    <col min="9477" max="9482" width="0" style="8" hidden="1" customWidth="1"/>
    <col min="9483" max="9483" width="12.85546875" style="8" customWidth="1"/>
    <col min="9484" max="9486" width="0" style="8" hidden="1" customWidth="1"/>
    <col min="9487" max="9487" width="2.7109375" style="8" customWidth="1"/>
    <col min="9488" max="9493" width="0" style="8" hidden="1" customWidth="1"/>
    <col min="9494" max="9494" width="12.7109375" style="8" customWidth="1"/>
    <col min="9495" max="9497" width="0" style="8" hidden="1" customWidth="1"/>
    <col min="9498" max="9498" width="2.28515625" style="8" customWidth="1"/>
    <col min="9499" max="9504" width="0" style="8" hidden="1" customWidth="1"/>
    <col min="9505" max="9505" width="12.7109375" style="8" customWidth="1"/>
    <col min="9506" max="9508" width="0" style="8" hidden="1" customWidth="1"/>
    <col min="9509" max="9509" width="2.28515625" style="8" customWidth="1"/>
    <col min="9510" max="9510" width="12.7109375" style="8" customWidth="1"/>
    <col min="9511" max="9517" width="0" style="8" hidden="1" customWidth="1"/>
    <col min="9518" max="9518" width="12.7109375" style="8" customWidth="1"/>
    <col min="9519" max="9521" width="0" style="8" hidden="1" customWidth="1"/>
    <col min="9522" max="9522" width="2.7109375" style="8" customWidth="1"/>
    <col min="9523" max="9523" width="12.7109375" style="8" customWidth="1"/>
    <col min="9524" max="9524" width="13.140625" style="8" bestFit="1" customWidth="1"/>
    <col min="9525" max="9525" width="5.7109375" style="8" customWidth="1"/>
    <col min="9526" max="9533" width="0" style="8" hidden="1" customWidth="1"/>
    <col min="9534" max="9534" width="34.5703125" style="8" customWidth="1"/>
    <col min="9535" max="9727" width="9.140625" style="8"/>
    <col min="9728" max="9728" width="7.85546875" style="8" customWidth="1"/>
    <col min="9729" max="9730" width="3" style="8" customWidth="1"/>
    <col min="9731" max="9731" width="22.5703125" style="8" customWidth="1"/>
    <col min="9732" max="9732" width="2.28515625" style="8" customWidth="1"/>
    <col min="9733" max="9738" width="0" style="8" hidden="1" customWidth="1"/>
    <col min="9739" max="9739" width="12.85546875" style="8" customWidth="1"/>
    <col min="9740" max="9742" width="0" style="8" hidden="1" customWidth="1"/>
    <col min="9743" max="9743" width="2.7109375" style="8" customWidth="1"/>
    <col min="9744" max="9749" width="0" style="8" hidden="1" customWidth="1"/>
    <col min="9750" max="9750" width="12.7109375" style="8" customWidth="1"/>
    <col min="9751" max="9753" width="0" style="8" hidden="1" customWidth="1"/>
    <col min="9754" max="9754" width="2.28515625" style="8" customWidth="1"/>
    <col min="9755" max="9760" width="0" style="8" hidden="1" customWidth="1"/>
    <col min="9761" max="9761" width="12.7109375" style="8" customWidth="1"/>
    <col min="9762" max="9764" width="0" style="8" hidden="1" customWidth="1"/>
    <col min="9765" max="9765" width="2.28515625" style="8" customWidth="1"/>
    <col min="9766" max="9766" width="12.7109375" style="8" customWidth="1"/>
    <col min="9767" max="9773" width="0" style="8" hidden="1" customWidth="1"/>
    <col min="9774" max="9774" width="12.7109375" style="8" customWidth="1"/>
    <col min="9775" max="9777" width="0" style="8" hidden="1" customWidth="1"/>
    <col min="9778" max="9778" width="2.7109375" style="8" customWidth="1"/>
    <col min="9779" max="9779" width="12.7109375" style="8" customWidth="1"/>
    <col min="9780" max="9780" width="13.140625" style="8" bestFit="1" customWidth="1"/>
    <col min="9781" max="9781" width="5.7109375" style="8" customWidth="1"/>
    <col min="9782" max="9789" width="0" style="8" hidden="1" customWidth="1"/>
    <col min="9790" max="9790" width="34.5703125" style="8" customWidth="1"/>
    <col min="9791" max="9983" width="9.140625" style="8"/>
    <col min="9984" max="9984" width="7.85546875" style="8" customWidth="1"/>
    <col min="9985" max="9986" width="3" style="8" customWidth="1"/>
    <col min="9987" max="9987" width="22.5703125" style="8" customWidth="1"/>
    <col min="9988" max="9988" width="2.28515625" style="8" customWidth="1"/>
    <col min="9989" max="9994" width="0" style="8" hidden="1" customWidth="1"/>
    <col min="9995" max="9995" width="12.85546875" style="8" customWidth="1"/>
    <col min="9996" max="9998" width="0" style="8" hidden="1" customWidth="1"/>
    <col min="9999" max="9999" width="2.7109375" style="8" customWidth="1"/>
    <col min="10000" max="10005" width="0" style="8" hidden="1" customWidth="1"/>
    <col min="10006" max="10006" width="12.7109375" style="8" customWidth="1"/>
    <col min="10007" max="10009" width="0" style="8" hidden="1" customWidth="1"/>
    <col min="10010" max="10010" width="2.28515625" style="8" customWidth="1"/>
    <col min="10011" max="10016" width="0" style="8" hidden="1" customWidth="1"/>
    <col min="10017" max="10017" width="12.7109375" style="8" customWidth="1"/>
    <col min="10018" max="10020" width="0" style="8" hidden="1" customWidth="1"/>
    <col min="10021" max="10021" width="2.28515625" style="8" customWidth="1"/>
    <col min="10022" max="10022" width="12.7109375" style="8" customWidth="1"/>
    <col min="10023" max="10029" width="0" style="8" hidden="1" customWidth="1"/>
    <col min="10030" max="10030" width="12.7109375" style="8" customWidth="1"/>
    <col min="10031" max="10033" width="0" style="8" hidden="1" customWidth="1"/>
    <col min="10034" max="10034" width="2.7109375" style="8" customWidth="1"/>
    <col min="10035" max="10035" width="12.7109375" style="8" customWidth="1"/>
    <col min="10036" max="10036" width="13.140625" style="8" bestFit="1" customWidth="1"/>
    <col min="10037" max="10037" width="5.7109375" style="8" customWidth="1"/>
    <col min="10038" max="10045" width="0" style="8" hidden="1" customWidth="1"/>
    <col min="10046" max="10046" width="34.5703125" style="8" customWidth="1"/>
    <col min="10047" max="10239" width="9.140625" style="8"/>
    <col min="10240" max="10240" width="7.85546875" style="8" customWidth="1"/>
    <col min="10241" max="10242" width="3" style="8" customWidth="1"/>
    <col min="10243" max="10243" width="22.5703125" style="8" customWidth="1"/>
    <col min="10244" max="10244" width="2.28515625" style="8" customWidth="1"/>
    <col min="10245" max="10250" width="0" style="8" hidden="1" customWidth="1"/>
    <col min="10251" max="10251" width="12.85546875" style="8" customWidth="1"/>
    <col min="10252" max="10254" width="0" style="8" hidden="1" customWidth="1"/>
    <col min="10255" max="10255" width="2.7109375" style="8" customWidth="1"/>
    <col min="10256" max="10261" width="0" style="8" hidden="1" customWidth="1"/>
    <col min="10262" max="10262" width="12.7109375" style="8" customWidth="1"/>
    <col min="10263" max="10265" width="0" style="8" hidden="1" customWidth="1"/>
    <col min="10266" max="10266" width="2.28515625" style="8" customWidth="1"/>
    <col min="10267" max="10272" width="0" style="8" hidden="1" customWidth="1"/>
    <col min="10273" max="10273" width="12.7109375" style="8" customWidth="1"/>
    <col min="10274" max="10276" width="0" style="8" hidden="1" customWidth="1"/>
    <col min="10277" max="10277" width="2.28515625" style="8" customWidth="1"/>
    <col min="10278" max="10278" width="12.7109375" style="8" customWidth="1"/>
    <col min="10279" max="10285" width="0" style="8" hidden="1" customWidth="1"/>
    <col min="10286" max="10286" width="12.7109375" style="8" customWidth="1"/>
    <col min="10287" max="10289" width="0" style="8" hidden="1" customWidth="1"/>
    <col min="10290" max="10290" width="2.7109375" style="8" customWidth="1"/>
    <col min="10291" max="10291" width="12.7109375" style="8" customWidth="1"/>
    <col min="10292" max="10292" width="13.140625" style="8" bestFit="1" customWidth="1"/>
    <col min="10293" max="10293" width="5.7109375" style="8" customWidth="1"/>
    <col min="10294" max="10301" width="0" style="8" hidden="1" customWidth="1"/>
    <col min="10302" max="10302" width="34.5703125" style="8" customWidth="1"/>
    <col min="10303" max="10495" width="9.140625" style="8"/>
    <col min="10496" max="10496" width="7.85546875" style="8" customWidth="1"/>
    <col min="10497" max="10498" width="3" style="8" customWidth="1"/>
    <col min="10499" max="10499" width="22.5703125" style="8" customWidth="1"/>
    <col min="10500" max="10500" width="2.28515625" style="8" customWidth="1"/>
    <col min="10501" max="10506" width="0" style="8" hidden="1" customWidth="1"/>
    <col min="10507" max="10507" width="12.85546875" style="8" customWidth="1"/>
    <col min="10508" max="10510" width="0" style="8" hidden="1" customWidth="1"/>
    <col min="10511" max="10511" width="2.7109375" style="8" customWidth="1"/>
    <col min="10512" max="10517" width="0" style="8" hidden="1" customWidth="1"/>
    <col min="10518" max="10518" width="12.7109375" style="8" customWidth="1"/>
    <col min="10519" max="10521" width="0" style="8" hidden="1" customWidth="1"/>
    <col min="10522" max="10522" width="2.28515625" style="8" customWidth="1"/>
    <col min="10523" max="10528" width="0" style="8" hidden="1" customWidth="1"/>
    <col min="10529" max="10529" width="12.7109375" style="8" customWidth="1"/>
    <col min="10530" max="10532" width="0" style="8" hidden="1" customWidth="1"/>
    <col min="10533" max="10533" width="2.28515625" style="8" customWidth="1"/>
    <col min="10534" max="10534" width="12.7109375" style="8" customWidth="1"/>
    <col min="10535" max="10541" width="0" style="8" hidden="1" customWidth="1"/>
    <col min="10542" max="10542" width="12.7109375" style="8" customWidth="1"/>
    <col min="10543" max="10545" width="0" style="8" hidden="1" customWidth="1"/>
    <col min="10546" max="10546" width="2.7109375" style="8" customWidth="1"/>
    <col min="10547" max="10547" width="12.7109375" style="8" customWidth="1"/>
    <col min="10548" max="10548" width="13.140625" style="8" bestFit="1" customWidth="1"/>
    <col min="10549" max="10549" width="5.7109375" style="8" customWidth="1"/>
    <col min="10550" max="10557" width="0" style="8" hidden="1" customWidth="1"/>
    <col min="10558" max="10558" width="34.5703125" style="8" customWidth="1"/>
    <col min="10559" max="10751" width="9.140625" style="8"/>
    <col min="10752" max="10752" width="7.85546875" style="8" customWidth="1"/>
    <col min="10753" max="10754" width="3" style="8" customWidth="1"/>
    <col min="10755" max="10755" width="22.5703125" style="8" customWidth="1"/>
    <col min="10756" max="10756" width="2.28515625" style="8" customWidth="1"/>
    <col min="10757" max="10762" width="0" style="8" hidden="1" customWidth="1"/>
    <col min="10763" max="10763" width="12.85546875" style="8" customWidth="1"/>
    <col min="10764" max="10766" width="0" style="8" hidden="1" customWidth="1"/>
    <col min="10767" max="10767" width="2.7109375" style="8" customWidth="1"/>
    <col min="10768" max="10773" width="0" style="8" hidden="1" customWidth="1"/>
    <col min="10774" max="10774" width="12.7109375" style="8" customWidth="1"/>
    <col min="10775" max="10777" width="0" style="8" hidden="1" customWidth="1"/>
    <col min="10778" max="10778" width="2.28515625" style="8" customWidth="1"/>
    <col min="10779" max="10784" width="0" style="8" hidden="1" customWidth="1"/>
    <col min="10785" max="10785" width="12.7109375" style="8" customWidth="1"/>
    <col min="10786" max="10788" width="0" style="8" hidden="1" customWidth="1"/>
    <col min="10789" max="10789" width="2.28515625" style="8" customWidth="1"/>
    <col min="10790" max="10790" width="12.7109375" style="8" customWidth="1"/>
    <col min="10791" max="10797" width="0" style="8" hidden="1" customWidth="1"/>
    <col min="10798" max="10798" width="12.7109375" style="8" customWidth="1"/>
    <col min="10799" max="10801" width="0" style="8" hidden="1" customWidth="1"/>
    <col min="10802" max="10802" width="2.7109375" style="8" customWidth="1"/>
    <col min="10803" max="10803" width="12.7109375" style="8" customWidth="1"/>
    <col min="10804" max="10804" width="13.140625" style="8" bestFit="1" customWidth="1"/>
    <col min="10805" max="10805" width="5.7109375" style="8" customWidth="1"/>
    <col min="10806" max="10813" width="0" style="8" hidden="1" customWidth="1"/>
    <col min="10814" max="10814" width="34.5703125" style="8" customWidth="1"/>
    <col min="10815" max="11007" width="9.140625" style="8"/>
    <col min="11008" max="11008" width="7.85546875" style="8" customWidth="1"/>
    <col min="11009" max="11010" width="3" style="8" customWidth="1"/>
    <col min="11011" max="11011" width="22.5703125" style="8" customWidth="1"/>
    <col min="11012" max="11012" width="2.28515625" style="8" customWidth="1"/>
    <col min="11013" max="11018" width="0" style="8" hidden="1" customWidth="1"/>
    <col min="11019" max="11019" width="12.85546875" style="8" customWidth="1"/>
    <col min="11020" max="11022" width="0" style="8" hidden="1" customWidth="1"/>
    <col min="11023" max="11023" width="2.7109375" style="8" customWidth="1"/>
    <col min="11024" max="11029" width="0" style="8" hidden="1" customWidth="1"/>
    <col min="11030" max="11030" width="12.7109375" style="8" customWidth="1"/>
    <col min="11031" max="11033" width="0" style="8" hidden="1" customWidth="1"/>
    <col min="11034" max="11034" width="2.28515625" style="8" customWidth="1"/>
    <col min="11035" max="11040" width="0" style="8" hidden="1" customWidth="1"/>
    <col min="11041" max="11041" width="12.7109375" style="8" customWidth="1"/>
    <col min="11042" max="11044" width="0" style="8" hidden="1" customWidth="1"/>
    <col min="11045" max="11045" width="2.28515625" style="8" customWidth="1"/>
    <col min="11046" max="11046" width="12.7109375" style="8" customWidth="1"/>
    <col min="11047" max="11053" width="0" style="8" hidden="1" customWidth="1"/>
    <col min="11054" max="11054" width="12.7109375" style="8" customWidth="1"/>
    <col min="11055" max="11057" width="0" style="8" hidden="1" customWidth="1"/>
    <col min="11058" max="11058" width="2.7109375" style="8" customWidth="1"/>
    <col min="11059" max="11059" width="12.7109375" style="8" customWidth="1"/>
    <col min="11060" max="11060" width="13.140625" style="8" bestFit="1" customWidth="1"/>
    <col min="11061" max="11061" width="5.7109375" style="8" customWidth="1"/>
    <col min="11062" max="11069" width="0" style="8" hidden="1" customWidth="1"/>
    <col min="11070" max="11070" width="34.5703125" style="8" customWidth="1"/>
    <col min="11071" max="11263" width="9.140625" style="8"/>
    <col min="11264" max="11264" width="7.85546875" style="8" customWidth="1"/>
    <col min="11265" max="11266" width="3" style="8" customWidth="1"/>
    <col min="11267" max="11267" width="22.5703125" style="8" customWidth="1"/>
    <col min="11268" max="11268" width="2.28515625" style="8" customWidth="1"/>
    <col min="11269" max="11274" width="0" style="8" hidden="1" customWidth="1"/>
    <col min="11275" max="11275" width="12.85546875" style="8" customWidth="1"/>
    <col min="11276" max="11278" width="0" style="8" hidden="1" customWidth="1"/>
    <col min="11279" max="11279" width="2.7109375" style="8" customWidth="1"/>
    <col min="11280" max="11285" width="0" style="8" hidden="1" customWidth="1"/>
    <col min="11286" max="11286" width="12.7109375" style="8" customWidth="1"/>
    <col min="11287" max="11289" width="0" style="8" hidden="1" customWidth="1"/>
    <col min="11290" max="11290" width="2.28515625" style="8" customWidth="1"/>
    <col min="11291" max="11296" width="0" style="8" hidden="1" customWidth="1"/>
    <col min="11297" max="11297" width="12.7109375" style="8" customWidth="1"/>
    <col min="11298" max="11300" width="0" style="8" hidden="1" customWidth="1"/>
    <col min="11301" max="11301" width="2.28515625" style="8" customWidth="1"/>
    <col min="11302" max="11302" width="12.7109375" style="8" customWidth="1"/>
    <col min="11303" max="11309" width="0" style="8" hidden="1" customWidth="1"/>
    <col min="11310" max="11310" width="12.7109375" style="8" customWidth="1"/>
    <col min="11311" max="11313" width="0" style="8" hidden="1" customWidth="1"/>
    <col min="11314" max="11314" width="2.7109375" style="8" customWidth="1"/>
    <col min="11315" max="11315" width="12.7109375" style="8" customWidth="1"/>
    <col min="11316" max="11316" width="13.140625" style="8" bestFit="1" customWidth="1"/>
    <col min="11317" max="11317" width="5.7109375" style="8" customWidth="1"/>
    <col min="11318" max="11325" width="0" style="8" hidden="1" customWidth="1"/>
    <col min="11326" max="11326" width="34.5703125" style="8" customWidth="1"/>
    <col min="11327" max="11519" width="9.140625" style="8"/>
    <col min="11520" max="11520" width="7.85546875" style="8" customWidth="1"/>
    <col min="11521" max="11522" width="3" style="8" customWidth="1"/>
    <col min="11523" max="11523" width="22.5703125" style="8" customWidth="1"/>
    <col min="11524" max="11524" width="2.28515625" style="8" customWidth="1"/>
    <col min="11525" max="11530" width="0" style="8" hidden="1" customWidth="1"/>
    <col min="11531" max="11531" width="12.85546875" style="8" customWidth="1"/>
    <col min="11532" max="11534" width="0" style="8" hidden="1" customWidth="1"/>
    <col min="11535" max="11535" width="2.7109375" style="8" customWidth="1"/>
    <col min="11536" max="11541" width="0" style="8" hidden="1" customWidth="1"/>
    <col min="11542" max="11542" width="12.7109375" style="8" customWidth="1"/>
    <col min="11543" max="11545" width="0" style="8" hidden="1" customWidth="1"/>
    <col min="11546" max="11546" width="2.28515625" style="8" customWidth="1"/>
    <col min="11547" max="11552" width="0" style="8" hidden="1" customWidth="1"/>
    <col min="11553" max="11553" width="12.7109375" style="8" customWidth="1"/>
    <col min="11554" max="11556" width="0" style="8" hidden="1" customWidth="1"/>
    <col min="11557" max="11557" width="2.28515625" style="8" customWidth="1"/>
    <col min="11558" max="11558" width="12.7109375" style="8" customWidth="1"/>
    <col min="11559" max="11565" width="0" style="8" hidden="1" customWidth="1"/>
    <col min="11566" max="11566" width="12.7109375" style="8" customWidth="1"/>
    <col min="11567" max="11569" width="0" style="8" hidden="1" customWidth="1"/>
    <col min="11570" max="11570" width="2.7109375" style="8" customWidth="1"/>
    <col min="11571" max="11571" width="12.7109375" style="8" customWidth="1"/>
    <col min="11572" max="11572" width="13.140625" style="8" bestFit="1" customWidth="1"/>
    <col min="11573" max="11573" width="5.7109375" style="8" customWidth="1"/>
    <col min="11574" max="11581" width="0" style="8" hidden="1" customWidth="1"/>
    <col min="11582" max="11582" width="34.5703125" style="8" customWidth="1"/>
    <col min="11583" max="11775" width="9.140625" style="8"/>
    <col min="11776" max="11776" width="7.85546875" style="8" customWidth="1"/>
    <col min="11777" max="11778" width="3" style="8" customWidth="1"/>
    <col min="11779" max="11779" width="22.5703125" style="8" customWidth="1"/>
    <col min="11780" max="11780" width="2.28515625" style="8" customWidth="1"/>
    <col min="11781" max="11786" width="0" style="8" hidden="1" customWidth="1"/>
    <col min="11787" max="11787" width="12.85546875" style="8" customWidth="1"/>
    <col min="11788" max="11790" width="0" style="8" hidden="1" customWidth="1"/>
    <col min="11791" max="11791" width="2.7109375" style="8" customWidth="1"/>
    <col min="11792" max="11797" width="0" style="8" hidden="1" customWidth="1"/>
    <col min="11798" max="11798" width="12.7109375" style="8" customWidth="1"/>
    <col min="11799" max="11801" width="0" style="8" hidden="1" customWidth="1"/>
    <col min="11802" max="11802" width="2.28515625" style="8" customWidth="1"/>
    <col min="11803" max="11808" width="0" style="8" hidden="1" customWidth="1"/>
    <col min="11809" max="11809" width="12.7109375" style="8" customWidth="1"/>
    <col min="11810" max="11812" width="0" style="8" hidden="1" customWidth="1"/>
    <col min="11813" max="11813" width="2.28515625" style="8" customWidth="1"/>
    <col min="11814" max="11814" width="12.7109375" style="8" customWidth="1"/>
    <col min="11815" max="11821" width="0" style="8" hidden="1" customWidth="1"/>
    <col min="11822" max="11822" width="12.7109375" style="8" customWidth="1"/>
    <col min="11823" max="11825" width="0" style="8" hidden="1" customWidth="1"/>
    <col min="11826" max="11826" width="2.7109375" style="8" customWidth="1"/>
    <col min="11827" max="11827" width="12.7109375" style="8" customWidth="1"/>
    <col min="11828" max="11828" width="13.140625" style="8" bestFit="1" customWidth="1"/>
    <col min="11829" max="11829" width="5.7109375" style="8" customWidth="1"/>
    <col min="11830" max="11837" width="0" style="8" hidden="1" customWidth="1"/>
    <col min="11838" max="11838" width="34.5703125" style="8" customWidth="1"/>
    <col min="11839" max="12031" width="9.140625" style="8"/>
    <col min="12032" max="12032" width="7.85546875" style="8" customWidth="1"/>
    <col min="12033" max="12034" width="3" style="8" customWidth="1"/>
    <col min="12035" max="12035" width="22.5703125" style="8" customWidth="1"/>
    <col min="12036" max="12036" width="2.28515625" style="8" customWidth="1"/>
    <col min="12037" max="12042" width="0" style="8" hidden="1" customWidth="1"/>
    <col min="12043" max="12043" width="12.85546875" style="8" customWidth="1"/>
    <col min="12044" max="12046" width="0" style="8" hidden="1" customWidth="1"/>
    <col min="12047" max="12047" width="2.7109375" style="8" customWidth="1"/>
    <col min="12048" max="12053" width="0" style="8" hidden="1" customWidth="1"/>
    <col min="12054" max="12054" width="12.7109375" style="8" customWidth="1"/>
    <col min="12055" max="12057" width="0" style="8" hidden="1" customWidth="1"/>
    <col min="12058" max="12058" width="2.28515625" style="8" customWidth="1"/>
    <col min="12059" max="12064" width="0" style="8" hidden="1" customWidth="1"/>
    <col min="12065" max="12065" width="12.7109375" style="8" customWidth="1"/>
    <col min="12066" max="12068" width="0" style="8" hidden="1" customWidth="1"/>
    <col min="12069" max="12069" width="2.28515625" style="8" customWidth="1"/>
    <col min="12070" max="12070" width="12.7109375" style="8" customWidth="1"/>
    <col min="12071" max="12077" width="0" style="8" hidden="1" customWidth="1"/>
    <col min="12078" max="12078" width="12.7109375" style="8" customWidth="1"/>
    <col min="12079" max="12081" width="0" style="8" hidden="1" customWidth="1"/>
    <col min="12082" max="12082" width="2.7109375" style="8" customWidth="1"/>
    <col min="12083" max="12083" width="12.7109375" style="8" customWidth="1"/>
    <col min="12084" max="12084" width="13.140625" style="8" bestFit="1" customWidth="1"/>
    <col min="12085" max="12085" width="5.7109375" style="8" customWidth="1"/>
    <col min="12086" max="12093" width="0" style="8" hidden="1" customWidth="1"/>
    <col min="12094" max="12094" width="34.5703125" style="8" customWidth="1"/>
    <col min="12095" max="12287" width="9.140625" style="8"/>
    <col min="12288" max="12288" width="7.85546875" style="8" customWidth="1"/>
    <col min="12289" max="12290" width="3" style="8" customWidth="1"/>
    <col min="12291" max="12291" width="22.5703125" style="8" customWidth="1"/>
    <col min="12292" max="12292" width="2.28515625" style="8" customWidth="1"/>
    <col min="12293" max="12298" width="0" style="8" hidden="1" customWidth="1"/>
    <col min="12299" max="12299" width="12.85546875" style="8" customWidth="1"/>
    <col min="12300" max="12302" width="0" style="8" hidden="1" customWidth="1"/>
    <col min="12303" max="12303" width="2.7109375" style="8" customWidth="1"/>
    <col min="12304" max="12309" width="0" style="8" hidden="1" customWidth="1"/>
    <col min="12310" max="12310" width="12.7109375" style="8" customWidth="1"/>
    <col min="12311" max="12313" width="0" style="8" hidden="1" customWidth="1"/>
    <col min="12314" max="12314" width="2.28515625" style="8" customWidth="1"/>
    <col min="12315" max="12320" width="0" style="8" hidden="1" customWidth="1"/>
    <col min="12321" max="12321" width="12.7109375" style="8" customWidth="1"/>
    <col min="12322" max="12324" width="0" style="8" hidden="1" customWidth="1"/>
    <col min="12325" max="12325" width="2.28515625" style="8" customWidth="1"/>
    <col min="12326" max="12326" width="12.7109375" style="8" customWidth="1"/>
    <col min="12327" max="12333" width="0" style="8" hidden="1" customWidth="1"/>
    <col min="12334" max="12334" width="12.7109375" style="8" customWidth="1"/>
    <col min="12335" max="12337" width="0" style="8" hidden="1" customWidth="1"/>
    <col min="12338" max="12338" width="2.7109375" style="8" customWidth="1"/>
    <col min="12339" max="12339" width="12.7109375" style="8" customWidth="1"/>
    <col min="12340" max="12340" width="13.140625" style="8" bestFit="1" customWidth="1"/>
    <col min="12341" max="12341" width="5.7109375" style="8" customWidth="1"/>
    <col min="12342" max="12349" width="0" style="8" hidden="1" customWidth="1"/>
    <col min="12350" max="12350" width="34.5703125" style="8" customWidth="1"/>
    <col min="12351" max="12543" width="9.140625" style="8"/>
    <col min="12544" max="12544" width="7.85546875" style="8" customWidth="1"/>
    <col min="12545" max="12546" width="3" style="8" customWidth="1"/>
    <col min="12547" max="12547" width="22.5703125" style="8" customWidth="1"/>
    <col min="12548" max="12548" width="2.28515625" style="8" customWidth="1"/>
    <col min="12549" max="12554" width="0" style="8" hidden="1" customWidth="1"/>
    <col min="12555" max="12555" width="12.85546875" style="8" customWidth="1"/>
    <col min="12556" max="12558" width="0" style="8" hidden="1" customWidth="1"/>
    <col min="12559" max="12559" width="2.7109375" style="8" customWidth="1"/>
    <col min="12560" max="12565" width="0" style="8" hidden="1" customWidth="1"/>
    <col min="12566" max="12566" width="12.7109375" style="8" customWidth="1"/>
    <col min="12567" max="12569" width="0" style="8" hidden="1" customWidth="1"/>
    <col min="12570" max="12570" width="2.28515625" style="8" customWidth="1"/>
    <col min="12571" max="12576" width="0" style="8" hidden="1" customWidth="1"/>
    <col min="12577" max="12577" width="12.7109375" style="8" customWidth="1"/>
    <col min="12578" max="12580" width="0" style="8" hidden="1" customWidth="1"/>
    <col min="12581" max="12581" width="2.28515625" style="8" customWidth="1"/>
    <col min="12582" max="12582" width="12.7109375" style="8" customWidth="1"/>
    <col min="12583" max="12589" width="0" style="8" hidden="1" customWidth="1"/>
    <col min="12590" max="12590" width="12.7109375" style="8" customWidth="1"/>
    <col min="12591" max="12593" width="0" style="8" hidden="1" customWidth="1"/>
    <col min="12594" max="12594" width="2.7109375" style="8" customWidth="1"/>
    <col min="12595" max="12595" width="12.7109375" style="8" customWidth="1"/>
    <col min="12596" max="12596" width="13.140625" style="8" bestFit="1" customWidth="1"/>
    <col min="12597" max="12597" width="5.7109375" style="8" customWidth="1"/>
    <col min="12598" max="12605" width="0" style="8" hidden="1" customWidth="1"/>
    <col min="12606" max="12606" width="34.5703125" style="8" customWidth="1"/>
    <col min="12607" max="12799" width="9.140625" style="8"/>
    <col min="12800" max="12800" width="7.85546875" style="8" customWidth="1"/>
    <col min="12801" max="12802" width="3" style="8" customWidth="1"/>
    <col min="12803" max="12803" width="22.5703125" style="8" customWidth="1"/>
    <col min="12804" max="12804" width="2.28515625" style="8" customWidth="1"/>
    <col min="12805" max="12810" width="0" style="8" hidden="1" customWidth="1"/>
    <col min="12811" max="12811" width="12.85546875" style="8" customWidth="1"/>
    <col min="12812" max="12814" width="0" style="8" hidden="1" customWidth="1"/>
    <col min="12815" max="12815" width="2.7109375" style="8" customWidth="1"/>
    <col min="12816" max="12821" width="0" style="8" hidden="1" customWidth="1"/>
    <col min="12822" max="12822" width="12.7109375" style="8" customWidth="1"/>
    <col min="12823" max="12825" width="0" style="8" hidden="1" customWidth="1"/>
    <col min="12826" max="12826" width="2.28515625" style="8" customWidth="1"/>
    <col min="12827" max="12832" width="0" style="8" hidden="1" customWidth="1"/>
    <col min="12833" max="12833" width="12.7109375" style="8" customWidth="1"/>
    <col min="12834" max="12836" width="0" style="8" hidden="1" customWidth="1"/>
    <col min="12837" max="12837" width="2.28515625" style="8" customWidth="1"/>
    <col min="12838" max="12838" width="12.7109375" style="8" customWidth="1"/>
    <col min="12839" max="12845" width="0" style="8" hidden="1" customWidth="1"/>
    <col min="12846" max="12846" width="12.7109375" style="8" customWidth="1"/>
    <col min="12847" max="12849" width="0" style="8" hidden="1" customWidth="1"/>
    <col min="12850" max="12850" width="2.7109375" style="8" customWidth="1"/>
    <col min="12851" max="12851" width="12.7109375" style="8" customWidth="1"/>
    <col min="12852" max="12852" width="13.140625" style="8" bestFit="1" customWidth="1"/>
    <col min="12853" max="12853" width="5.7109375" style="8" customWidth="1"/>
    <col min="12854" max="12861" width="0" style="8" hidden="1" customWidth="1"/>
    <col min="12862" max="12862" width="34.5703125" style="8" customWidth="1"/>
    <col min="12863" max="13055" width="9.140625" style="8"/>
    <col min="13056" max="13056" width="7.85546875" style="8" customWidth="1"/>
    <col min="13057" max="13058" width="3" style="8" customWidth="1"/>
    <col min="13059" max="13059" width="22.5703125" style="8" customWidth="1"/>
    <col min="13060" max="13060" width="2.28515625" style="8" customWidth="1"/>
    <col min="13061" max="13066" width="0" style="8" hidden="1" customWidth="1"/>
    <col min="13067" max="13067" width="12.85546875" style="8" customWidth="1"/>
    <col min="13068" max="13070" width="0" style="8" hidden="1" customWidth="1"/>
    <col min="13071" max="13071" width="2.7109375" style="8" customWidth="1"/>
    <col min="13072" max="13077" width="0" style="8" hidden="1" customWidth="1"/>
    <col min="13078" max="13078" width="12.7109375" style="8" customWidth="1"/>
    <col min="13079" max="13081" width="0" style="8" hidden="1" customWidth="1"/>
    <col min="13082" max="13082" width="2.28515625" style="8" customWidth="1"/>
    <col min="13083" max="13088" width="0" style="8" hidden="1" customWidth="1"/>
    <col min="13089" max="13089" width="12.7109375" style="8" customWidth="1"/>
    <col min="13090" max="13092" width="0" style="8" hidden="1" customWidth="1"/>
    <col min="13093" max="13093" width="2.28515625" style="8" customWidth="1"/>
    <col min="13094" max="13094" width="12.7109375" style="8" customWidth="1"/>
    <col min="13095" max="13101" width="0" style="8" hidden="1" customWidth="1"/>
    <col min="13102" max="13102" width="12.7109375" style="8" customWidth="1"/>
    <col min="13103" max="13105" width="0" style="8" hidden="1" customWidth="1"/>
    <col min="13106" max="13106" width="2.7109375" style="8" customWidth="1"/>
    <col min="13107" max="13107" width="12.7109375" style="8" customWidth="1"/>
    <col min="13108" max="13108" width="13.140625" style="8" bestFit="1" customWidth="1"/>
    <col min="13109" max="13109" width="5.7109375" style="8" customWidth="1"/>
    <col min="13110" max="13117" width="0" style="8" hidden="1" customWidth="1"/>
    <col min="13118" max="13118" width="34.5703125" style="8" customWidth="1"/>
    <col min="13119" max="13311" width="9.140625" style="8"/>
    <col min="13312" max="13312" width="7.85546875" style="8" customWidth="1"/>
    <col min="13313" max="13314" width="3" style="8" customWidth="1"/>
    <col min="13315" max="13315" width="22.5703125" style="8" customWidth="1"/>
    <col min="13316" max="13316" width="2.28515625" style="8" customWidth="1"/>
    <col min="13317" max="13322" width="0" style="8" hidden="1" customWidth="1"/>
    <col min="13323" max="13323" width="12.85546875" style="8" customWidth="1"/>
    <col min="13324" max="13326" width="0" style="8" hidden="1" customWidth="1"/>
    <col min="13327" max="13327" width="2.7109375" style="8" customWidth="1"/>
    <col min="13328" max="13333" width="0" style="8" hidden="1" customWidth="1"/>
    <col min="13334" max="13334" width="12.7109375" style="8" customWidth="1"/>
    <col min="13335" max="13337" width="0" style="8" hidden="1" customWidth="1"/>
    <col min="13338" max="13338" width="2.28515625" style="8" customWidth="1"/>
    <col min="13339" max="13344" width="0" style="8" hidden="1" customWidth="1"/>
    <col min="13345" max="13345" width="12.7109375" style="8" customWidth="1"/>
    <col min="13346" max="13348" width="0" style="8" hidden="1" customWidth="1"/>
    <col min="13349" max="13349" width="2.28515625" style="8" customWidth="1"/>
    <col min="13350" max="13350" width="12.7109375" style="8" customWidth="1"/>
    <col min="13351" max="13357" width="0" style="8" hidden="1" customWidth="1"/>
    <col min="13358" max="13358" width="12.7109375" style="8" customWidth="1"/>
    <col min="13359" max="13361" width="0" style="8" hidden="1" customWidth="1"/>
    <col min="13362" max="13362" width="2.7109375" style="8" customWidth="1"/>
    <col min="13363" max="13363" width="12.7109375" style="8" customWidth="1"/>
    <col min="13364" max="13364" width="13.140625" style="8" bestFit="1" customWidth="1"/>
    <col min="13365" max="13365" width="5.7109375" style="8" customWidth="1"/>
    <col min="13366" max="13373" width="0" style="8" hidden="1" customWidth="1"/>
    <col min="13374" max="13374" width="34.5703125" style="8" customWidth="1"/>
    <col min="13375" max="13567" width="9.140625" style="8"/>
    <col min="13568" max="13568" width="7.85546875" style="8" customWidth="1"/>
    <col min="13569" max="13570" width="3" style="8" customWidth="1"/>
    <col min="13571" max="13571" width="22.5703125" style="8" customWidth="1"/>
    <col min="13572" max="13572" width="2.28515625" style="8" customWidth="1"/>
    <col min="13573" max="13578" width="0" style="8" hidden="1" customWidth="1"/>
    <col min="13579" max="13579" width="12.85546875" style="8" customWidth="1"/>
    <col min="13580" max="13582" width="0" style="8" hidden="1" customWidth="1"/>
    <col min="13583" max="13583" width="2.7109375" style="8" customWidth="1"/>
    <col min="13584" max="13589" width="0" style="8" hidden="1" customWidth="1"/>
    <col min="13590" max="13590" width="12.7109375" style="8" customWidth="1"/>
    <col min="13591" max="13593" width="0" style="8" hidden="1" customWidth="1"/>
    <col min="13594" max="13594" width="2.28515625" style="8" customWidth="1"/>
    <col min="13595" max="13600" width="0" style="8" hidden="1" customWidth="1"/>
    <col min="13601" max="13601" width="12.7109375" style="8" customWidth="1"/>
    <col min="13602" max="13604" width="0" style="8" hidden="1" customWidth="1"/>
    <col min="13605" max="13605" width="2.28515625" style="8" customWidth="1"/>
    <col min="13606" max="13606" width="12.7109375" style="8" customWidth="1"/>
    <col min="13607" max="13613" width="0" style="8" hidden="1" customWidth="1"/>
    <col min="13614" max="13614" width="12.7109375" style="8" customWidth="1"/>
    <col min="13615" max="13617" width="0" style="8" hidden="1" customWidth="1"/>
    <col min="13618" max="13618" width="2.7109375" style="8" customWidth="1"/>
    <col min="13619" max="13619" width="12.7109375" style="8" customWidth="1"/>
    <col min="13620" max="13620" width="13.140625" style="8" bestFit="1" customWidth="1"/>
    <col min="13621" max="13621" width="5.7109375" style="8" customWidth="1"/>
    <col min="13622" max="13629" width="0" style="8" hidden="1" customWidth="1"/>
    <col min="13630" max="13630" width="34.5703125" style="8" customWidth="1"/>
    <col min="13631" max="13823" width="9.140625" style="8"/>
    <col min="13824" max="13824" width="7.85546875" style="8" customWidth="1"/>
    <col min="13825" max="13826" width="3" style="8" customWidth="1"/>
    <col min="13827" max="13827" width="22.5703125" style="8" customWidth="1"/>
    <col min="13828" max="13828" width="2.28515625" style="8" customWidth="1"/>
    <col min="13829" max="13834" width="0" style="8" hidden="1" customWidth="1"/>
    <col min="13835" max="13835" width="12.85546875" style="8" customWidth="1"/>
    <col min="13836" max="13838" width="0" style="8" hidden="1" customWidth="1"/>
    <col min="13839" max="13839" width="2.7109375" style="8" customWidth="1"/>
    <col min="13840" max="13845" width="0" style="8" hidden="1" customWidth="1"/>
    <col min="13846" max="13846" width="12.7109375" style="8" customWidth="1"/>
    <col min="13847" max="13849" width="0" style="8" hidden="1" customWidth="1"/>
    <col min="13850" max="13850" width="2.28515625" style="8" customWidth="1"/>
    <col min="13851" max="13856" width="0" style="8" hidden="1" customWidth="1"/>
    <col min="13857" max="13857" width="12.7109375" style="8" customWidth="1"/>
    <col min="13858" max="13860" width="0" style="8" hidden="1" customWidth="1"/>
    <col min="13861" max="13861" width="2.28515625" style="8" customWidth="1"/>
    <col min="13862" max="13862" width="12.7109375" style="8" customWidth="1"/>
    <col min="13863" max="13869" width="0" style="8" hidden="1" customWidth="1"/>
    <col min="13870" max="13870" width="12.7109375" style="8" customWidth="1"/>
    <col min="13871" max="13873" width="0" style="8" hidden="1" customWidth="1"/>
    <col min="13874" max="13874" width="2.7109375" style="8" customWidth="1"/>
    <col min="13875" max="13875" width="12.7109375" style="8" customWidth="1"/>
    <col min="13876" max="13876" width="13.140625" style="8" bestFit="1" customWidth="1"/>
    <col min="13877" max="13877" width="5.7109375" style="8" customWidth="1"/>
    <col min="13878" max="13885" width="0" style="8" hidden="1" customWidth="1"/>
    <col min="13886" max="13886" width="34.5703125" style="8" customWidth="1"/>
    <col min="13887" max="14079" width="9.140625" style="8"/>
    <col min="14080" max="14080" width="7.85546875" style="8" customWidth="1"/>
    <col min="14081" max="14082" width="3" style="8" customWidth="1"/>
    <col min="14083" max="14083" width="22.5703125" style="8" customWidth="1"/>
    <col min="14084" max="14084" width="2.28515625" style="8" customWidth="1"/>
    <col min="14085" max="14090" width="0" style="8" hidden="1" customWidth="1"/>
    <col min="14091" max="14091" width="12.85546875" style="8" customWidth="1"/>
    <col min="14092" max="14094" width="0" style="8" hidden="1" customWidth="1"/>
    <col min="14095" max="14095" width="2.7109375" style="8" customWidth="1"/>
    <col min="14096" max="14101" width="0" style="8" hidden="1" customWidth="1"/>
    <col min="14102" max="14102" width="12.7109375" style="8" customWidth="1"/>
    <col min="14103" max="14105" width="0" style="8" hidden="1" customWidth="1"/>
    <col min="14106" max="14106" width="2.28515625" style="8" customWidth="1"/>
    <col min="14107" max="14112" width="0" style="8" hidden="1" customWidth="1"/>
    <col min="14113" max="14113" width="12.7109375" style="8" customWidth="1"/>
    <col min="14114" max="14116" width="0" style="8" hidden="1" customWidth="1"/>
    <col min="14117" max="14117" width="2.28515625" style="8" customWidth="1"/>
    <col min="14118" max="14118" width="12.7109375" style="8" customWidth="1"/>
    <col min="14119" max="14125" width="0" style="8" hidden="1" customWidth="1"/>
    <col min="14126" max="14126" width="12.7109375" style="8" customWidth="1"/>
    <col min="14127" max="14129" width="0" style="8" hidden="1" customWidth="1"/>
    <col min="14130" max="14130" width="2.7109375" style="8" customWidth="1"/>
    <col min="14131" max="14131" width="12.7109375" style="8" customWidth="1"/>
    <col min="14132" max="14132" width="13.140625" style="8" bestFit="1" customWidth="1"/>
    <col min="14133" max="14133" width="5.7109375" style="8" customWidth="1"/>
    <col min="14134" max="14141" width="0" style="8" hidden="1" customWidth="1"/>
    <col min="14142" max="14142" width="34.5703125" style="8" customWidth="1"/>
    <col min="14143" max="14335" width="9.140625" style="8"/>
    <col min="14336" max="14336" width="7.85546875" style="8" customWidth="1"/>
    <col min="14337" max="14338" width="3" style="8" customWidth="1"/>
    <col min="14339" max="14339" width="22.5703125" style="8" customWidth="1"/>
    <col min="14340" max="14340" width="2.28515625" style="8" customWidth="1"/>
    <col min="14341" max="14346" width="0" style="8" hidden="1" customWidth="1"/>
    <col min="14347" max="14347" width="12.85546875" style="8" customWidth="1"/>
    <col min="14348" max="14350" width="0" style="8" hidden="1" customWidth="1"/>
    <col min="14351" max="14351" width="2.7109375" style="8" customWidth="1"/>
    <col min="14352" max="14357" width="0" style="8" hidden="1" customWidth="1"/>
    <col min="14358" max="14358" width="12.7109375" style="8" customWidth="1"/>
    <col min="14359" max="14361" width="0" style="8" hidden="1" customWidth="1"/>
    <col min="14362" max="14362" width="2.28515625" style="8" customWidth="1"/>
    <col min="14363" max="14368" width="0" style="8" hidden="1" customWidth="1"/>
    <col min="14369" max="14369" width="12.7109375" style="8" customWidth="1"/>
    <col min="14370" max="14372" width="0" style="8" hidden="1" customWidth="1"/>
    <col min="14373" max="14373" width="2.28515625" style="8" customWidth="1"/>
    <col min="14374" max="14374" width="12.7109375" style="8" customWidth="1"/>
    <col min="14375" max="14381" width="0" style="8" hidden="1" customWidth="1"/>
    <col min="14382" max="14382" width="12.7109375" style="8" customWidth="1"/>
    <col min="14383" max="14385" width="0" style="8" hidden="1" customWidth="1"/>
    <col min="14386" max="14386" width="2.7109375" style="8" customWidth="1"/>
    <col min="14387" max="14387" width="12.7109375" style="8" customWidth="1"/>
    <col min="14388" max="14388" width="13.140625" style="8" bestFit="1" customWidth="1"/>
    <col min="14389" max="14389" width="5.7109375" style="8" customWidth="1"/>
    <col min="14390" max="14397" width="0" style="8" hidden="1" customWidth="1"/>
    <col min="14398" max="14398" width="34.5703125" style="8" customWidth="1"/>
    <col min="14399" max="14591" width="9.140625" style="8"/>
    <col min="14592" max="14592" width="7.85546875" style="8" customWidth="1"/>
    <col min="14593" max="14594" width="3" style="8" customWidth="1"/>
    <col min="14595" max="14595" width="22.5703125" style="8" customWidth="1"/>
    <col min="14596" max="14596" width="2.28515625" style="8" customWidth="1"/>
    <col min="14597" max="14602" width="0" style="8" hidden="1" customWidth="1"/>
    <col min="14603" max="14603" width="12.85546875" style="8" customWidth="1"/>
    <col min="14604" max="14606" width="0" style="8" hidden="1" customWidth="1"/>
    <col min="14607" max="14607" width="2.7109375" style="8" customWidth="1"/>
    <col min="14608" max="14613" width="0" style="8" hidden="1" customWidth="1"/>
    <col min="14614" max="14614" width="12.7109375" style="8" customWidth="1"/>
    <col min="14615" max="14617" width="0" style="8" hidden="1" customWidth="1"/>
    <col min="14618" max="14618" width="2.28515625" style="8" customWidth="1"/>
    <col min="14619" max="14624" width="0" style="8" hidden="1" customWidth="1"/>
    <col min="14625" max="14625" width="12.7109375" style="8" customWidth="1"/>
    <col min="14626" max="14628" width="0" style="8" hidden="1" customWidth="1"/>
    <col min="14629" max="14629" width="2.28515625" style="8" customWidth="1"/>
    <col min="14630" max="14630" width="12.7109375" style="8" customWidth="1"/>
    <col min="14631" max="14637" width="0" style="8" hidden="1" customWidth="1"/>
    <col min="14638" max="14638" width="12.7109375" style="8" customWidth="1"/>
    <col min="14639" max="14641" width="0" style="8" hidden="1" customWidth="1"/>
    <col min="14642" max="14642" width="2.7109375" style="8" customWidth="1"/>
    <col min="14643" max="14643" width="12.7109375" style="8" customWidth="1"/>
    <col min="14644" max="14644" width="13.140625" style="8" bestFit="1" customWidth="1"/>
    <col min="14645" max="14645" width="5.7109375" style="8" customWidth="1"/>
    <col min="14646" max="14653" width="0" style="8" hidden="1" customWidth="1"/>
    <col min="14654" max="14654" width="34.5703125" style="8" customWidth="1"/>
    <col min="14655" max="14847" width="9.140625" style="8"/>
    <col min="14848" max="14848" width="7.85546875" style="8" customWidth="1"/>
    <col min="14849" max="14850" width="3" style="8" customWidth="1"/>
    <col min="14851" max="14851" width="22.5703125" style="8" customWidth="1"/>
    <col min="14852" max="14852" width="2.28515625" style="8" customWidth="1"/>
    <col min="14853" max="14858" width="0" style="8" hidden="1" customWidth="1"/>
    <col min="14859" max="14859" width="12.85546875" style="8" customWidth="1"/>
    <col min="14860" max="14862" width="0" style="8" hidden="1" customWidth="1"/>
    <col min="14863" max="14863" width="2.7109375" style="8" customWidth="1"/>
    <col min="14864" max="14869" width="0" style="8" hidden="1" customWidth="1"/>
    <col min="14870" max="14870" width="12.7109375" style="8" customWidth="1"/>
    <col min="14871" max="14873" width="0" style="8" hidden="1" customWidth="1"/>
    <col min="14874" max="14874" width="2.28515625" style="8" customWidth="1"/>
    <col min="14875" max="14880" width="0" style="8" hidden="1" customWidth="1"/>
    <col min="14881" max="14881" width="12.7109375" style="8" customWidth="1"/>
    <col min="14882" max="14884" width="0" style="8" hidden="1" customWidth="1"/>
    <col min="14885" max="14885" width="2.28515625" style="8" customWidth="1"/>
    <col min="14886" max="14886" width="12.7109375" style="8" customWidth="1"/>
    <col min="14887" max="14893" width="0" style="8" hidden="1" customWidth="1"/>
    <col min="14894" max="14894" width="12.7109375" style="8" customWidth="1"/>
    <col min="14895" max="14897" width="0" style="8" hidden="1" customWidth="1"/>
    <col min="14898" max="14898" width="2.7109375" style="8" customWidth="1"/>
    <col min="14899" max="14899" width="12.7109375" style="8" customWidth="1"/>
    <col min="14900" max="14900" width="13.140625" style="8" bestFit="1" customWidth="1"/>
    <col min="14901" max="14901" width="5.7109375" style="8" customWidth="1"/>
    <col min="14902" max="14909" width="0" style="8" hidden="1" customWidth="1"/>
    <col min="14910" max="14910" width="34.5703125" style="8" customWidth="1"/>
    <col min="14911" max="15103" width="9.140625" style="8"/>
    <col min="15104" max="15104" width="7.85546875" style="8" customWidth="1"/>
    <col min="15105" max="15106" width="3" style="8" customWidth="1"/>
    <col min="15107" max="15107" width="22.5703125" style="8" customWidth="1"/>
    <col min="15108" max="15108" width="2.28515625" style="8" customWidth="1"/>
    <col min="15109" max="15114" width="0" style="8" hidden="1" customWidth="1"/>
    <col min="15115" max="15115" width="12.85546875" style="8" customWidth="1"/>
    <col min="15116" max="15118" width="0" style="8" hidden="1" customWidth="1"/>
    <col min="15119" max="15119" width="2.7109375" style="8" customWidth="1"/>
    <col min="15120" max="15125" width="0" style="8" hidden="1" customWidth="1"/>
    <col min="15126" max="15126" width="12.7109375" style="8" customWidth="1"/>
    <col min="15127" max="15129" width="0" style="8" hidden="1" customWidth="1"/>
    <col min="15130" max="15130" width="2.28515625" style="8" customWidth="1"/>
    <col min="15131" max="15136" width="0" style="8" hidden="1" customWidth="1"/>
    <col min="15137" max="15137" width="12.7109375" style="8" customWidth="1"/>
    <col min="15138" max="15140" width="0" style="8" hidden="1" customWidth="1"/>
    <col min="15141" max="15141" width="2.28515625" style="8" customWidth="1"/>
    <col min="15142" max="15142" width="12.7109375" style="8" customWidth="1"/>
    <col min="15143" max="15149" width="0" style="8" hidden="1" customWidth="1"/>
    <col min="15150" max="15150" width="12.7109375" style="8" customWidth="1"/>
    <col min="15151" max="15153" width="0" style="8" hidden="1" customWidth="1"/>
    <col min="15154" max="15154" width="2.7109375" style="8" customWidth="1"/>
    <col min="15155" max="15155" width="12.7109375" style="8" customWidth="1"/>
    <col min="15156" max="15156" width="13.140625" style="8" bestFit="1" customWidth="1"/>
    <col min="15157" max="15157" width="5.7109375" style="8" customWidth="1"/>
    <col min="15158" max="15165" width="0" style="8" hidden="1" customWidth="1"/>
    <col min="15166" max="15166" width="34.5703125" style="8" customWidth="1"/>
    <col min="15167" max="15359" width="9.140625" style="8"/>
    <col min="15360" max="15360" width="7.85546875" style="8" customWidth="1"/>
    <col min="15361" max="15362" width="3" style="8" customWidth="1"/>
    <col min="15363" max="15363" width="22.5703125" style="8" customWidth="1"/>
    <col min="15364" max="15364" width="2.28515625" style="8" customWidth="1"/>
    <col min="15365" max="15370" width="0" style="8" hidden="1" customWidth="1"/>
    <col min="15371" max="15371" width="12.85546875" style="8" customWidth="1"/>
    <col min="15372" max="15374" width="0" style="8" hidden="1" customWidth="1"/>
    <col min="15375" max="15375" width="2.7109375" style="8" customWidth="1"/>
    <col min="15376" max="15381" width="0" style="8" hidden="1" customWidth="1"/>
    <col min="15382" max="15382" width="12.7109375" style="8" customWidth="1"/>
    <col min="15383" max="15385" width="0" style="8" hidden="1" customWidth="1"/>
    <col min="15386" max="15386" width="2.28515625" style="8" customWidth="1"/>
    <col min="15387" max="15392" width="0" style="8" hidden="1" customWidth="1"/>
    <col min="15393" max="15393" width="12.7109375" style="8" customWidth="1"/>
    <col min="15394" max="15396" width="0" style="8" hidden="1" customWidth="1"/>
    <col min="15397" max="15397" width="2.28515625" style="8" customWidth="1"/>
    <col min="15398" max="15398" width="12.7109375" style="8" customWidth="1"/>
    <col min="15399" max="15405" width="0" style="8" hidden="1" customWidth="1"/>
    <col min="15406" max="15406" width="12.7109375" style="8" customWidth="1"/>
    <col min="15407" max="15409" width="0" style="8" hidden="1" customWidth="1"/>
    <col min="15410" max="15410" width="2.7109375" style="8" customWidth="1"/>
    <col min="15411" max="15411" width="12.7109375" style="8" customWidth="1"/>
    <col min="15412" max="15412" width="13.140625" style="8" bestFit="1" customWidth="1"/>
    <col min="15413" max="15413" width="5.7109375" style="8" customWidth="1"/>
    <col min="15414" max="15421" width="0" style="8" hidden="1" customWidth="1"/>
    <col min="15422" max="15422" width="34.5703125" style="8" customWidth="1"/>
    <col min="15423" max="15615" width="9.140625" style="8"/>
    <col min="15616" max="15616" width="7.85546875" style="8" customWidth="1"/>
    <col min="15617" max="15618" width="3" style="8" customWidth="1"/>
    <col min="15619" max="15619" width="22.5703125" style="8" customWidth="1"/>
    <col min="15620" max="15620" width="2.28515625" style="8" customWidth="1"/>
    <col min="15621" max="15626" width="0" style="8" hidden="1" customWidth="1"/>
    <col min="15627" max="15627" width="12.85546875" style="8" customWidth="1"/>
    <col min="15628" max="15630" width="0" style="8" hidden="1" customWidth="1"/>
    <col min="15631" max="15631" width="2.7109375" style="8" customWidth="1"/>
    <col min="15632" max="15637" width="0" style="8" hidden="1" customWidth="1"/>
    <col min="15638" max="15638" width="12.7109375" style="8" customWidth="1"/>
    <col min="15639" max="15641" width="0" style="8" hidden="1" customWidth="1"/>
    <col min="15642" max="15642" width="2.28515625" style="8" customWidth="1"/>
    <col min="15643" max="15648" width="0" style="8" hidden="1" customWidth="1"/>
    <col min="15649" max="15649" width="12.7109375" style="8" customWidth="1"/>
    <col min="15650" max="15652" width="0" style="8" hidden="1" customWidth="1"/>
    <col min="15653" max="15653" width="2.28515625" style="8" customWidth="1"/>
    <col min="15654" max="15654" width="12.7109375" style="8" customWidth="1"/>
    <col min="15655" max="15661" width="0" style="8" hidden="1" customWidth="1"/>
    <col min="15662" max="15662" width="12.7109375" style="8" customWidth="1"/>
    <col min="15663" max="15665" width="0" style="8" hidden="1" customWidth="1"/>
    <col min="15666" max="15666" width="2.7109375" style="8" customWidth="1"/>
    <col min="15667" max="15667" width="12.7109375" style="8" customWidth="1"/>
    <col min="15668" max="15668" width="13.140625" style="8" bestFit="1" customWidth="1"/>
    <col min="15669" max="15669" width="5.7109375" style="8" customWidth="1"/>
    <col min="15670" max="15677" width="0" style="8" hidden="1" customWidth="1"/>
    <col min="15678" max="15678" width="34.5703125" style="8" customWidth="1"/>
    <col min="15679" max="15871" width="9.140625" style="8"/>
    <col min="15872" max="15872" width="7.85546875" style="8" customWidth="1"/>
    <col min="15873" max="15874" width="3" style="8" customWidth="1"/>
    <col min="15875" max="15875" width="22.5703125" style="8" customWidth="1"/>
    <col min="15876" max="15876" width="2.28515625" style="8" customWidth="1"/>
    <col min="15877" max="15882" width="0" style="8" hidden="1" customWidth="1"/>
    <col min="15883" max="15883" width="12.85546875" style="8" customWidth="1"/>
    <col min="15884" max="15886" width="0" style="8" hidden="1" customWidth="1"/>
    <col min="15887" max="15887" width="2.7109375" style="8" customWidth="1"/>
    <col min="15888" max="15893" width="0" style="8" hidden="1" customWidth="1"/>
    <col min="15894" max="15894" width="12.7109375" style="8" customWidth="1"/>
    <col min="15895" max="15897" width="0" style="8" hidden="1" customWidth="1"/>
    <col min="15898" max="15898" width="2.28515625" style="8" customWidth="1"/>
    <col min="15899" max="15904" width="0" style="8" hidden="1" customWidth="1"/>
    <col min="15905" max="15905" width="12.7109375" style="8" customWidth="1"/>
    <col min="15906" max="15908" width="0" style="8" hidden="1" customWidth="1"/>
    <col min="15909" max="15909" width="2.28515625" style="8" customWidth="1"/>
    <col min="15910" max="15910" width="12.7109375" style="8" customWidth="1"/>
    <col min="15911" max="15917" width="0" style="8" hidden="1" customWidth="1"/>
    <col min="15918" max="15918" width="12.7109375" style="8" customWidth="1"/>
    <col min="15919" max="15921" width="0" style="8" hidden="1" customWidth="1"/>
    <col min="15922" max="15922" width="2.7109375" style="8" customWidth="1"/>
    <col min="15923" max="15923" width="12.7109375" style="8" customWidth="1"/>
    <col min="15924" max="15924" width="13.140625" style="8" bestFit="1" customWidth="1"/>
    <col min="15925" max="15925" width="5.7109375" style="8" customWidth="1"/>
    <col min="15926" max="15933" width="0" style="8" hidden="1" customWidth="1"/>
    <col min="15934" max="15934" width="34.5703125" style="8" customWidth="1"/>
    <col min="15935" max="16127" width="9.140625" style="8"/>
    <col min="16128" max="16128" width="7.85546875" style="8" customWidth="1"/>
    <col min="16129" max="16130" width="3" style="8" customWidth="1"/>
    <col min="16131" max="16131" width="22.5703125" style="8" customWidth="1"/>
    <col min="16132" max="16132" width="2.28515625" style="8" customWidth="1"/>
    <col min="16133" max="16138" width="0" style="8" hidden="1" customWidth="1"/>
    <col min="16139" max="16139" width="12.85546875" style="8" customWidth="1"/>
    <col min="16140" max="16142" width="0" style="8" hidden="1" customWidth="1"/>
    <col min="16143" max="16143" width="2.7109375" style="8" customWidth="1"/>
    <col min="16144" max="16149" width="0" style="8" hidden="1" customWidth="1"/>
    <col min="16150" max="16150" width="12.7109375" style="8" customWidth="1"/>
    <col min="16151" max="16153" width="0" style="8" hidden="1" customWidth="1"/>
    <col min="16154" max="16154" width="2.28515625" style="8" customWidth="1"/>
    <col min="16155" max="16160" width="0" style="8" hidden="1" customWidth="1"/>
    <col min="16161" max="16161" width="12.7109375" style="8" customWidth="1"/>
    <col min="16162" max="16164" width="0" style="8" hidden="1" customWidth="1"/>
    <col min="16165" max="16165" width="2.28515625" style="8" customWidth="1"/>
    <col min="16166" max="16166" width="12.7109375" style="8" customWidth="1"/>
    <col min="16167" max="16173" width="0" style="8" hidden="1" customWidth="1"/>
    <col min="16174" max="16174" width="12.7109375" style="8" customWidth="1"/>
    <col min="16175" max="16177" width="0" style="8" hidden="1" customWidth="1"/>
    <col min="16178" max="16178" width="2.7109375" style="8" customWidth="1"/>
    <col min="16179" max="16179" width="12.7109375" style="8" customWidth="1"/>
    <col min="16180" max="16180" width="13.140625" style="8" bestFit="1" customWidth="1"/>
    <col min="16181" max="16181" width="5.7109375" style="8" customWidth="1"/>
    <col min="16182" max="16189" width="0" style="8" hidden="1" customWidth="1"/>
    <col min="16190" max="16190" width="34.5703125" style="8" customWidth="1"/>
    <col min="16191" max="16384" width="9.140625" style="8"/>
  </cols>
  <sheetData>
    <row r="1" spans="1:62" x14ac:dyDescent="0.25">
      <c r="B1" s="4" t="s">
        <v>157</v>
      </c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7"/>
      <c r="AC1" s="6"/>
      <c r="AD1" s="6"/>
      <c r="AE1" s="6"/>
      <c r="AF1" s="6"/>
      <c r="AG1" s="6"/>
      <c r="AH1" s="6"/>
      <c r="AI1" s="6"/>
      <c r="AJ1" s="6"/>
      <c r="AK1" s="6"/>
      <c r="AL1" s="6"/>
      <c r="AM1" s="7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7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</row>
    <row r="2" spans="1:62" x14ac:dyDescent="0.25">
      <c r="B2" s="4" t="s">
        <v>156</v>
      </c>
      <c r="C2" s="4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4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7"/>
      <c r="AC2" s="6"/>
      <c r="AD2" s="6"/>
      <c r="AE2" s="6"/>
      <c r="AF2" s="6"/>
      <c r="AG2" s="6"/>
      <c r="AH2" s="6"/>
      <c r="AI2" s="6"/>
      <c r="AJ2" s="6"/>
      <c r="AK2" s="6"/>
      <c r="AL2" s="6"/>
      <c r="AM2" s="7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7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</row>
    <row r="3" spans="1:62" x14ac:dyDescent="0.25">
      <c r="B3" s="4" t="s">
        <v>1</v>
      </c>
      <c r="C3" s="4"/>
      <c r="D3" s="9"/>
      <c r="E3" s="6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7"/>
      <c r="AC3" s="6"/>
      <c r="AD3" s="6"/>
      <c r="AE3" s="6"/>
      <c r="AF3" s="6"/>
      <c r="AG3" s="6"/>
      <c r="AH3" s="6"/>
      <c r="AI3" s="6"/>
      <c r="AJ3" s="6"/>
      <c r="AK3" s="6"/>
      <c r="AL3" s="10"/>
      <c r="AM3" s="7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7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</row>
    <row r="4" spans="1:62" x14ac:dyDescent="0.25">
      <c r="B4" s="11"/>
      <c r="C4" s="11"/>
      <c r="D4" s="12"/>
      <c r="AA4" s="14"/>
      <c r="AL4" s="14"/>
    </row>
    <row r="5" spans="1:62" x14ac:dyDescent="0.25">
      <c r="B5" s="11"/>
      <c r="C5" s="11"/>
      <c r="D5" s="11"/>
      <c r="E5" s="15"/>
      <c r="F5" s="232" t="s">
        <v>2</v>
      </c>
      <c r="G5" s="232"/>
      <c r="H5" s="232"/>
      <c r="I5" s="232"/>
      <c r="J5" s="232"/>
      <c r="K5" s="232"/>
      <c r="L5" s="232"/>
      <c r="M5" s="16"/>
      <c r="N5" s="15"/>
      <c r="O5" s="15"/>
      <c r="Q5" s="232" t="s">
        <v>3</v>
      </c>
      <c r="R5" s="232"/>
      <c r="S5" s="232"/>
      <c r="T5" s="232"/>
      <c r="U5" s="232"/>
      <c r="V5" s="232"/>
      <c r="W5" s="232"/>
      <c r="X5" s="16"/>
      <c r="Y5" s="15"/>
      <c r="Z5" s="15"/>
      <c r="AA5" s="17"/>
      <c r="AB5" s="233" t="s">
        <v>4</v>
      </c>
      <c r="AC5" s="233"/>
      <c r="AD5" s="233"/>
      <c r="AE5" s="233"/>
      <c r="AF5" s="233"/>
      <c r="AG5" s="233"/>
      <c r="AH5" s="233"/>
      <c r="AI5" s="233"/>
      <c r="AJ5" s="233"/>
      <c r="AK5" s="233"/>
      <c r="AL5" s="18"/>
      <c r="AM5" s="19" t="s">
        <v>5</v>
      </c>
      <c r="AN5" s="16"/>
      <c r="AO5" s="16"/>
      <c r="AP5" s="16"/>
      <c r="AQ5" s="16"/>
      <c r="AR5" s="16"/>
      <c r="AS5" s="16"/>
      <c r="AT5" s="16"/>
      <c r="AU5" s="20"/>
      <c r="AV5" s="20"/>
      <c r="AW5" s="20"/>
      <c r="AY5" s="19" t="s">
        <v>6</v>
      </c>
      <c r="AZ5" s="20"/>
      <c r="BA5" s="20"/>
      <c r="BB5" s="16"/>
      <c r="BC5" s="16"/>
      <c r="BD5" s="16"/>
      <c r="BE5" s="16"/>
      <c r="BF5" s="16"/>
      <c r="BG5" s="16"/>
      <c r="BH5" s="20"/>
      <c r="BI5" s="20"/>
      <c r="BJ5" s="20"/>
    </row>
    <row r="6" spans="1:62" ht="45" customHeight="1" x14ac:dyDescent="0.25">
      <c r="B6" s="21"/>
      <c r="C6" s="21"/>
      <c r="D6" s="21"/>
      <c r="E6" s="22"/>
      <c r="F6" s="23" t="s">
        <v>7</v>
      </c>
      <c r="G6" s="24" t="s">
        <v>8</v>
      </c>
      <c r="H6" s="24" t="s">
        <v>9</v>
      </c>
      <c r="I6" s="24" t="s">
        <v>10</v>
      </c>
      <c r="J6" s="24" t="s">
        <v>11</v>
      </c>
      <c r="K6" s="24" t="s">
        <v>12</v>
      </c>
      <c r="L6" s="24" t="s">
        <v>13</v>
      </c>
      <c r="M6" s="231" t="s">
        <v>14</v>
      </c>
      <c r="N6" s="231"/>
      <c r="O6" s="24" t="s">
        <v>15</v>
      </c>
      <c r="Q6" s="24" t="s">
        <v>16</v>
      </c>
      <c r="R6" s="24" t="s">
        <v>8</v>
      </c>
      <c r="S6" s="24" t="s">
        <v>9</v>
      </c>
      <c r="T6" s="24" t="s">
        <v>10</v>
      </c>
      <c r="U6" s="24" t="s">
        <v>11</v>
      </c>
      <c r="V6" s="24" t="s">
        <v>12</v>
      </c>
      <c r="W6" s="24" t="s">
        <v>13</v>
      </c>
      <c r="X6" s="231" t="s">
        <v>14</v>
      </c>
      <c r="Y6" s="231"/>
      <c r="Z6" s="24" t="s">
        <v>15</v>
      </c>
      <c r="AA6" s="25"/>
      <c r="AB6" s="23" t="s">
        <v>16</v>
      </c>
      <c r="AC6" s="24" t="s">
        <v>8</v>
      </c>
      <c r="AD6" s="24" t="s">
        <v>9</v>
      </c>
      <c r="AE6" s="24" t="s">
        <v>10</v>
      </c>
      <c r="AF6" s="24" t="s">
        <v>11</v>
      </c>
      <c r="AG6" s="24" t="s">
        <v>12</v>
      </c>
      <c r="AH6" s="24" t="s">
        <v>13</v>
      </c>
      <c r="AI6" s="231" t="s">
        <v>18</v>
      </c>
      <c r="AJ6" s="231"/>
      <c r="AK6" s="24" t="s">
        <v>15</v>
      </c>
      <c r="AL6" s="25"/>
      <c r="AM6" s="23" t="s">
        <v>282</v>
      </c>
      <c r="AN6" s="24" t="s">
        <v>8</v>
      </c>
      <c r="AO6" s="193" t="s">
        <v>283</v>
      </c>
      <c r="AP6" s="24" t="s">
        <v>9</v>
      </c>
      <c r="AQ6" s="24" t="s">
        <v>10</v>
      </c>
      <c r="AR6" s="24" t="s">
        <v>11</v>
      </c>
      <c r="AS6" s="24" t="s">
        <v>12</v>
      </c>
      <c r="AT6" s="24" t="s">
        <v>17</v>
      </c>
      <c r="AU6" s="231" t="s">
        <v>18</v>
      </c>
      <c r="AV6" s="231"/>
      <c r="AW6" s="24" t="s">
        <v>15</v>
      </c>
      <c r="AY6" s="23" t="s">
        <v>19</v>
      </c>
      <c r="AZ6" s="231" t="s">
        <v>20</v>
      </c>
      <c r="BA6" s="231"/>
      <c r="BB6" s="24" t="s">
        <v>8</v>
      </c>
      <c r="BC6" s="24" t="s">
        <v>9</v>
      </c>
      <c r="BD6" s="24" t="s">
        <v>10</v>
      </c>
      <c r="BE6" s="24" t="s">
        <v>11</v>
      </c>
      <c r="BF6" s="24" t="s">
        <v>12</v>
      </c>
      <c r="BG6" s="24" t="s">
        <v>17</v>
      </c>
      <c r="BH6" s="231" t="s">
        <v>18</v>
      </c>
      <c r="BI6" s="231"/>
      <c r="BJ6" s="24" t="s">
        <v>15</v>
      </c>
    </row>
    <row r="7" spans="1:62" x14ac:dyDescent="0.25">
      <c r="B7" s="26"/>
      <c r="C7" s="26"/>
      <c r="D7" s="27"/>
      <c r="E7" s="28"/>
      <c r="F7" s="29"/>
      <c r="G7" s="28"/>
      <c r="H7" s="28"/>
      <c r="I7" s="28"/>
      <c r="J7" s="28"/>
      <c r="K7" s="28"/>
      <c r="L7" s="28"/>
      <c r="M7" s="28"/>
      <c r="N7" s="28"/>
      <c r="O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30"/>
      <c r="AC7" s="28"/>
      <c r="AD7" s="28"/>
      <c r="AE7" s="28"/>
      <c r="AF7" s="28"/>
      <c r="AG7" s="28"/>
      <c r="AH7" s="28"/>
      <c r="AL7" s="14"/>
      <c r="AN7" s="28"/>
      <c r="AO7" s="28"/>
      <c r="AP7" s="28"/>
      <c r="AQ7" s="28"/>
      <c r="AR7" s="28"/>
      <c r="AS7" s="28"/>
      <c r="AT7" s="28"/>
      <c r="BB7" s="28"/>
      <c r="BC7" s="28"/>
      <c r="BD7" s="28"/>
      <c r="BE7" s="28"/>
      <c r="BF7" s="28"/>
      <c r="BG7" s="28"/>
    </row>
    <row r="8" spans="1:62" x14ac:dyDescent="0.25">
      <c r="B8" s="26" t="s">
        <v>21</v>
      </c>
      <c r="C8" s="31"/>
      <c r="D8" s="32"/>
      <c r="E8" s="32"/>
      <c r="F8" s="33">
        <v>0</v>
      </c>
      <c r="G8" s="32">
        <f>F8</f>
        <v>0</v>
      </c>
      <c r="H8" s="32"/>
      <c r="I8" s="32"/>
      <c r="J8" s="32"/>
      <c r="K8" s="32"/>
      <c r="L8" s="32">
        <f>F8</f>
        <v>0</v>
      </c>
      <c r="M8" s="32"/>
      <c r="N8" s="32"/>
      <c r="O8" s="32"/>
      <c r="Q8" s="32">
        <v>1</v>
      </c>
      <c r="R8" s="32">
        <f>L34</f>
        <v>0</v>
      </c>
      <c r="S8" s="32"/>
      <c r="T8" s="32"/>
      <c r="U8" s="32"/>
      <c r="V8" s="32"/>
      <c r="W8" s="32">
        <v>1</v>
      </c>
      <c r="X8" s="32"/>
      <c r="Y8" s="32"/>
      <c r="Z8" s="32"/>
      <c r="AA8" s="34"/>
      <c r="AB8" s="35">
        <f>+W34</f>
        <v>1.37999999942258</v>
      </c>
      <c r="AC8" s="32">
        <f>AB8</f>
        <v>1.37999999942258</v>
      </c>
      <c r="AD8" s="32"/>
      <c r="AE8" s="32"/>
      <c r="AF8" s="32"/>
      <c r="AG8" s="32"/>
      <c r="AH8" s="32">
        <f>AB8</f>
        <v>1.37999999942258</v>
      </c>
      <c r="AL8" s="14"/>
      <c r="AM8" s="35">
        <f>AH34</f>
        <v>-1763357.8400000008</v>
      </c>
      <c r="AN8" s="32"/>
      <c r="AO8" s="32"/>
      <c r="AP8" s="32"/>
      <c r="AQ8" s="32"/>
      <c r="AR8" s="32"/>
      <c r="AS8" s="32"/>
      <c r="AT8" s="32">
        <f>AH34</f>
        <v>-1763357.8400000008</v>
      </c>
      <c r="AY8" s="35">
        <f ca="1">AT34</f>
        <v>-1763357.8400000008</v>
      </c>
      <c r="BB8" s="32"/>
      <c r="BC8" s="32"/>
      <c r="BD8" s="32"/>
      <c r="BE8" s="32"/>
      <c r="BF8" s="32"/>
      <c r="BG8" s="32">
        <f ca="1">AT34</f>
        <v>-1763357.8400000008</v>
      </c>
    </row>
    <row r="9" spans="1:62" x14ac:dyDescent="0.25">
      <c r="B9" s="26"/>
      <c r="C9" s="26"/>
      <c r="D9" s="36"/>
      <c r="E9" s="28"/>
      <c r="F9" s="29"/>
      <c r="G9" s="28"/>
      <c r="H9" s="28"/>
      <c r="I9" s="28"/>
      <c r="J9" s="28"/>
      <c r="K9" s="28"/>
      <c r="L9" s="28"/>
      <c r="M9" s="28"/>
      <c r="N9" s="28"/>
      <c r="O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C9" s="28"/>
      <c r="AD9" s="28"/>
      <c r="AE9" s="28"/>
      <c r="AF9" s="28"/>
      <c r="AG9" s="28"/>
      <c r="AH9" s="28"/>
      <c r="AL9" s="14"/>
      <c r="AN9" s="28"/>
      <c r="AO9" s="28"/>
      <c r="AP9" s="28"/>
      <c r="AQ9" s="28"/>
      <c r="AR9" s="28"/>
      <c r="AS9" s="28"/>
      <c r="AT9" s="28"/>
      <c r="BB9" s="28"/>
      <c r="BC9" s="28"/>
      <c r="BD9" s="28"/>
      <c r="BE9" s="28"/>
      <c r="BF9" s="28"/>
      <c r="BG9" s="28"/>
    </row>
    <row r="10" spans="1:62" x14ac:dyDescent="0.25">
      <c r="B10" s="26" t="s">
        <v>22</v>
      </c>
      <c r="C10" s="26"/>
      <c r="D10" s="28"/>
      <c r="E10" s="2"/>
      <c r="F10" s="37"/>
      <c r="G10" s="2"/>
      <c r="H10" s="2"/>
      <c r="I10" s="28"/>
      <c r="J10" s="28"/>
      <c r="K10" s="28"/>
      <c r="L10" s="28"/>
      <c r="M10" s="28"/>
      <c r="N10" s="28"/>
      <c r="O10" s="28"/>
      <c r="Q10" s="2"/>
      <c r="R10" s="2"/>
      <c r="S10" s="2"/>
      <c r="T10" s="28"/>
      <c r="U10" s="28"/>
      <c r="V10" s="28"/>
      <c r="W10" s="28"/>
      <c r="X10" s="28"/>
      <c r="Y10" s="38"/>
      <c r="Z10" s="28"/>
      <c r="AA10" s="28"/>
      <c r="AC10" s="2"/>
      <c r="AD10" s="2"/>
      <c r="AE10" s="28"/>
      <c r="AF10" s="28"/>
      <c r="AG10" s="28"/>
      <c r="AH10" s="28"/>
      <c r="AL10" s="14"/>
      <c r="AN10" s="2"/>
      <c r="AO10" s="2"/>
      <c r="AP10" s="2"/>
      <c r="AQ10" s="28"/>
      <c r="AR10" s="28"/>
      <c r="AS10" s="28"/>
      <c r="AT10" s="28"/>
      <c r="BB10" s="2"/>
      <c r="BC10" s="2"/>
      <c r="BD10" s="28"/>
      <c r="BE10" s="28"/>
      <c r="BF10" s="28"/>
      <c r="BG10" s="28"/>
    </row>
    <row r="11" spans="1:62" ht="13.9" customHeight="1" x14ac:dyDescent="0.25">
      <c r="A11" s="3">
        <v>1</v>
      </c>
      <c r="B11" s="39"/>
      <c r="C11" s="39"/>
      <c r="D11" s="40" t="s">
        <v>23</v>
      </c>
      <c r="E11" s="41"/>
      <c r="F11" s="42">
        <f>SUMIF(Revenues!$A$3:$A$40,'Current Working'!$A$11:$A$14,Revenues!H$3:H$40)</f>
        <v>111800</v>
      </c>
      <c r="G11" s="42">
        <f>SUMIF(Revenues!$A$3:$A$40,'Current Working'!$A$11:$A$14,Revenues!I$3:I$40)</f>
        <v>111800</v>
      </c>
      <c r="H11" s="42">
        <f>SUMIF(Revenues!$A$3:$A$40,'Current Working'!$A$11:$A$14,Revenues!J$3:J$40)</f>
        <v>0</v>
      </c>
      <c r="I11" s="42">
        <f>SUMIF(Revenues!$A$3:$A$40,'Current Working'!$A$11:$A$14,Revenues!K$3:K$40)</f>
        <v>0</v>
      </c>
      <c r="J11" s="42">
        <f>SUMIF(Revenues!$A$3:$A$40,'Current Working'!$A$11:$A$14,Revenues!L$3:L$40)</f>
        <v>0</v>
      </c>
      <c r="K11" s="42">
        <f>SUMIF(Revenues!$A$3:$A$40,'Current Working'!$A$11:$A$14,Revenues!M$3:M$40)</f>
        <v>110679.26000000001</v>
      </c>
      <c r="L11" s="42">
        <f>SUMIF(Revenues!$A$3:$A$40,'Current Working'!$A$11:$A$14,Revenues!N$3:N$40)</f>
        <v>110679.26000000001</v>
      </c>
      <c r="M11" s="43">
        <f>L11-G11</f>
        <v>-1120.7399999999907</v>
      </c>
      <c r="N11" s="44">
        <f>IFERROR(M11/G11,"-")</f>
        <v>-1.0024508050089363E-2</v>
      </c>
      <c r="O11" s="45"/>
      <c r="Q11" s="42">
        <f>SUMIF(Revenues!$A$3:$A$40,'Current Working'!$A$11:$A$14,Revenues!Q$3:Q$56)</f>
        <v>123215</v>
      </c>
      <c r="R11" s="42">
        <f>SUMIF(Revenues!$A$3:$A$40,'Current Working'!$A$11:$A$14,Revenues!R$3:R$56)</f>
        <v>123215</v>
      </c>
      <c r="S11" s="42">
        <f>SUMIF(Revenues!$A$3:$A$40,'Current Working'!$A$11:$A$14,Revenues!S$3:S$56)</f>
        <v>0</v>
      </c>
      <c r="T11" s="42">
        <f>SUMIF(Revenues!$A$3:$A$40,'Current Working'!$A$11:$A$14,Revenues!T$3:T$56)</f>
        <v>0</v>
      </c>
      <c r="U11" s="42">
        <f>SUMIF(Revenues!$A$3:$A$40,'Current Working'!$A$11:$A$14,Revenues!U$3:U$56)</f>
        <v>0</v>
      </c>
      <c r="V11" s="42">
        <f>SUMIF(Revenues!$A$3:$A$40,'Current Working'!$A$11:$A$14,Revenues!V$3:V$56)</f>
        <v>120113.9</v>
      </c>
      <c r="W11" s="42">
        <f>SUMIF(Revenues!$A$3:$A$40,'Current Working'!$A$11:$A$14,Revenues!W$3:W$40)</f>
        <v>120113.9</v>
      </c>
      <c r="X11" s="43">
        <f>+W11-Q11</f>
        <v>-3101.1000000000058</v>
      </c>
      <c r="Y11" s="44">
        <f>IFERROR(X11/Q11,"-")</f>
        <v>-2.5168201923467158E-2</v>
      </c>
      <c r="Z11" s="45"/>
      <c r="AA11" s="45"/>
      <c r="AB11" s="42">
        <f>SUMIF(Revenues!$A$3:$A$86,'Current Working'!$A$11:$A$14,Revenues!Z$3:Z$86)</f>
        <v>112410</v>
      </c>
      <c r="AC11" s="42">
        <f>SUMIF(Revenues!$A$3:$A$86,'Current Working'!$A$11:$A$14,Revenues!AA$3:AA$86)</f>
        <v>112410</v>
      </c>
      <c r="AD11" s="42">
        <f>SUMIF(Revenues!$A$3:$A$86,'Current Working'!$A$11:$A$14,Revenues!AB$3:AB$86)</f>
        <v>0</v>
      </c>
      <c r="AE11" s="42">
        <f>SUMIF(Revenues!$A$3:$A$86,'Current Working'!$A$11:$A$14,Revenues!AC$3:AC$86)</f>
        <v>0</v>
      </c>
      <c r="AF11" s="42">
        <f>SUMIF(Revenues!$A$3:$A$86,'Current Working'!$A$11:$A$14,Revenues!AD$3:AD$86)</f>
        <v>0</v>
      </c>
      <c r="AG11" s="42">
        <f>SUMIF(Revenues!$A$3:$A$86,'Current Working'!$A$11:$A$14,Revenues!AE$3:AE$86)</f>
        <v>87261.23</v>
      </c>
      <c r="AH11" s="42">
        <f>SUMIF(Revenues!$A$3:$A$86,'Current Working'!$A$11:$A$14,Revenues!AF$3:AF$86)</f>
        <v>87261.23</v>
      </c>
      <c r="AI11" s="46">
        <f>+AH11-AC11</f>
        <v>-25148.770000000004</v>
      </c>
      <c r="AJ11" s="47">
        <f>IFERROR(AI11/AC11,"-")</f>
        <v>-0.22372360110310474</v>
      </c>
      <c r="AK11" s="48"/>
      <c r="AL11" s="49"/>
      <c r="AM11" s="42">
        <f ca="1">SUMIF(Revenues!$A$3:$A$15,'Current Working'!$A$11:$A$14,Revenues!AI$3:AI$13)</f>
        <v>35250</v>
      </c>
      <c r="AN11" s="42">
        <f ca="1">SUMIF(Revenues!$A$3:$A$15,'Current Working'!$A$11:$A$14,Revenues!AJ$3:AJ$13)</f>
        <v>35250</v>
      </c>
      <c r="AO11" s="42">
        <f ca="1">SUMIF(Revenues!$A$3:$A$15,'Current Working'!$A$11:$A$14,Revenues!AK$3:AK$13)</f>
        <v>35250</v>
      </c>
      <c r="AP11" s="42">
        <f ca="1">SUMIF(Revenues!$A$3:$A$15,'Current Working'!$A$11:$A$14,Revenues!AL$3:AL$13)</f>
        <v>328</v>
      </c>
      <c r="AQ11" s="42">
        <f ca="1">SUMIF(Revenues!$A$3:$A$15,'Current Working'!$A$11:$A$14,Revenues!AM$3:AM$13)</f>
        <v>0</v>
      </c>
      <c r="AR11" s="42">
        <f ca="1">SUMIF(Revenues!$A$3:$A$15,'Current Working'!$A$11:$A$14,Revenues!AN$3:AN$13)</f>
        <v>0</v>
      </c>
      <c r="AS11" s="42">
        <f ca="1">SUMIF(Revenues!$A$3:$A$15,'Current Working'!$A$11:$A$14,Revenues!AO$3:AO$13)</f>
        <v>0</v>
      </c>
      <c r="AT11" s="42">
        <f ca="1">SUMIF(Revenues!$A$3:$A$15,'Current Working'!$A$11:$A$14,Revenues!AP$3:AP$13)</f>
        <v>0</v>
      </c>
      <c r="AU11" s="46">
        <f ca="1">+AT11-AN11</f>
        <v>-35250</v>
      </c>
      <c r="AV11" s="47">
        <f ca="1">IFERROR(AU11/AN11,"-")</f>
        <v>-1</v>
      </c>
      <c r="AW11" s="48"/>
      <c r="AY11" s="42">
        <f ca="1">SUMIF(Revenues!$A$3:$A$15,'Current Working'!$A$11:$A$14,Revenues!AS$3:AS$13)</f>
        <v>0</v>
      </c>
      <c r="AZ11" s="46">
        <f ca="1">+AY11-AT11</f>
        <v>0</v>
      </c>
      <c r="BA11" s="47" t="str">
        <f ca="1">IFERROR(AZ11/AT11,"-")</f>
        <v>-</v>
      </c>
      <c r="BB11" s="42">
        <f ca="1">SUMIF(Revenues!$A$3:$A$15,'Current Working'!$A$11:$A$14,Revenues!AT$3:AT$13)</f>
        <v>0</v>
      </c>
      <c r="BC11" s="42">
        <f ca="1">SUMIF(Revenues!$A$3:$A$15,'Current Working'!$A$11:$A$14,Revenues!AU$3:AU$13)</f>
        <v>0</v>
      </c>
      <c r="BD11" s="42">
        <f ca="1">SUMIF(Revenues!$A$3:$A$15,'Current Working'!$A$11:$A$14,Revenues!AV$3:AV$13)</f>
        <v>0</v>
      </c>
      <c r="BE11" s="42">
        <f ca="1">SUMIF(Revenues!$A$3:$A$15,'Current Working'!$A$11:$A$14,Revenues!AW$3:AW$13)</f>
        <v>0</v>
      </c>
      <c r="BF11" s="42">
        <f ca="1">SUMIF(Revenues!$A$3:$A$15,'Current Working'!$A$11:$A$14,Revenues!AX$3:AX$13)</f>
        <v>0</v>
      </c>
      <c r="BG11" s="42">
        <f ca="1">SUMIF(Revenues!$A$3:$A$15,'Current Working'!$A$11:$A$14,Revenues!AY$3:AY$13)</f>
        <v>0</v>
      </c>
      <c r="BH11" s="46">
        <f ca="1">+BG11-BB11</f>
        <v>0</v>
      </c>
      <c r="BI11" s="47" t="str">
        <f ca="1">IFERROR(BH11/BB11,"-")</f>
        <v>-</v>
      </c>
      <c r="BJ11" s="48"/>
    </row>
    <row r="12" spans="1:62" x14ac:dyDescent="0.25">
      <c r="A12" s="3">
        <v>2</v>
      </c>
      <c r="B12" s="39"/>
      <c r="C12" s="39"/>
      <c r="D12" s="40" t="s">
        <v>287</v>
      </c>
      <c r="E12" s="41"/>
      <c r="F12" s="42">
        <f>SUMIF(Revenues!$A$3:$A$40,'Current Working'!$A$11:$A$14,Revenues!H$3:H$40)</f>
        <v>2082285</v>
      </c>
      <c r="G12" s="42">
        <f>SUMIF(Revenues!$A$3:$A$40,'Current Working'!$A$11:$A$14,Revenues!I$3:I$40)</f>
        <v>4467520</v>
      </c>
      <c r="H12" s="42">
        <f>SUMIF(Revenues!$A$3:$A$40,'Current Working'!$A$11:$A$14,Revenues!J$3:J$40)</f>
        <v>0</v>
      </c>
      <c r="I12" s="42">
        <f>SUMIF(Revenues!$A$3:$A$40,'Current Working'!$A$11:$A$14,Revenues!K$3:K$40)</f>
        <v>0</v>
      </c>
      <c r="J12" s="42">
        <f>SUMIF(Revenues!$A$3:$A$40,'Current Working'!$A$11:$A$14,Revenues!L$3:L$40)</f>
        <v>0</v>
      </c>
      <c r="K12" s="42">
        <f>SUMIF(Revenues!$A$3:$A$40,'Current Working'!$A$11:$A$14,Revenues!M$3:M$40)</f>
        <v>2969945.99</v>
      </c>
      <c r="L12" s="42">
        <f>SUMIF(Revenues!$A$3:$A$40,'Current Working'!$A$11:$A$14,Revenues!N$3:N$40)</f>
        <v>2969945.99</v>
      </c>
      <c r="M12" s="43"/>
      <c r="N12" s="44"/>
      <c r="O12" s="45"/>
      <c r="Q12" s="42">
        <f>SUMIF(Revenues!$A$3:$A$40,'Current Working'!$A$11:$A$14,Revenues!Q$3:Q$56)</f>
        <v>2030525</v>
      </c>
      <c r="R12" s="42">
        <f>SUMIF(Revenues!$A$3:$A$40,'Current Working'!$A$11:$A$14,Revenues!R$3:R$56)</f>
        <v>2523830</v>
      </c>
      <c r="S12" s="42">
        <f>SUMIF(Revenues!$A$3:$A$40,'Current Working'!$A$11:$A$14,Revenues!S$3:S$56)</f>
        <v>0</v>
      </c>
      <c r="T12" s="42">
        <f>SUMIF(Revenues!$A$3:$A$40,'Current Working'!$A$11:$A$14,Revenues!T$3:T$56)</f>
        <v>0</v>
      </c>
      <c r="U12" s="42">
        <f>SUMIF(Revenues!$A$3:$A$40,'Current Working'!$A$11:$A$14,Revenues!U$3:U$56)</f>
        <v>0</v>
      </c>
      <c r="V12" s="42">
        <f>SUMIF(Revenues!$A$3:$A$40,'Current Working'!$A$11:$A$14,Revenues!V$3:V$56)</f>
        <v>2351712.1599999997</v>
      </c>
      <c r="W12" s="42">
        <f>SUMIF(Revenues!$A$3:$A$40,'Current Working'!$A$11:$A$14,Revenues!W$3:W$40)</f>
        <v>2351712.1599999997</v>
      </c>
      <c r="X12" s="43"/>
      <c r="Y12" s="44"/>
      <c r="Z12" s="45"/>
      <c r="AA12" s="45"/>
      <c r="AB12" s="42">
        <f>SUMIF(Revenues!$A$3:$A$86,'Current Working'!$A$11:$A$14,Revenues!Z$3:Z$86)</f>
        <v>5832575</v>
      </c>
      <c r="AC12" s="42">
        <f>SUMIF(Revenues!$A$3:$A$86,'Current Working'!$A$11:$A$14,Revenues!AA$3:AA$86)</f>
        <v>5832575</v>
      </c>
      <c r="AD12" s="42">
        <f>SUMIF(Revenues!$A$3:$A$86,'Current Working'!$A$11:$A$14,Revenues!AB$3:AB$86)</f>
        <v>0</v>
      </c>
      <c r="AE12" s="42">
        <f>SUMIF(Revenues!$A$3:$A$86,'Current Working'!$A$11:$A$14,Revenues!AC$3:AC$86)</f>
        <v>0</v>
      </c>
      <c r="AF12" s="42">
        <f>SUMIF(Revenues!$A$3:$A$86,'Current Working'!$A$11:$A$14,Revenues!AD$3:AD$86)</f>
        <v>0</v>
      </c>
      <c r="AG12" s="42">
        <f>SUMIF(Revenues!$A$3:$A$86,'Current Working'!$A$11:$A$14,Revenues!AE$3:AE$86)</f>
        <v>412422.5</v>
      </c>
      <c r="AH12" s="42">
        <f>SUMIF(Revenues!$A$3:$A$86,'Current Working'!$A$11:$A$14,Revenues!AF$3:AF$86)</f>
        <v>412422.5</v>
      </c>
      <c r="AI12" s="43"/>
      <c r="AJ12" s="47"/>
      <c r="AL12" s="14"/>
      <c r="AM12" s="42">
        <f ca="1">SUMIF(Revenues!$A$3:$A$15,'Current Working'!$A$11:$A$14,Revenues!AI$3:AI$13)</f>
        <v>5832575</v>
      </c>
      <c r="AN12" s="42">
        <f ca="1">SUMIF(Revenues!$A$3:$A$15,'Current Working'!$A$11:$A$14,Revenues!AJ$3:AJ$13)</f>
        <v>5832575</v>
      </c>
      <c r="AO12" s="42">
        <f ca="1">SUMIF(Revenues!$A$3:$A$15,'Current Working'!$A$11:$A$14,Revenues!AK$3:AK$13)</f>
        <v>5832575</v>
      </c>
      <c r="AP12" s="42">
        <f ca="1">SUMIF(Revenues!$A$3:$A$15,'Current Working'!$A$11:$A$14,Revenues!AL$3:AL$13)</f>
        <v>191791</v>
      </c>
      <c r="AQ12" s="42">
        <f ca="1">SUMIF(Revenues!$A$3:$A$15,'Current Working'!$A$11:$A$14,Revenues!AM$3:AM$13)</f>
        <v>0</v>
      </c>
      <c r="AR12" s="42">
        <f ca="1">SUMIF(Revenues!$A$3:$A$15,'Current Working'!$A$11:$A$14,Revenues!AN$3:AN$13)</f>
        <v>0</v>
      </c>
      <c r="AS12" s="42">
        <f ca="1">SUMIF(Revenues!$A$3:$A$15,'Current Working'!$A$11:$A$14,Revenues!AO$3:AO$13)</f>
        <v>0</v>
      </c>
      <c r="AT12" s="42">
        <f ca="1">SUMIF(Revenues!$A$3:$A$15,'Current Working'!$A$11:$A$14,Revenues!AP$3:AP$13)</f>
        <v>0</v>
      </c>
      <c r="AU12" s="46">
        <f ca="1">+AT12-AN12</f>
        <v>-5832575</v>
      </c>
      <c r="AV12" s="47">
        <f ca="1">IFERROR(AU12/AN12,"-")</f>
        <v>-1</v>
      </c>
      <c r="AY12" s="42">
        <f ca="1">SUMIF(Revenues!$A$3:$A$15,'Current Working'!$A$11:$A$14,Revenues!AS$3:AS$13)</f>
        <v>0</v>
      </c>
      <c r="AZ12" s="46">
        <f ca="1">+AY12-AT12</f>
        <v>0</v>
      </c>
      <c r="BA12" s="47" t="str">
        <f ca="1">IFERROR(AZ12/AT12,"-")</f>
        <v>-</v>
      </c>
      <c r="BB12" s="42"/>
      <c r="BC12" s="42"/>
      <c r="BD12" s="42"/>
      <c r="BE12" s="42"/>
      <c r="BF12" s="42"/>
      <c r="BG12" s="42"/>
      <c r="BH12" s="46"/>
      <c r="BI12" s="47"/>
    </row>
    <row r="13" spans="1:62" x14ac:dyDescent="0.25">
      <c r="A13" s="3">
        <v>3</v>
      </c>
      <c r="B13" s="39"/>
      <c r="C13" s="39"/>
      <c r="D13" s="40" t="s">
        <v>24</v>
      </c>
      <c r="E13" s="41"/>
      <c r="F13" s="42">
        <f>SUMIF(Revenues!$A$3:$A$40,'Current Working'!$A$11:$A$14,Revenues!H$3:H$40)</f>
        <v>2200</v>
      </c>
      <c r="G13" s="42">
        <f>SUMIF(Revenues!$A$3:$A$40,'Current Working'!$A$11:$A$14,Revenues!I$3:I$40)</f>
        <v>2200</v>
      </c>
      <c r="H13" s="42">
        <f>SUMIF(Revenues!$A$3:$A$40,'Current Working'!$A$11:$A$14,Revenues!J$3:J$40)</f>
        <v>0</v>
      </c>
      <c r="I13" s="42">
        <f>SUMIF(Revenues!$A$3:$A$40,'Current Working'!$A$11:$A$14,Revenues!K$3:K$40)</f>
        <v>0</v>
      </c>
      <c r="J13" s="42">
        <f>SUMIF(Revenues!$A$3:$A$40,'Current Working'!$A$11:$A$14,Revenues!L$3:L$40)</f>
        <v>0</v>
      </c>
      <c r="K13" s="42">
        <f>SUMIF(Revenues!$A$3:$A$40,'Current Working'!$A$11:$A$14,Revenues!M$3:M$40)</f>
        <v>4182.2</v>
      </c>
      <c r="L13" s="42">
        <f>SUMIF(Revenues!$A$3:$A$40,'Current Working'!$A$11:$A$14,Revenues!N$3:N$40)</f>
        <v>4182.2</v>
      </c>
      <c r="M13" s="43">
        <f>L13-G13</f>
        <v>1982.1999999999998</v>
      </c>
      <c r="N13" s="44">
        <f>IFERROR(M13/G13,"-")</f>
        <v>0.90099999999999991</v>
      </c>
      <c r="O13" s="45"/>
      <c r="Q13" s="42">
        <f>SUMIF(Revenues!$A$3:$A$40,'Current Working'!$A$11:$A$14,Revenues!Q$3:Q$56)</f>
        <v>2200</v>
      </c>
      <c r="R13" s="42">
        <f>SUMIF(Revenues!$A$3:$A$40,'Current Working'!$A$11:$A$14,Revenues!R$3:R$56)</f>
        <v>2200</v>
      </c>
      <c r="S13" s="42">
        <f>SUMIF(Revenues!$A$3:$A$40,'Current Working'!$A$11:$A$14,Revenues!S$3:S$56)</f>
        <v>0</v>
      </c>
      <c r="T13" s="42">
        <f>SUMIF(Revenues!$A$3:$A$40,'Current Working'!$A$11:$A$14,Revenues!T$3:T$56)</f>
        <v>0</v>
      </c>
      <c r="U13" s="42">
        <f>SUMIF(Revenues!$A$3:$A$40,'Current Working'!$A$11:$A$14,Revenues!U$3:U$56)</f>
        <v>0</v>
      </c>
      <c r="V13" s="42">
        <f>SUMIF(Revenues!$A$3:$A$40,'Current Working'!$A$11:$A$14,Revenues!V$3:V$56)</f>
        <v>6337.41</v>
      </c>
      <c r="W13" s="42">
        <f>SUMIF(Revenues!$A$3:$A$40,'Current Working'!$A$11:$A$14,Revenues!W$3:W$40)</f>
        <v>6337.41</v>
      </c>
      <c r="X13" s="43">
        <f>+W13-Q13</f>
        <v>4137.41</v>
      </c>
      <c r="Y13" s="44">
        <f>IFERROR(X13/L13,"-")</f>
        <v>0.98929032566591746</v>
      </c>
      <c r="Z13" s="45"/>
      <c r="AA13" s="45"/>
      <c r="AB13" s="42">
        <f>SUMIF(Revenues!$A$3:$A$86,'Current Working'!$A$11:$A$14,Revenues!Z$3:Z$86)</f>
        <v>2200</v>
      </c>
      <c r="AC13" s="42">
        <f>SUMIF(Revenues!$A$3:$A$86,'Current Working'!$A$11:$A$14,Revenues!AA$3:AA$86)</f>
        <v>2200</v>
      </c>
      <c r="AD13" s="42">
        <f>SUMIF(Revenues!$A$3:$A$86,'Current Working'!$A$11:$A$14,Revenues!AB$3:AB$86)</f>
        <v>0</v>
      </c>
      <c r="AE13" s="42">
        <f>SUMIF(Revenues!$A$3:$A$86,'Current Working'!$A$11:$A$14,Revenues!AC$3:AC$86)</f>
        <v>0</v>
      </c>
      <c r="AF13" s="42">
        <f>SUMIF(Revenues!$A$3:$A$86,'Current Working'!$A$11:$A$14,Revenues!AD$3:AD$86)</f>
        <v>0</v>
      </c>
      <c r="AG13" s="42">
        <f>SUMIF(Revenues!$A$3:$A$86,'Current Working'!$A$11:$A$14,Revenues!AE$3:AE$86)</f>
        <v>8094.0000000000009</v>
      </c>
      <c r="AH13" s="42">
        <f>SUMIF(Revenues!$A$3:$A$86,'Current Working'!$A$11:$A$14,Revenues!AF$3:AF$86)</f>
        <v>8094.0000000000009</v>
      </c>
      <c r="AI13" s="43">
        <f>+AH13-AC13</f>
        <v>5894.0000000000009</v>
      </c>
      <c r="AJ13" s="47">
        <f>IFERROR(AI13/AC13,"-")</f>
        <v>2.6790909090909096</v>
      </c>
      <c r="AL13" s="14"/>
      <c r="AM13" s="42">
        <f ca="1">SUMIF(Revenues!$A$3:$A$15,'Current Working'!$A$11:$A$14,Revenues!AI$3:AI$13)</f>
        <v>0</v>
      </c>
      <c r="AN13" s="42">
        <f ca="1">SUMIF(Revenues!$A$3:$A$15,'Current Working'!$A$11:$A$14,Revenues!AJ$3:AJ$13)</f>
        <v>0</v>
      </c>
      <c r="AO13" s="42">
        <f ca="1">SUMIF(Revenues!$A$3:$A$15,'Current Working'!$A$11:$A$14,Revenues!AK$3:AK$13)</f>
        <v>0</v>
      </c>
      <c r="AP13" s="42">
        <f ca="1">SUMIF(Revenues!$A$3:$A$15,'Current Working'!$A$11:$A$14,Revenues!AL$3:AL$13)</f>
        <v>0</v>
      </c>
      <c r="AQ13" s="42">
        <f ca="1">SUMIF(Revenues!$A$3:$A$15,'Current Working'!$A$11:$A$14,Revenues!AM$3:AM$13)</f>
        <v>0</v>
      </c>
      <c r="AR13" s="42">
        <f ca="1">SUMIF(Revenues!$A$3:$A$15,'Current Working'!$A$11:$A$14,Revenues!AN$3:AN$13)</f>
        <v>0</v>
      </c>
      <c r="AS13" s="42">
        <f ca="1">SUMIF(Revenues!$A$3:$A$15,'Current Working'!$A$11:$A$14,Revenues!AO$3:AO$13)</f>
        <v>0</v>
      </c>
      <c r="AT13" s="42">
        <f ca="1">SUMIF(Revenues!$A$3:$A$15,'Current Working'!$A$11:$A$14,Revenues!AP$3:AP$13)</f>
        <v>0</v>
      </c>
      <c r="AU13" s="46">
        <f t="shared" ref="AU13:AU14" ca="1" si="0">+AT13-AN13</f>
        <v>0</v>
      </c>
      <c r="AV13" s="47" t="str">
        <f t="shared" ref="AV13:AV15" ca="1" si="1">IFERROR(AU13/AN13,"-")</f>
        <v>-</v>
      </c>
      <c r="AY13" s="42">
        <f ca="1">SUMIF(Revenues!$A$3:$A$15,'Current Working'!$A$11:$A$14,Revenues!AS$3:AS$13)</f>
        <v>0</v>
      </c>
      <c r="AZ13" s="46">
        <f ca="1">+AY13-AT13</f>
        <v>0</v>
      </c>
      <c r="BA13" s="47" t="str">
        <f ca="1">IFERROR(AZ13/AT13,"-")</f>
        <v>-</v>
      </c>
      <c r="BB13" s="42">
        <f ca="1">SUMIF(Revenues!$A$3:$A$15,'Current Working'!$A$11:$A$14,Revenues!AT$3:AT$13)</f>
        <v>0</v>
      </c>
      <c r="BC13" s="42">
        <f ca="1">SUMIF(Revenues!$A$3:$A$15,'Current Working'!$A$11:$A$14,Revenues!AU$3:AU$13)</f>
        <v>0</v>
      </c>
      <c r="BD13" s="42">
        <f ca="1">SUMIF(Revenues!$A$3:$A$15,'Current Working'!$A$11:$A$14,Revenues!AV$3:AV$13)</f>
        <v>0</v>
      </c>
      <c r="BE13" s="42">
        <f ca="1">SUMIF(Revenues!$A$3:$A$15,'Current Working'!$A$11:$A$14,Revenues!AW$3:AW$13)</f>
        <v>0</v>
      </c>
      <c r="BF13" s="42">
        <f ca="1">SUMIF(Revenues!$A$3:$A$15,'Current Working'!$A$11:$A$14,Revenues!AX$3:AX$13)</f>
        <v>0</v>
      </c>
      <c r="BG13" s="42">
        <f ca="1">SUMIF(Revenues!$A$3:$A$15,'Current Working'!$A$11:$A$14,Revenues!AY$3:AY$13)</f>
        <v>0</v>
      </c>
      <c r="BH13" s="46">
        <f ca="1">+BG13-BB13</f>
        <v>0</v>
      </c>
      <c r="BI13" s="47" t="str">
        <f ca="1">IFERROR(BH13/BB13,"-")</f>
        <v>-</v>
      </c>
    </row>
    <row r="14" spans="1:62" x14ac:dyDescent="0.25">
      <c r="A14" s="3">
        <v>4</v>
      </c>
      <c r="B14" s="39"/>
      <c r="C14" s="39"/>
      <c r="D14" s="40" t="s">
        <v>25</v>
      </c>
      <c r="E14" s="41"/>
      <c r="F14" s="42">
        <f>SUMIF(Revenues!$A$3:$A$40,'Current Working'!$A$11:$A$14,Revenues!H$3:H$40)</f>
        <v>0</v>
      </c>
      <c r="G14" s="42">
        <f>SUMIF(Revenues!$A$3:$A$40,'Current Working'!$A$11:$A$14,Revenues!I$3:I$40)</f>
        <v>0</v>
      </c>
      <c r="H14" s="42">
        <f>SUMIF(Revenues!$A$3:$A$40,'Current Working'!$A$11:$A$14,Revenues!J$3:J$40)</f>
        <v>0</v>
      </c>
      <c r="I14" s="42">
        <f>SUMIF(Revenues!$A$3:$A$40,'Current Working'!$A$11:$A$14,Revenues!K$3:K$40)</f>
        <v>0</v>
      </c>
      <c r="J14" s="42">
        <f>SUMIF(Revenues!$A$3:$A$40,'Current Working'!$A$11:$A$14,Revenues!L$3:L$40)</f>
        <v>0</v>
      </c>
      <c r="K14" s="42">
        <f>SUMIF(Revenues!$A$3:$A$40,'Current Working'!$A$11:$A$14,Revenues!M$3:M$40)</f>
        <v>12.5</v>
      </c>
      <c r="L14" s="42">
        <f>SUMIF(Revenues!$A$3:$A$40,'Current Working'!$A$11:$A$14,Revenues!N$3:N$40)</f>
        <v>12.5</v>
      </c>
      <c r="M14" s="43">
        <f>L14-G14</f>
        <v>12.5</v>
      </c>
      <c r="N14" s="44" t="str">
        <f>IFERROR(M14/G14,"-")</f>
        <v>-</v>
      </c>
      <c r="O14" s="45"/>
      <c r="Q14" s="42">
        <f>SUMIF(Revenues!$A$3:$A$40,'Current Working'!$A$11:$A$14,Revenues!Q$3:Q$56)</f>
        <v>200000</v>
      </c>
      <c r="R14" s="42">
        <f>SUMIF(Revenues!$A$3:$A$40,'Current Working'!$A$11:$A$14,Revenues!R$3:R$56)</f>
        <v>200000</v>
      </c>
      <c r="S14" s="42">
        <f>SUMIF(Revenues!$A$3:$A$40,'Current Working'!$A$11:$A$14,Revenues!S$3:S$56)</f>
        <v>0</v>
      </c>
      <c r="T14" s="42">
        <f>SUMIF(Revenues!$A$3:$A$40,'Current Working'!$A$11:$A$14,Revenues!T$3:T$56)</f>
        <v>0</v>
      </c>
      <c r="U14" s="42">
        <f>SUMIF(Revenues!$A$3:$A$40,'Current Working'!$A$11:$A$14,Revenues!U$3:U$56)</f>
        <v>0</v>
      </c>
      <c r="V14" s="42">
        <f>SUMIF(Revenues!$A$3:$A$40,'Current Working'!$A$11:$A$14,Revenues!V$3:V$56)</f>
        <v>50</v>
      </c>
      <c r="W14" s="42">
        <f>SUMIF(Revenues!$A$3:$A$40,'Current Working'!$A$11:$A$14,Revenues!W$3:W$40)</f>
        <v>50</v>
      </c>
      <c r="X14" s="50">
        <f>+W14-Q14</f>
        <v>-199950</v>
      </c>
      <c r="Y14" s="51">
        <f>IFERROR(X14/L14,"-")</f>
        <v>-15996</v>
      </c>
      <c r="Z14" s="45"/>
      <c r="AA14" s="45"/>
      <c r="AB14" s="42">
        <f>SUMIF(Revenues!$A$3:$A$86,'Current Working'!$A$11:$A$14,Revenues!Z$3:Z$86)</f>
        <v>0</v>
      </c>
      <c r="AC14" s="42">
        <f>SUMIF(Revenues!$A$3:$A$86,'Current Working'!$A$11:$A$14,Revenues!AA$3:AA$86)</f>
        <v>0</v>
      </c>
      <c r="AD14" s="42">
        <f>SUMIF(Revenues!$A$3:$A$86,'Current Working'!$A$11:$A$14,Revenues!AB$3:AB$86)</f>
        <v>0</v>
      </c>
      <c r="AE14" s="42">
        <f>SUMIF(Revenues!$A$3:$A$86,'Current Working'!$A$11:$A$14,Revenues!AC$3:AC$86)</f>
        <v>0</v>
      </c>
      <c r="AF14" s="42">
        <f>SUMIF(Revenues!$A$3:$A$86,'Current Working'!$A$11:$A$14,Revenues!AD$3:AD$86)</f>
        <v>0</v>
      </c>
      <c r="AG14" s="42">
        <f>SUMIF(Revenues!$A$3:$A$86,'Current Working'!$A$11:$A$14,Revenues!AE$3:AE$86)</f>
        <v>0</v>
      </c>
      <c r="AH14" s="42">
        <f>SUMIF(Revenues!$A$3:$A$86,'Current Working'!$A$11:$A$14,Revenues!AF$3:AF$86)</f>
        <v>0</v>
      </c>
      <c r="AI14" s="43">
        <f>+AH14-AC14</f>
        <v>0</v>
      </c>
      <c r="AJ14" s="47" t="str">
        <f>IFERROR(AI14/AC14,"-")</f>
        <v>-</v>
      </c>
      <c r="AL14" s="14"/>
      <c r="AM14" s="42">
        <f ca="1">SUMIF(Revenues!$A$3:$A$15,'Current Working'!$A$11:$A$14,Revenues!AI$3:AI$13)</f>
        <v>0</v>
      </c>
      <c r="AN14" s="42">
        <f ca="1">SUMIF(Revenues!$A$3:$A$15,'Current Working'!$A$11:$A$14,Revenues!AJ$3:AJ$13)</f>
        <v>0</v>
      </c>
      <c r="AO14" s="42">
        <f ca="1">SUMIF(Revenues!$A$3:$A$15,'Current Working'!$A$11:$A$14,Revenues!AK$3:AK$13)</f>
        <v>0</v>
      </c>
      <c r="AP14" s="42">
        <f ca="1">SUMIF(Revenues!$A$3:$A$15,'Current Working'!$A$11:$A$14,Revenues!AL$3:AL$13)</f>
        <v>0</v>
      </c>
      <c r="AQ14" s="42">
        <f ca="1">SUMIF(Revenues!$A$3:$A$15,'Current Working'!$A$11:$A$14,Revenues!AM$3:AM$13)</f>
        <v>0</v>
      </c>
      <c r="AR14" s="42">
        <f ca="1">SUMIF(Revenues!$A$3:$A$15,'Current Working'!$A$11:$A$14,Revenues!AN$3:AN$13)</f>
        <v>0</v>
      </c>
      <c r="AS14" s="42">
        <f ca="1">SUMIF(Revenues!$A$3:$A$15,'Current Working'!$A$11:$A$14,Revenues!AO$3:AO$13)</f>
        <v>0</v>
      </c>
      <c r="AT14" s="42">
        <f ca="1">SUMIF(Revenues!$A$3:$A$15,'Current Working'!$A$11:$A$14,Revenues!AP$3:AP$13)</f>
        <v>0</v>
      </c>
      <c r="AU14" s="46">
        <f t="shared" ca="1" si="0"/>
        <v>0</v>
      </c>
      <c r="AV14" s="47" t="str">
        <f t="shared" ca="1" si="1"/>
        <v>-</v>
      </c>
      <c r="AY14" s="42">
        <f ca="1">SUMIF(Revenues!$A$3:$A$15,'Current Working'!$A$11:$A$14,Revenues!AS$3:AS$13)</f>
        <v>0</v>
      </c>
      <c r="AZ14" s="46">
        <f ca="1">+AY14-AT14</f>
        <v>0</v>
      </c>
      <c r="BA14" s="47" t="str">
        <f ca="1">IFERROR(AZ14/AT14,"-")</f>
        <v>-</v>
      </c>
      <c r="BB14" s="42">
        <f ca="1">SUMIF(Revenues!$A$3:$A$15,'Current Working'!$A$11:$A$14,Revenues!AT$3:AT$13)</f>
        <v>0</v>
      </c>
      <c r="BC14" s="42">
        <f ca="1">SUMIF(Revenues!$A$3:$A$15,'Current Working'!$A$11:$A$14,Revenues!AU$3:AU$13)</f>
        <v>0</v>
      </c>
      <c r="BD14" s="42">
        <f ca="1">SUMIF(Revenues!$A$3:$A$15,'Current Working'!$A$11:$A$14,Revenues!AV$3:AV$13)</f>
        <v>0</v>
      </c>
      <c r="BE14" s="42">
        <f ca="1">SUMIF(Revenues!$A$3:$A$15,'Current Working'!$A$11:$A$14,Revenues!AW$3:AW$13)</f>
        <v>0</v>
      </c>
      <c r="BF14" s="42">
        <f ca="1">SUMIF(Revenues!$A$3:$A$15,'Current Working'!$A$11:$A$14,Revenues!AX$3:AX$13)</f>
        <v>0</v>
      </c>
      <c r="BG14" s="42">
        <f ca="1">SUMIF(Revenues!$A$3:$A$15,'Current Working'!$A$11:$A$14,Revenues!AY$3:AY$13)</f>
        <v>0</v>
      </c>
      <c r="BH14" s="46">
        <f ca="1">+BG14-BB14</f>
        <v>0</v>
      </c>
      <c r="BI14" s="47" t="str">
        <f ca="1">IFERROR(BH14/BB14,"-")</f>
        <v>-</v>
      </c>
    </row>
    <row r="15" spans="1:62" x14ac:dyDescent="0.25">
      <c r="B15" s="2"/>
      <c r="C15" s="26" t="s">
        <v>0</v>
      </c>
      <c r="D15" s="52"/>
      <c r="E15" s="48"/>
      <c r="F15" s="53">
        <f t="shared" ref="F15:L15" si="2">SUM(F11:F14)</f>
        <v>2196285</v>
      </c>
      <c r="G15" s="54">
        <f t="shared" si="2"/>
        <v>4581520</v>
      </c>
      <c r="H15" s="54">
        <f t="shared" si="2"/>
        <v>0</v>
      </c>
      <c r="I15" s="54">
        <f t="shared" si="2"/>
        <v>0</v>
      </c>
      <c r="J15" s="54">
        <f t="shared" si="2"/>
        <v>0</v>
      </c>
      <c r="K15" s="54">
        <f t="shared" si="2"/>
        <v>3084819.95</v>
      </c>
      <c r="L15" s="54">
        <f t="shared" si="2"/>
        <v>3084819.95</v>
      </c>
      <c r="M15" s="55">
        <f>L15-G15</f>
        <v>-1496700.0499999998</v>
      </c>
      <c r="N15" s="44">
        <f>IFERROR(M15/G15,"-")</f>
        <v>-0.32668198545460891</v>
      </c>
      <c r="O15" s="45"/>
      <c r="Q15" s="54">
        <f t="shared" ref="Q15:W15" si="3">SUM(Q11:Q14)</f>
        <v>2355940</v>
      </c>
      <c r="R15" s="54">
        <f t="shared" si="3"/>
        <v>2849245</v>
      </c>
      <c r="S15" s="54">
        <f t="shared" si="3"/>
        <v>0</v>
      </c>
      <c r="T15" s="54">
        <f t="shared" si="3"/>
        <v>0</v>
      </c>
      <c r="U15" s="54">
        <f t="shared" si="3"/>
        <v>0</v>
      </c>
      <c r="V15" s="56">
        <f t="shared" si="3"/>
        <v>2478213.4699999997</v>
      </c>
      <c r="W15" s="54">
        <f t="shared" si="3"/>
        <v>2478213.4699999997</v>
      </c>
      <c r="X15" s="43">
        <f>+W15-Q15</f>
        <v>122273.46999999974</v>
      </c>
      <c r="Y15" s="44">
        <f>IFERROR(X15/Q15,"-")</f>
        <v>5.190007810046085E-2</v>
      </c>
      <c r="Z15" s="45"/>
      <c r="AA15" s="45"/>
      <c r="AB15" s="53">
        <f t="shared" ref="AB15:AI15" si="4">SUM(AB11:AB14)</f>
        <v>5947185</v>
      </c>
      <c r="AC15" s="54">
        <f t="shared" si="4"/>
        <v>5947185</v>
      </c>
      <c r="AD15" s="54">
        <f t="shared" si="4"/>
        <v>0</v>
      </c>
      <c r="AE15" s="54">
        <f t="shared" si="4"/>
        <v>0</v>
      </c>
      <c r="AF15" s="54">
        <f t="shared" si="4"/>
        <v>0</v>
      </c>
      <c r="AG15" s="56">
        <f t="shared" si="4"/>
        <v>507777.73</v>
      </c>
      <c r="AH15" s="54">
        <f t="shared" si="4"/>
        <v>507777.73</v>
      </c>
      <c r="AI15" s="54">
        <f t="shared" si="4"/>
        <v>-19254.770000000004</v>
      </c>
      <c r="AJ15" s="47">
        <f>IFERROR(AI15/AC15,"-")</f>
        <v>-3.2376275498408077E-3</v>
      </c>
      <c r="AL15" s="14"/>
      <c r="AM15" s="53">
        <f t="shared" ref="AM15:AU15" ca="1" si="5">SUM(AM11:AM14)</f>
        <v>5867825</v>
      </c>
      <c r="AN15" s="54">
        <f t="shared" ca="1" si="5"/>
        <v>5867825</v>
      </c>
      <c r="AO15" s="54">
        <f t="shared" ca="1" si="5"/>
        <v>5867825</v>
      </c>
      <c r="AP15" s="54">
        <f t="shared" ca="1" si="5"/>
        <v>192119</v>
      </c>
      <c r="AQ15" s="54">
        <f t="shared" ca="1" si="5"/>
        <v>0</v>
      </c>
      <c r="AR15" s="54">
        <f t="shared" ca="1" si="5"/>
        <v>0</v>
      </c>
      <c r="AS15" s="56">
        <f t="shared" ca="1" si="5"/>
        <v>0</v>
      </c>
      <c r="AT15" s="54">
        <f t="shared" ca="1" si="5"/>
        <v>0</v>
      </c>
      <c r="AU15" s="54">
        <f t="shared" ca="1" si="5"/>
        <v>-5867825</v>
      </c>
      <c r="AV15" s="47">
        <f t="shared" ca="1" si="1"/>
        <v>-1</v>
      </c>
      <c r="AY15" s="53">
        <f ca="1">SUM(AY11:AY14)</f>
        <v>0</v>
      </c>
      <c r="AZ15" s="54">
        <f ca="1">SUM(AZ11:AZ14)</f>
        <v>0</v>
      </c>
      <c r="BA15" s="47" t="str">
        <f ca="1">IFERROR(AZ15/AT15,"-")</f>
        <v>-</v>
      </c>
      <c r="BB15" s="54">
        <f t="shared" ref="BB15:BH15" ca="1" si="6">SUM(BB11:BB14)</f>
        <v>0</v>
      </c>
      <c r="BC15" s="54">
        <f t="shared" ca="1" si="6"/>
        <v>0</v>
      </c>
      <c r="BD15" s="54">
        <f t="shared" ca="1" si="6"/>
        <v>0</v>
      </c>
      <c r="BE15" s="54">
        <f t="shared" ca="1" si="6"/>
        <v>0</v>
      </c>
      <c r="BF15" s="56">
        <f t="shared" ca="1" si="6"/>
        <v>0</v>
      </c>
      <c r="BG15" s="54">
        <f t="shared" ca="1" si="6"/>
        <v>0</v>
      </c>
      <c r="BH15" s="54">
        <f t="shared" ca="1" si="6"/>
        <v>0</v>
      </c>
      <c r="BI15" s="47" t="str">
        <f ca="1">IFERROR(BH15/BB15,"-")</f>
        <v>-</v>
      </c>
    </row>
    <row r="16" spans="1:62" x14ac:dyDescent="0.25">
      <c r="B16" s="26"/>
      <c r="C16" s="26"/>
      <c r="D16" s="57"/>
      <c r="E16" s="48"/>
      <c r="F16" s="58"/>
      <c r="G16" s="48"/>
      <c r="H16" s="48"/>
      <c r="J16" s="28"/>
      <c r="K16" s="28"/>
      <c r="L16" s="28"/>
      <c r="M16" s="28"/>
      <c r="N16" s="38"/>
      <c r="O16" s="45"/>
      <c r="Q16" s="48"/>
      <c r="R16" s="48"/>
      <c r="S16" s="48"/>
      <c r="U16" s="28"/>
      <c r="V16" s="28"/>
      <c r="W16" s="28"/>
      <c r="X16" s="28"/>
      <c r="Y16" s="38"/>
      <c r="Z16" s="45"/>
      <c r="AA16" s="45"/>
      <c r="AB16" s="29"/>
      <c r="AC16" s="48"/>
      <c r="AD16" s="48"/>
      <c r="AF16" s="28"/>
      <c r="AG16" s="28"/>
      <c r="AH16" s="28"/>
      <c r="AI16" s="28"/>
      <c r="AJ16" s="38"/>
      <c r="AL16" s="14"/>
      <c r="AM16" s="29"/>
      <c r="AN16" s="48"/>
      <c r="AO16" s="48"/>
      <c r="AP16" s="48"/>
      <c r="AR16" s="28"/>
      <c r="AS16" s="28"/>
      <c r="AT16" s="28"/>
      <c r="AU16" s="28"/>
      <c r="AV16" s="38"/>
      <c r="AY16" s="29"/>
      <c r="AZ16" s="28"/>
      <c r="BA16" s="38"/>
      <c r="BB16" s="48"/>
      <c r="BC16" s="48"/>
      <c r="BE16" s="28"/>
      <c r="BF16" s="28"/>
      <c r="BG16" s="28"/>
      <c r="BH16" s="28"/>
      <c r="BI16" s="38"/>
    </row>
    <row r="17" spans="1:62" x14ac:dyDescent="0.25">
      <c r="B17" s="26" t="s">
        <v>26</v>
      </c>
      <c r="C17" s="26"/>
      <c r="D17" s="52"/>
      <c r="E17" s="59"/>
      <c r="F17" s="60"/>
      <c r="G17" s="59"/>
      <c r="H17" s="59"/>
      <c r="I17" s="61"/>
      <c r="J17" s="62"/>
      <c r="K17" s="62"/>
      <c r="L17" s="62"/>
      <c r="M17" s="62"/>
      <c r="N17" s="63"/>
      <c r="O17" s="41"/>
      <c r="Q17" s="59"/>
      <c r="R17" s="59"/>
      <c r="S17" s="59"/>
      <c r="T17" s="61"/>
      <c r="U17" s="62"/>
      <c r="V17" s="62"/>
      <c r="W17" s="62"/>
      <c r="X17" s="62"/>
      <c r="Y17" s="63"/>
      <c r="Z17" s="41"/>
      <c r="AA17" s="41"/>
      <c r="AB17" s="64"/>
      <c r="AC17" s="59"/>
      <c r="AD17" s="59"/>
      <c r="AE17" s="61"/>
      <c r="AF17" s="62"/>
      <c r="AG17" s="62"/>
      <c r="AH17" s="62"/>
      <c r="AI17" s="62"/>
      <c r="AJ17" s="63"/>
      <c r="AL17" s="14"/>
      <c r="AM17" s="64"/>
      <c r="AN17" s="59"/>
      <c r="AO17" s="59"/>
      <c r="AP17" s="59"/>
      <c r="AQ17" s="61"/>
      <c r="AR17" s="62"/>
      <c r="AS17" s="62"/>
      <c r="AT17" s="62"/>
      <c r="AU17" s="62"/>
      <c r="AV17" s="63"/>
      <c r="AY17" s="64"/>
      <c r="AZ17" s="62"/>
      <c r="BA17" s="63"/>
      <c r="BB17" s="59"/>
      <c r="BC17" s="59"/>
      <c r="BD17" s="61"/>
      <c r="BE17" s="62"/>
      <c r="BF17" s="62"/>
      <c r="BG17" s="62"/>
      <c r="BH17" s="62"/>
      <c r="BI17" s="63"/>
    </row>
    <row r="18" spans="1:62" s="67" customFormat="1" x14ac:dyDescent="0.25">
      <c r="A18" s="65">
        <v>5</v>
      </c>
      <c r="B18" s="66"/>
      <c r="C18" s="66"/>
      <c r="D18" s="40" t="s">
        <v>27</v>
      </c>
      <c r="E18" s="48"/>
      <c r="F18" s="42">
        <f>SUMIF(Expenses!$A$3:$A$243,'Current Working'!$A$18:$A$23,Expenses!H$3:H$243)</f>
        <v>254230</v>
      </c>
      <c r="G18" s="42">
        <f>SUMIF(Expenses!$A$3:$A$243,'Current Working'!$A$18:$A$23,Expenses!I$3:I$243)</f>
        <v>250980</v>
      </c>
      <c r="H18" s="42">
        <f>SUMIF(Expenses!$A$3:$A$243,'Current Working'!$A$18:$A$23,Expenses!J$3:J$243)</f>
        <v>0</v>
      </c>
      <c r="I18" s="42">
        <f>SUMIF(Expenses!$A$3:$A$243,'Current Working'!$A$18:$A$23,Expenses!K$3:K$243)</f>
        <v>0</v>
      </c>
      <c r="J18" s="42">
        <f>SUMIF(Expenses!$A$3:$A$243,'Current Working'!$A$18:$A$23,Expenses!L$3:L$243)</f>
        <v>0</v>
      </c>
      <c r="K18" s="42">
        <f>SUMIF(Expenses!$A$3:$A$243,'Current Working'!$A$18:$A$23,Expenses!M$3:M$243)</f>
        <v>158654.78999999998</v>
      </c>
      <c r="L18" s="42">
        <f>SUMIF(Expenses!$A$3:$A$243,'Current Working'!$A$18:$A$23,Expenses!N$3:N$243)</f>
        <v>158654.78999999998</v>
      </c>
      <c r="M18" s="46">
        <f>L18-G18</f>
        <v>-92325.210000000021</v>
      </c>
      <c r="N18" s="47">
        <f>IFERROR(M18/G18,"-")</f>
        <v>-0.36785883337317721</v>
      </c>
      <c r="O18" s="41"/>
      <c r="Q18" s="42">
        <f>SUMIF(Expenses!$A$3:$A$243,'Current Working'!$A$18:$A$23,Expenses!Q$3:Q$243)</f>
        <v>336115</v>
      </c>
      <c r="R18" s="42">
        <f>SUMIF(Expenses!$A$3:$A$243,'Current Working'!$A$18:$A$23,Expenses!R$3:R$243)</f>
        <v>336115</v>
      </c>
      <c r="S18" s="42">
        <f>SUMIF(Expenses!$A$3:$A$243,'Current Working'!$A$18:$A$23,Expenses!S$3:S$243)</f>
        <v>0</v>
      </c>
      <c r="T18" s="42">
        <f>SUMIF(Expenses!$A$3:$A$243,'Current Working'!$A$18:$A$23,Expenses!T$3:T$243)</f>
        <v>0</v>
      </c>
      <c r="U18" s="42">
        <f>SUMIF(Expenses!$A$3:$A$243,'Current Working'!$A$18:$A$23,Expenses!U$3:U$243)</f>
        <v>0</v>
      </c>
      <c r="V18" s="42">
        <f>SUMIF(Expenses!$A$3:$A$243,'Current Working'!$A$18:$A$23,Expenses!V$3:V$243)</f>
        <v>243193.85000000006</v>
      </c>
      <c r="W18" s="42">
        <f>SUMIF(Expenses!$A$3:$A$243,'Current Working'!$A$18:$A$23,Expenses!W$3:W$243)</f>
        <v>243193.85000000006</v>
      </c>
      <c r="X18" s="46">
        <f>+W18-Q18</f>
        <v>-92921.149999999936</v>
      </c>
      <c r="Y18" s="47">
        <f>IFERROR(X18/Q18,"-")</f>
        <v>-0.27645642116537478</v>
      </c>
      <c r="Z18" s="41"/>
      <c r="AA18" s="41"/>
      <c r="AB18" s="42">
        <f>SUMIF(Expenses!$A$3:$A$243,'Current Working'!$A$18:$A$23,Expenses!Z$3:Z$243)</f>
        <v>342630</v>
      </c>
      <c r="AC18" s="42">
        <f>SUMIF(Expenses!$A$3:$A$243,'Current Working'!$A$18:$A$23,Expenses!AA$3:AA$243)</f>
        <v>346855</v>
      </c>
      <c r="AD18" s="42">
        <f>SUMIF(Expenses!$A$3:$A$243,'Current Working'!$A$18:$A$23,Expenses!AB$3:AB$243)</f>
        <v>0</v>
      </c>
      <c r="AE18" s="42">
        <f>SUMIF(Expenses!$A$3:$A$243,'Current Working'!$A$18:$A$23,Expenses!AC$3:AC$243)</f>
        <v>0</v>
      </c>
      <c r="AF18" s="42">
        <f>SUMIF(Expenses!$A$3:$A$243,'Current Working'!$A$18:$A$23,Expenses!AD$3:AD$243)</f>
        <v>0</v>
      </c>
      <c r="AG18" s="42">
        <f>SUMIF(Expenses!$A$3:$A$243,'Current Working'!$A$18:$A$23,Expenses!AE$3:AE$243)</f>
        <v>363153.82</v>
      </c>
      <c r="AH18" s="42">
        <f>SUMIF(Expenses!$A$3:$A$243,'Current Working'!$A$18:$A$23,Expenses!AF$3:AF$243)</f>
        <v>363153.82</v>
      </c>
      <c r="AI18" s="46">
        <f>+AH18-AC18</f>
        <v>16298.820000000007</v>
      </c>
      <c r="AJ18" s="47">
        <f>IFERROR(AI18/AC18,"-")</f>
        <v>4.6990298539735645E-2</v>
      </c>
      <c r="AK18" s="48"/>
      <c r="AL18" s="49"/>
      <c r="AM18" s="42">
        <f>SUMIF(Expenses!$A$3:$A$243,'Current Working'!$A$18:$A$23,Expenses!AI$3:AI$243)</f>
        <v>334914</v>
      </c>
      <c r="AN18" s="42">
        <f>SUMIF(Expenses!$A$3:$A$243,'Current Working'!$A$18:$A$23,Expenses!AJ$3:AJ$243)</f>
        <v>334914</v>
      </c>
      <c r="AO18" s="42">
        <f>SUMIF(Expenses!$A$3:$A$243,'Current Working'!$A$18:$A$23,Expenses!AK$3:AK$243)</f>
        <v>1784364</v>
      </c>
      <c r="AP18" s="42">
        <f>SUMIF(Expenses!$A$3:$A$243,'Current Working'!$A$18:$A$23,Expenses!AL$3:AL$243)</f>
        <v>60216.14</v>
      </c>
      <c r="AQ18" s="42">
        <f>SUMIF(Expenses!$A$3:$A$243,'Current Working'!$A$18:$A$23,Expenses!AM$3:AM$243)</f>
        <v>0</v>
      </c>
      <c r="AR18" s="42">
        <f>SUMIF(Expenses!$A$3:$A$243,'Current Working'!$A$18:$A$23,Expenses!AN$3:AN$243)</f>
        <v>0</v>
      </c>
      <c r="AS18" s="42">
        <f>SUMIF(Expenses!$A$3:$A$243,'Current Working'!$A$18:$A$23,Expenses!AO$3:AO$243)</f>
        <v>0</v>
      </c>
      <c r="AT18" s="42">
        <f>SUMIF(Expenses!$A$3:$A$243,'Current Working'!$A$18:$A$23,Expenses!AP$3:AP$243)</f>
        <v>0</v>
      </c>
      <c r="AU18" s="46">
        <f>+AT18-AN18</f>
        <v>-334914</v>
      </c>
      <c r="AV18" s="47">
        <f>IFERROR(AU18/AN18,"-")</f>
        <v>-1</v>
      </c>
      <c r="AW18" s="48"/>
      <c r="AX18" s="68"/>
      <c r="AY18" s="42">
        <f>SUMIF(Expenses!$A$7:$A$66,'Current Working'!$A$18:$A$23,Expenses!AT$7:AT$66)</f>
        <v>0</v>
      </c>
      <c r="AZ18" s="46">
        <f>+AY18-AT18</f>
        <v>0</v>
      </c>
      <c r="BA18" s="47" t="str">
        <f>IFERROR(AZ18/AT18,"-")</f>
        <v>-</v>
      </c>
      <c r="BB18" s="42">
        <f>SUMIF(Expenses!$A$7:$A$66,'Current Working'!$A$18:$A$23,Expenses!AU$7:AU$66)</f>
        <v>0</v>
      </c>
      <c r="BC18" s="42">
        <f>SUMIF(Expenses!$A$7:$A$66,'Current Working'!$A$18:$A$23,Expenses!AV$7:AV$66)</f>
        <v>0</v>
      </c>
      <c r="BD18" s="42">
        <f>SUMIF(Expenses!$A$7:$A$66,'Current Working'!$A$18:$A$23,Expenses!AW$7:AW$66)</f>
        <v>0</v>
      </c>
      <c r="BE18" s="42">
        <f>SUMIF(Expenses!$A$7:$A$66,'Current Working'!$A$18:$A$23,Expenses!AX$7:AX$66)</f>
        <v>0</v>
      </c>
      <c r="BF18" s="42">
        <f>SUMIF(Expenses!$A$7:$A$66,'Current Working'!$A$18:$A$23,Expenses!AY$7:AY$66)</f>
        <v>0</v>
      </c>
      <c r="BG18" s="42">
        <f>SUMIF(Expenses!$A$7:$A$66,'Current Working'!$A$18:$A$23,Expenses!AZ$7:AZ$66)</f>
        <v>0</v>
      </c>
      <c r="BH18" s="46">
        <f>+BG18-BB18</f>
        <v>0</v>
      </c>
      <c r="BI18" s="47" t="str">
        <f>IFERROR(BH18/BB18,"-")</f>
        <v>-</v>
      </c>
      <c r="BJ18" s="48"/>
    </row>
    <row r="19" spans="1:62" s="67" customFormat="1" x14ac:dyDescent="0.25">
      <c r="A19" s="65">
        <v>6</v>
      </c>
      <c r="B19" s="66"/>
      <c r="C19" s="66"/>
      <c r="D19" s="40" t="s">
        <v>28</v>
      </c>
      <c r="E19" s="41"/>
      <c r="F19" s="42">
        <f>SUMIF(Expenses!$A$3:$A$243,'Current Working'!$A$18:$A$23,Expenses!H$3:H$243)</f>
        <v>1125710</v>
      </c>
      <c r="G19" s="42">
        <f>SUMIF(Expenses!$A$3:$A$243,'Current Working'!$A$18:$A$23,Expenses!I$3:I$243)</f>
        <v>1125710</v>
      </c>
      <c r="H19" s="42">
        <f>SUMIF(Expenses!$A$3:$A$243,'Current Working'!$A$18:$A$23,Expenses!J$3:J$243)</f>
        <v>0</v>
      </c>
      <c r="I19" s="42">
        <f>SUMIF(Expenses!$A$3:$A$243,'Current Working'!$A$18:$A$23,Expenses!K$3:K$243)</f>
        <v>0</v>
      </c>
      <c r="J19" s="42">
        <f>SUMIF(Expenses!$A$3:$A$243,'Current Working'!$A$18:$A$23,Expenses!L$3:L$243)</f>
        <v>0</v>
      </c>
      <c r="K19" s="42">
        <f>SUMIF(Expenses!$A$3:$A$243,'Current Working'!$A$18:$A$23,Expenses!M$3:M$243)</f>
        <v>922177.98</v>
      </c>
      <c r="L19" s="42">
        <f>SUMIF(Expenses!$A$3:$A$243,'Current Working'!$A$18:$A$23,Expenses!N$3:N$243)</f>
        <v>922177.98</v>
      </c>
      <c r="M19" s="46">
        <f>L19-G19</f>
        <v>-203532.02000000002</v>
      </c>
      <c r="N19" s="47">
        <f>IFERROR(M19/G19,"-")</f>
        <v>-0.18080324417478749</v>
      </c>
      <c r="O19" s="41"/>
      <c r="Q19" s="42">
        <f>SUMIF(Expenses!$A$3:$A$243,'Current Working'!$A$18:$A$23,Expenses!Q$3:Q$243)</f>
        <v>1260445</v>
      </c>
      <c r="R19" s="42">
        <f>SUMIF(Expenses!$A$3:$A$243,'Current Working'!$A$18:$A$23,Expenses!R$3:R$243)</f>
        <v>1225445</v>
      </c>
      <c r="S19" s="42">
        <f>SUMIF(Expenses!$A$3:$A$243,'Current Working'!$A$18:$A$23,Expenses!S$3:S$243)</f>
        <v>0</v>
      </c>
      <c r="T19" s="42">
        <f>SUMIF(Expenses!$A$3:$A$243,'Current Working'!$A$18:$A$23,Expenses!T$3:T$243)</f>
        <v>0</v>
      </c>
      <c r="U19" s="42">
        <f>SUMIF(Expenses!$A$3:$A$243,'Current Working'!$A$18:$A$23,Expenses!U$3:U$243)</f>
        <v>0</v>
      </c>
      <c r="V19" s="42">
        <f>SUMIF(Expenses!$A$3:$A$243,'Current Working'!$A$18:$A$23,Expenses!V$3:V$243)</f>
        <v>1198329.6000000001</v>
      </c>
      <c r="W19" s="42">
        <f>SUMIF(Expenses!$A$3:$A$243,'Current Working'!$A$18:$A$23,Expenses!W$3:W$243)</f>
        <v>1198329.6000000001</v>
      </c>
      <c r="X19" s="46">
        <f>+W19-Q19</f>
        <v>-62115.399999999907</v>
      </c>
      <c r="Y19" s="47">
        <f>IFERROR(X19/Q19,"-")</f>
        <v>-4.9280531875647016E-2</v>
      </c>
      <c r="Z19" s="41"/>
      <c r="AA19" s="41"/>
      <c r="AB19" s="42">
        <f>SUMIF(Expenses!$A$3:$A$243,'Current Working'!$A$18:$A$23,Expenses!Z$3:Z$243)</f>
        <v>1376000</v>
      </c>
      <c r="AC19" s="42">
        <f>SUMIF(Expenses!$A$3:$A$243,'Current Working'!$A$18:$A$23,Expenses!AA$3:AA$243)</f>
        <v>1438115</v>
      </c>
      <c r="AD19" s="42">
        <f>SUMIF(Expenses!$A$3:$A$243,'Current Working'!$A$18:$A$23,Expenses!AB$3:AB$243)</f>
        <v>0</v>
      </c>
      <c r="AE19" s="42">
        <f>SUMIF(Expenses!$A$3:$A$243,'Current Working'!$A$18:$A$23,Expenses!AC$3:AC$243)</f>
        <v>0</v>
      </c>
      <c r="AF19" s="42">
        <f>SUMIF(Expenses!$A$3:$A$243,'Current Working'!$A$18:$A$23,Expenses!AD$3:AD$243)</f>
        <v>0</v>
      </c>
      <c r="AG19" s="42">
        <f>SUMIF(Expenses!$A$3:$A$243,'Current Working'!$A$18:$A$23,Expenses!AE$3:AE$243)</f>
        <v>1188555.96</v>
      </c>
      <c r="AH19" s="42">
        <f>SUMIF(Expenses!$A$3:$A$243,'Current Working'!$A$18:$A$23,Expenses!AF$3:AF$243)</f>
        <v>1188555.96</v>
      </c>
      <c r="AI19" s="46">
        <f>+AH19-AC19</f>
        <v>-249559.04000000004</v>
      </c>
      <c r="AJ19" s="47">
        <f>IFERROR(AI19/AC19,"-")</f>
        <v>-0.17353204715895462</v>
      </c>
      <c r="AK19" s="48"/>
      <c r="AL19" s="49"/>
      <c r="AM19" s="42">
        <f>SUMIF(Expenses!$A$3:$A$243,'Current Working'!$A$18:$A$23,Expenses!AI$3:AI$243)</f>
        <v>1376000</v>
      </c>
      <c r="AN19" s="42">
        <f>SUMIF(Expenses!$A$3:$A$243,'Current Working'!$A$18:$A$23,Expenses!AJ$3:AJ$243)</f>
        <v>1376000</v>
      </c>
      <c r="AO19" s="42">
        <f>SUMIF(Expenses!$A$3:$A$243,'Current Working'!$A$18:$A$23,Expenses!AK$3:AK$243)</f>
        <v>0</v>
      </c>
      <c r="AP19" s="42">
        <f>SUMIF(Expenses!$A$3:$A$243,'Current Working'!$A$18:$A$23,Expenses!AL$3:AL$243)</f>
        <v>0</v>
      </c>
      <c r="AQ19" s="42">
        <f>SUMIF(Expenses!$A$3:$A$243,'Current Working'!$A$18:$A$23,Expenses!AM$3:AM$243)</f>
        <v>0</v>
      </c>
      <c r="AR19" s="42">
        <f>SUMIF(Expenses!$A$3:$A$243,'Current Working'!$A$18:$A$23,Expenses!AN$3:AN$243)</f>
        <v>0</v>
      </c>
      <c r="AS19" s="42">
        <f>SUMIF(Expenses!$A$3:$A$243,'Current Working'!$A$18:$A$23,Expenses!AO$3:AO$243)</f>
        <v>0</v>
      </c>
      <c r="AT19" s="42">
        <f>SUMIF(Expenses!$A$3:$A$243,'Current Working'!$A$18:$A$23,Expenses!AP$3:AP$243)</f>
        <v>0</v>
      </c>
      <c r="AU19" s="46">
        <f>+AT19-AN19</f>
        <v>-1376000</v>
      </c>
      <c r="AV19" s="47">
        <f t="shared" ref="AV19:AV24" si="7">IFERROR(AU19/AN19,"-")</f>
        <v>-1</v>
      </c>
      <c r="AW19" s="69"/>
      <c r="AY19" s="42">
        <f>SUMIF(Expenses!$A$7:$A$66,'Current Working'!$A$18:$A$23,Expenses!AT$7:AT$66)</f>
        <v>0</v>
      </c>
      <c r="AZ19" s="46">
        <f>+AY19-AT19</f>
        <v>0</v>
      </c>
      <c r="BA19" s="47" t="str">
        <f>IFERROR(AZ19/AT19,"-")</f>
        <v>-</v>
      </c>
      <c r="BB19" s="42">
        <f>SUMIF(Expenses!$A$7:$A$66,'Current Working'!$A$18:$A$23,Expenses!AU$7:AU$66)</f>
        <v>0</v>
      </c>
      <c r="BC19" s="42">
        <f>SUMIF(Expenses!$A$7:$A$66,'Current Working'!$A$18:$A$23,Expenses!AV$7:AV$66)</f>
        <v>0</v>
      </c>
      <c r="BD19" s="42">
        <f>SUMIF(Expenses!$A$7:$A$66,'Current Working'!$A$18:$A$23,Expenses!AW$7:AW$66)</f>
        <v>0</v>
      </c>
      <c r="BE19" s="42">
        <f>SUMIF(Expenses!$A$7:$A$66,'Current Working'!$A$18:$A$23,Expenses!AX$7:AX$66)</f>
        <v>0</v>
      </c>
      <c r="BF19" s="42">
        <f>SUMIF(Expenses!$A$7:$A$66,'Current Working'!$A$18:$A$23,Expenses!AY$7:AY$66)</f>
        <v>0</v>
      </c>
      <c r="BG19" s="42">
        <f>SUMIF(Expenses!$A$7:$A$66,'Current Working'!$A$18:$A$23,Expenses!AZ$7:AZ$66)</f>
        <v>0</v>
      </c>
      <c r="BH19" s="46">
        <f>+BG19-BB19</f>
        <v>0</v>
      </c>
      <c r="BI19" s="47" t="str">
        <f>IFERROR(BH19/BB19,"-")</f>
        <v>-</v>
      </c>
      <c r="BJ19" s="69"/>
    </row>
    <row r="20" spans="1:62" s="67" customFormat="1" x14ac:dyDescent="0.25">
      <c r="A20" s="65">
        <v>7</v>
      </c>
      <c r="B20" s="66"/>
      <c r="C20" s="66"/>
      <c r="D20" s="40" t="s">
        <v>137</v>
      </c>
      <c r="E20" s="41"/>
      <c r="F20" s="42">
        <f>SUMIF(Expenses!$A$3:$A$243,'Current Working'!$A$18:$A$23,Expenses!H$3:H$243)</f>
        <v>494035</v>
      </c>
      <c r="G20" s="42">
        <f>SUMIF(Expenses!$A$3:$A$243,'Current Working'!$A$18:$A$23,Expenses!I$3:I$243)</f>
        <v>494670</v>
      </c>
      <c r="H20" s="42">
        <f>SUMIF(Expenses!$A$3:$A$243,'Current Working'!$A$18:$A$23,Expenses!J$3:J$243)</f>
        <v>0</v>
      </c>
      <c r="I20" s="42">
        <f>SUMIF(Expenses!$A$3:$A$243,'Current Working'!$A$18:$A$23,Expenses!K$3:K$243)</f>
        <v>0</v>
      </c>
      <c r="J20" s="42">
        <f>SUMIF(Expenses!$A$3:$A$243,'Current Working'!$A$18:$A$23,Expenses!L$3:L$243)</f>
        <v>0</v>
      </c>
      <c r="K20" s="42">
        <f>SUMIF(Expenses!$A$3:$A$243,'Current Working'!$A$18:$A$23,Expenses!M$3:M$243)</f>
        <v>443013.89</v>
      </c>
      <c r="L20" s="42">
        <f>SUMIF(Expenses!$A$3:$A$243,'Current Working'!$A$18:$A$23,Expenses!N$3:N$243)</f>
        <v>443013.89</v>
      </c>
      <c r="M20" s="46">
        <f>L20-G20</f>
        <v>-51656.109999999986</v>
      </c>
      <c r="N20" s="47">
        <f>IFERROR(M20/G20,"-")</f>
        <v>-0.1044253947075828</v>
      </c>
      <c r="O20" s="41"/>
      <c r="Q20" s="42">
        <f>SUMIF(Expenses!$A$3:$A$243,'Current Working'!$A$18:$A$23,Expenses!Q$3:Q$243)</f>
        <v>530335</v>
      </c>
      <c r="R20" s="42">
        <f>SUMIF(Expenses!$A$3:$A$243,'Current Working'!$A$18:$A$23,Expenses!R$3:R$243)</f>
        <v>534450</v>
      </c>
      <c r="S20" s="42">
        <f>SUMIF(Expenses!$A$3:$A$243,'Current Working'!$A$18:$A$23,Expenses!S$3:S$243)</f>
        <v>0</v>
      </c>
      <c r="T20" s="42">
        <f>SUMIF(Expenses!$A$3:$A$243,'Current Working'!$A$18:$A$23,Expenses!T$3:T$243)</f>
        <v>0</v>
      </c>
      <c r="U20" s="42">
        <f>SUMIF(Expenses!$A$3:$A$243,'Current Working'!$A$18:$A$23,Expenses!U$3:U$243)</f>
        <v>0</v>
      </c>
      <c r="V20" s="42">
        <f>SUMIF(Expenses!$A$3:$A$243,'Current Working'!$A$18:$A$23,Expenses!V$3:V$243)</f>
        <v>483660.74</v>
      </c>
      <c r="W20" s="42">
        <f>SUMIF(Expenses!$A$3:$A$243,'Current Working'!$A$18:$A$23,Expenses!W$3:W$243)</f>
        <v>483660.74</v>
      </c>
      <c r="X20" s="46">
        <f>+W20-Q20</f>
        <v>-46674.260000000009</v>
      </c>
      <c r="Y20" s="47">
        <f>IFERROR(X20/Q20,"-")</f>
        <v>-8.8009013170920289E-2</v>
      </c>
      <c r="Z20" s="41"/>
      <c r="AA20" s="41"/>
      <c r="AB20" s="42">
        <f>SUMIF(Expenses!$A$3:$A$243,'Current Working'!$A$18:$A$23,Expenses!Z$3:Z$243)</f>
        <v>690045</v>
      </c>
      <c r="AC20" s="42">
        <f>SUMIF(Expenses!$A$3:$A$243,'Current Working'!$A$18:$A$23,Expenses!AA$3:AA$243)</f>
        <v>690645</v>
      </c>
      <c r="AD20" s="42">
        <f>SUMIF(Expenses!$A$3:$A$243,'Current Working'!$A$18:$A$23,Expenses!AB$3:AB$243)</f>
        <v>0</v>
      </c>
      <c r="AE20" s="42">
        <f>SUMIF(Expenses!$A$3:$A$243,'Current Working'!$A$18:$A$23,Expenses!AC$3:AC$243)</f>
        <v>0</v>
      </c>
      <c r="AF20" s="42">
        <f>SUMIF(Expenses!$A$3:$A$243,'Current Working'!$A$18:$A$23,Expenses!AD$3:AD$243)</f>
        <v>0</v>
      </c>
      <c r="AG20" s="42">
        <f>SUMIF(Expenses!$A$3:$A$243,'Current Working'!$A$18:$A$23,Expenses!AE$3:AE$243)</f>
        <v>662973.09000000008</v>
      </c>
      <c r="AH20" s="42">
        <f>SUMIF(Expenses!$A$3:$A$243,'Current Working'!$A$18:$A$23,Expenses!AF$3:AF$243)</f>
        <v>662973.09000000008</v>
      </c>
      <c r="AI20" s="46">
        <f>+AH20-AC20</f>
        <v>-27671.909999999916</v>
      </c>
      <c r="AJ20" s="47">
        <f>IFERROR(AI20/AC20,"-")</f>
        <v>-4.0066763677431845E-2</v>
      </c>
      <c r="AK20" s="48"/>
      <c r="AL20" s="49"/>
      <c r="AM20" s="42">
        <f>SUMIF(Expenses!$A$3:$A$243,'Current Working'!$A$18:$A$23,Expenses!AI$3:AI$243)</f>
        <v>690045</v>
      </c>
      <c r="AN20" s="42">
        <f>SUMIF(Expenses!$A$3:$A$243,'Current Working'!$A$18:$A$23,Expenses!AJ$3:AJ$243)</f>
        <v>690045</v>
      </c>
      <c r="AO20" s="42">
        <f>SUMIF(Expenses!$A$3:$A$243,'Current Working'!$A$18:$A$23,Expenses!AK$3:AK$243)</f>
        <v>0</v>
      </c>
      <c r="AP20" s="42">
        <f>SUMIF(Expenses!$A$3:$A$243,'Current Working'!$A$18:$A$23,Expenses!AL$3:AL$243)</f>
        <v>0</v>
      </c>
      <c r="AQ20" s="42">
        <f>SUMIF(Expenses!$A$3:$A$243,'Current Working'!$A$18:$A$23,Expenses!AM$3:AM$243)</f>
        <v>0</v>
      </c>
      <c r="AR20" s="42">
        <f>SUMIF(Expenses!$A$3:$A$243,'Current Working'!$A$18:$A$23,Expenses!AN$3:AN$243)</f>
        <v>0</v>
      </c>
      <c r="AS20" s="42">
        <f>SUMIF(Expenses!$A$3:$A$243,'Current Working'!$A$18:$A$23,Expenses!AO$3:AO$243)</f>
        <v>0</v>
      </c>
      <c r="AT20" s="42">
        <f>SUMIF(Expenses!$A$3:$A$243,'Current Working'!$A$18:$A$23,Expenses!AP$3:AP$243)</f>
        <v>0</v>
      </c>
      <c r="AU20" s="46">
        <f>+AT20-AN20</f>
        <v>-690045</v>
      </c>
      <c r="AV20" s="47">
        <f t="shared" si="7"/>
        <v>-1</v>
      </c>
      <c r="AW20" s="70"/>
      <c r="AY20" s="42">
        <f>SUMIF(Expenses!$A$7:$A$66,'Current Working'!$A$18:$A$23,Expenses!AT$7:AT$66)</f>
        <v>0</v>
      </c>
      <c r="AZ20" s="46">
        <f>+AY20-AT20</f>
        <v>0</v>
      </c>
      <c r="BA20" s="47" t="str">
        <f>IFERROR(AZ20/AT20,"-")</f>
        <v>-</v>
      </c>
      <c r="BB20" s="42">
        <f>SUMIF(Expenses!$A$7:$A$66,'Current Working'!$A$18:$A$23,Expenses!AU$7:AU$66)</f>
        <v>0</v>
      </c>
      <c r="BC20" s="42">
        <f>SUMIF(Expenses!$A$7:$A$66,'Current Working'!$A$18:$A$23,Expenses!AV$7:AV$66)</f>
        <v>0</v>
      </c>
      <c r="BD20" s="42">
        <f>SUMIF(Expenses!$A$7:$A$66,'Current Working'!$A$18:$A$23,Expenses!AW$7:AW$66)</f>
        <v>0</v>
      </c>
      <c r="BE20" s="42">
        <f>SUMIF(Expenses!$A$7:$A$66,'Current Working'!$A$18:$A$23,Expenses!AX$7:AX$66)</f>
        <v>0</v>
      </c>
      <c r="BF20" s="42">
        <f>SUMIF(Expenses!$A$7:$A$66,'Current Working'!$A$18:$A$23,Expenses!AY$7:AY$66)</f>
        <v>0</v>
      </c>
      <c r="BG20" s="42">
        <f>SUMIF(Expenses!$A$7:$A$66,'Current Working'!$A$18:$A$23,Expenses!AZ$7:AZ$66)</f>
        <v>0</v>
      </c>
      <c r="BH20" s="46">
        <f>+BG20-BB20</f>
        <v>0</v>
      </c>
      <c r="BI20" s="47" t="str">
        <f>IFERROR(BH20/BB20,"-")</f>
        <v>-</v>
      </c>
      <c r="BJ20" s="70"/>
    </row>
    <row r="21" spans="1:62" s="67" customFormat="1" x14ac:dyDescent="0.25">
      <c r="A21" s="65">
        <v>8</v>
      </c>
      <c r="B21" s="66"/>
      <c r="C21" s="66"/>
      <c r="D21" s="40" t="s">
        <v>136</v>
      </c>
      <c r="E21" s="41"/>
      <c r="F21" s="42">
        <f>SUMIF(Expenses!$A$3:$A$243,'Current Working'!$A$18:$A$23,Expenses!H$3:H$243)</f>
        <v>25135</v>
      </c>
      <c r="G21" s="42">
        <f>SUMIF(Expenses!$A$3:$A$243,'Current Working'!$A$18:$A$23,Expenses!I$3:I$243)</f>
        <v>25135</v>
      </c>
      <c r="H21" s="42">
        <f>SUMIF(Expenses!$A$3:$A$243,'Current Working'!$A$18:$A$23,Expenses!J$3:J$243)</f>
        <v>0</v>
      </c>
      <c r="I21" s="42">
        <f>SUMIF(Expenses!$A$3:$A$243,'Current Working'!$A$18:$A$23,Expenses!K$3:K$243)</f>
        <v>0</v>
      </c>
      <c r="J21" s="42">
        <f>SUMIF(Expenses!$A$3:$A$243,'Current Working'!$A$18:$A$23,Expenses!L$3:L$243)</f>
        <v>0</v>
      </c>
      <c r="K21" s="42">
        <f>SUMIF(Expenses!$A$3:$A$243,'Current Working'!$A$18:$A$23,Expenses!M$3:M$243)</f>
        <v>33540.44</v>
      </c>
      <c r="L21" s="42">
        <f>SUMIF(Expenses!$A$3:$A$243,'Current Working'!$A$18:$A$23,Expenses!N$3:N$243)</f>
        <v>33540.44</v>
      </c>
      <c r="M21" s="46"/>
      <c r="N21" s="47"/>
      <c r="O21" s="41"/>
      <c r="Q21" s="42">
        <f>SUMIF(Expenses!$A$3:$A$243,'Current Working'!$A$18:$A$23,Expenses!Q$3:Q$243)</f>
        <v>209855</v>
      </c>
      <c r="R21" s="42">
        <f>SUMIF(Expenses!$A$3:$A$243,'Current Working'!$A$18:$A$23,Expenses!R$3:R$243)</f>
        <v>244855</v>
      </c>
      <c r="S21" s="42">
        <f>SUMIF(Expenses!$A$3:$A$243,'Current Working'!$A$18:$A$23,Expenses!S$3:S$243)</f>
        <v>0</v>
      </c>
      <c r="T21" s="42">
        <f>SUMIF(Expenses!$A$3:$A$243,'Current Working'!$A$18:$A$23,Expenses!T$3:T$243)</f>
        <v>0</v>
      </c>
      <c r="U21" s="42">
        <f>SUMIF(Expenses!$A$3:$A$243,'Current Working'!$A$18:$A$23,Expenses!U$3:U$243)</f>
        <v>0</v>
      </c>
      <c r="V21" s="42">
        <f>SUMIF(Expenses!$A$3:$A$243,'Current Working'!$A$18:$A$23,Expenses!V$3:V$243)</f>
        <v>205672.58</v>
      </c>
      <c r="W21" s="42">
        <f>SUMIF(Expenses!$A$3:$A$243,'Current Working'!$A$18:$A$23,Expenses!W$3:W$243)</f>
        <v>205672.58</v>
      </c>
      <c r="X21" s="46"/>
      <c r="Y21" s="47"/>
      <c r="Z21" s="41"/>
      <c r="AA21" s="41"/>
      <c r="AB21" s="42">
        <f>SUMIF(Expenses!$A$3:$A$243,'Current Working'!$A$18:$A$23,Expenses!Z$3:Z$243)</f>
        <v>34510</v>
      </c>
      <c r="AC21" s="42">
        <f>SUMIF(Expenses!$A$3:$A$243,'Current Working'!$A$18:$A$23,Expenses!AA$3:AA$243)</f>
        <v>42410</v>
      </c>
      <c r="AD21" s="42">
        <f>SUMIF(Expenses!$A$3:$A$243,'Current Working'!$A$18:$A$23,Expenses!AB$3:AB$243)</f>
        <v>0</v>
      </c>
      <c r="AE21" s="42">
        <f>SUMIF(Expenses!$A$3:$A$243,'Current Working'!$A$18:$A$23,Expenses!AC$3:AC$243)</f>
        <v>0</v>
      </c>
      <c r="AF21" s="42">
        <f>SUMIF(Expenses!$A$3:$A$243,'Current Working'!$A$18:$A$23,Expenses!AD$3:AD$243)</f>
        <v>0</v>
      </c>
      <c r="AG21" s="42">
        <f>SUMIF(Expenses!$A$3:$A$243,'Current Working'!$A$18:$A$23,Expenses!AE$3:AE$243)</f>
        <v>31210.079999999998</v>
      </c>
      <c r="AH21" s="42">
        <f>SUMIF(Expenses!$A$3:$A$243,'Current Working'!$A$18:$A$23,Expenses!AF$3:AF$243)</f>
        <v>31210.079999999998</v>
      </c>
      <c r="AI21" s="46"/>
      <c r="AJ21" s="47"/>
      <c r="AK21" s="48"/>
      <c r="AL21" s="49"/>
      <c r="AM21" s="42">
        <f>SUMIF(Expenses!$A$3:$A$243,'Current Working'!$A$18:$A$23,Expenses!AI$3:AI$243)</f>
        <v>34510</v>
      </c>
      <c r="AN21" s="42">
        <f>SUMIF(Expenses!$A$3:$A$243,'Current Working'!$A$18:$A$23,Expenses!AJ$3:AJ$243)</f>
        <v>34510</v>
      </c>
      <c r="AO21" s="42">
        <f>SUMIF(Expenses!$A$3:$A$243,'Current Working'!$A$18:$A$23,Expenses!AK$3:AK$243)</f>
        <v>0</v>
      </c>
      <c r="AP21" s="42">
        <f>SUMIF(Expenses!$A$3:$A$243,'Current Working'!$A$18:$A$23,Expenses!AL$3:AL$243)</f>
        <v>0</v>
      </c>
      <c r="AQ21" s="42">
        <f>SUMIF(Expenses!$A$3:$A$243,'Current Working'!$A$18:$A$23,Expenses!AM$3:AM$243)</f>
        <v>0</v>
      </c>
      <c r="AR21" s="42">
        <f>SUMIF(Expenses!$A$3:$A$243,'Current Working'!$A$18:$A$23,Expenses!AN$3:AN$243)</f>
        <v>0</v>
      </c>
      <c r="AS21" s="42">
        <f>SUMIF(Expenses!$A$3:$A$243,'Current Working'!$A$18:$A$23,Expenses!AO$3:AO$243)</f>
        <v>0</v>
      </c>
      <c r="AT21" s="42">
        <f>SUMIF(Expenses!$A$3:$A$243,'Current Working'!$A$18:$A$23,Expenses!AP$3:AP$243)</f>
        <v>0</v>
      </c>
      <c r="AU21" s="46"/>
      <c r="AV21" s="47"/>
      <c r="AW21" s="70"/>
      <c r="AY21" s="42">
        <f>SUMIF(Expenses!$A$7:$A$66,'Current Working'!$A$18:$A$23,Expenses!AT$7:AT$66)</f>
        <v>0</v>
      </c>
      <c r="AZ21" s="46"/>
      <c r="BA21" s="47"/>
      <c r="BB21" s="42">
        <f>SUMIF(Expenses!$A$7:$A$66,'Current Working'!$A$18:$A$23,Expenses!AU$7:AU$66)</f>
        <v>0</v>
      </c>
      <c r="BC21" s="42">
        <f>SUMIF(Expenses!$A$7:$A$66,'Current Working'!$A$18:$A$23,Expenses!AV$7:AV$66)</f>
        <v>0</v>
      </c>
      <c r="BD21" s="42">
        <f>SUMIF(Expenses!$A$7:$A$66,'Current Working'!$A$18:$A$23,Expenses!AW$7:AW$66)</f>
        <v>0</v>
      </c>
      <c r="BE21" s="42">
        <f>SUMIF(Expenses!$A$7:$A$66,'Current Working'!$A$18:$A$23,Expenses!AX$7:AX$66)</f>
        <v>0</v>
      </c>
      <c r="BF21" s="42">
        <f>SUMIF(Expenses!$A$7:$A$66,'Current Working'!$A$18:$A$23,Expenses!AY$7:AY$66)</f>
        <v>0</v>
      </c>
      <c r="BG21" s="42">
        <f>SUMIF(Expenses!$A$7:$A$66,'Current Working'!$A$18:$A$23,Expenses!AZ$7:AZ$66)</f>
        <v>0</v>
      </c>
      <c r="BH21" s="46"/>
      <c r="BI21" s="47"/>
      <c r="BJ21" s="70"/>
    </row>
    <row r="22" spans="1:62" s="67" customFormat="1" x14ac:dyDescent="0.25">
      <c r="A22" s="71">
        <v>9</v>
      </c>
      <c r="B22" s="66"/>
      <c r="C22" s="66"/>
      <c r="D22" s="40" t="s">
        <v>29</v>
      </c>
      <c r="E22" s="41"/>
      <c r="F22" s="42">
        <f>SUMIF(Expenses!$A$3:$A$243,'Current Working'!$A$18:$A$23,Expenses!H$3:H$243)</f>
        <v>12250</v>
      </c>
      <c r="G22" s="42">
        <f>SUMIF(Expenses!$A$3:$A$243,'Current Working'!$A$18:$A$23,Expenses!I$3:I$243)</f>
        <v>1884311</v>
      </c>
      <c r="H22" s="42">
        <f>SUMIF(Expenses!$A$3:$A$243,'Current Working'!$A$18:$A$23,Expenses!J$3:J$243)</f>
        <v>0</v>
      </c>
      <c r="I22" s="42">
        <f>SUMIF(Expenses!$A$3:$A$243,'Current Working'!$A$18:$A$23,Expenses!K$3:K$243)</f>
        <v>0</v>
      </c>
      <c r="J22" s="42">
        <f>SUMIF(Expenses!$A$3:$A$243,'Current Working'!$A$18:$A$23,Expenses!L$3:L$243)</f>
        <v>0</v>
      </c>
      <c r="K22" s="42">
        <f>SUMIF(Expenses!$A$3:$A$243,'Current Working'!$A$18:$A$23,Expenses!M$3:M$243)</f>
        <v>1527432.85</v>
      </c>
      <c r="L22" s="42">
        <f>SUMIF(Expenses!$A$3:$A$243,'Current Working'!$A$18:$A$23,Expenses!N$3:N$243)</f>
        <v>1527432.85</v>
      </c>
      <c r="M22" s="46">
        <f>L22-G22</f>
        <v>-356878.14999999991</v>
      </c>
      <c r="N22" s="47">
        <f>IFERROR(M22/G22,"-")</f>
        <v>-0.18939450547176126</v>
      </c>
      <c r="O22" s="41"/>
      <c r="Q22" s="42">
        <f>SUMIF(Expenses!$A$3:$A$243,'Current Working'!$A$18:$A$23,Expenses!Q$3:Q$243)</f>
        <v>0</v>
      </c>
      <c r="R22" s="42">
        <f>SUMIF(Expenses!$A$3:$A$243,'Current Working'!$A$18:$A$23,Expenses!R$3:R$243)</f>
        <v>139949</v>
      </c>
      <c r="S22" s="42">
        <f>SUMIF(Expenses!$A$3:$A$243,'Current Working'!$A$18:$A$23,Expenses!S$3:S$243)</f>
        <v>0</v>
      </c>
      <c r="T22" s="42">
        <f>SUMIF(Expenses!$A$3:$A$243,'Current Working'!$A$18:$A$23,Expenses!T$3:T$243)</f>
        <v>0</v>
      </c>
      <c r="U22" s="42">
        <f>SUMIF(Expenses!$A$3:$A$243,'Current Working'!$A$18:$A$23,Expenses!U$3:U$243)</f>
        <v>0</v>
      </c>
      <c r="V22" s="42">
        <f>SUMIF(Expenses!$A$3:$A$243,'Current Working'!$A$18:$A$23,Expenses!V$3:V$243)</f>
        <v>72980.41</v>
      </c>
      <c r="W22" s="42">
        <f>SUMIF(Expenses!$A$3:$A$243,'Current Working'!$A$18:$A$23,Expenses!W$3:W$243)</f>
        <v>72980.41</v>
      </c>
      <c r="X22" s="46">
        <f>+W22-Q22</f>
        <v>72980.41</v>
      </c>
      <c r="Y22" s="47" t="str">
        <f>IFERROR(X22/Q22,"-")</f>
        <v>-</v>
      </c>
      <c r="Z22" s="41"/>
      <c r="AA22" s="41"/>
      <c r="AB22" s="42">
        <f>SUMIF(Expenses!$A$3:$A$243,'Current Working'!$A$18:$A$23,Expenses!Z$3:Z$243)</f>
        <v>15000</v>
      </c>
      <c r="AC22" s="42">
        <f>SUMIF(Expenses!$A$3:$A$243,'Current Working'!$A$18:$A$23,Expenses!AA$3:AA$243)</f>
        <v>50000</v>
      </c>
      <c r="AD22" s="42">
        <f>SUMIF(Expenses!$A$3:$A$243,'Current Working'!$A$18:$A$23,Expenses!AB$3:AB$243)</f>
        <v>0</v>
      </c>
      <c r="AE22" s="42">
        <f>SUMIF(Expenses!$A$3:$A$243,'Current Working'!$A$18:$A$23,Expenses!AC$3:AC$243)</f>
        <v>0</v>
      </c>
      <c r="AF22" s="42">
        <f>SUMIF(Expenses!$A$3:$A$243,'Current Working'!$A$18:$A$23,Expenses!AD$3:AD$243)</f>
        <v>0</v>
      </c>
      <c r="AG22" s="42">
        <f>SUMIF(Expenses!$A$3:$A$243,'Current Working'!$A$18:$A$23,Expenses!AE$3:AE$243)</f>
        <v>0</v>
      </c>
      <c r="AH22" s="42">
        <f>SUMIF(Expenses!$A$3:$A$243,'Current Working'!$A$18:$A$23,Expenses!AF$3:AF$243)</f>
        <v>0</v>
      </c>
      <c r="AI22" s="46">
        <f>+AH22-AC22</f>
        <v>-50000</v>
      </c>
      <c r="AJ22" s="47">
        <f>IFERROR(AI22/AC22,"-")</f>
        <v>-1</v>
      </c>
      <c r="AK22" s="48"/>
      <c r="AL22" s="49"/>
      <c r="AM22" s="42">
        <f>SUMIF(Expenses!$A$3:$A$243,'Current Working'!$A$18:$A$23,Expenses!AI$3:AI$243)</f>
        <v>0</v>
      </c>
      <c r="AN22" s="42">
        <f>SUMIF(Expenses!$A$3:$A$243,'Current Working'!$A$18:$A$23,Expenses!AJ$3:AJ$243)</f>
        <v>574419</v>
      </c>
      <c r="AO22" s="42">
        <f>SUMIF(Expenses!$A$3:$A$243,'Current Working'!$A$18:$A$23,Expenses!AK$3:AK$243)</f>
        <v>0</v>
      </c>
      <c r="AP22" s="42">
        <f>SUMIF(Expenses!$A$3:$A$243,'Current Working'!$A$18:$A$23,Expenses!AL$3:AL$243)</f>
        <v>0</v>
      </c>
      <c r="AQ22" s="42">
        <f>SUMIF(Expenses!$A$3:$A$243,'Current Working'!$A$18:$A$23,Expenses!AM$3:AM$243)</f>
        <v>0</v>
      </c>
      <c r="AR22" s="42">
        <f>SUMIF(Expenses!$A$3:$A$243,'Current Working'!$A$18:$A$23,Expenses!AN$3:AN$243)</f>
        <v>0</v>
      </c>
      <c r="AS22" s="42">
        <f>SUMIF(Expenses!$A$3:$A$243,'Current Working'!$A$18:$A$23,Expenses!AO$3:AO$243)</f>
        <v>0</v>
      </c>
      <c r="AT22" s="42">
        <f>SUMIF(Expenses!$A$3:$A$243,'Current Working'!$A$18:$A$23,Expenses!AP$3:AP$243)</f>
        <v>0</v>
      </c>
      <c r="AU22" s="46">
        <f>+AT22-AN22</f>
        <v>-574419</v>
      </c>
      <c r="AV22" s="47">
        <f t="shared" si="7"/>
        <v>-1</v>
      </c>
      <c r="AW22" s="48"/>
      <c r="AY22" s="42">
        <f>SUMIF(Expenses!$A$7:$A$66,'Current Working'!$A$18:$A$23,Expenses!AT$7:AT$66)</f>
        <v>0</v>
      </c>
      <c r="AZ22" s="46">
        <f>+AY22-AT22</f>
        <v>0</v>
      </c>
      <c r="BA22" s="47" t="str">
        <f>IFERROR(AZ22/AT22,"-")</f>
        <v>-</v>
      </c>
      <c r="BB22" s="42">
        <f>SUMIF(Expenses!$A$7:$A$66,'Current Working'!$A$18:$A$23,Expenses!AU$7:AU$66)</f>
        <v>0</v>
      </c>
      <c r="BC22" s="42">
        <f>SUMIF(Expenses!$A$7:$A$66,'Current Working'!$A$18:$A$23,Expenses!AV$7:AV$66)</f>
        <v>0</v>
      </c>
      <c r="BD22" s="42">
        <f>SUMIF(Expenses!$A$7:$A$66,'Current Working'!$A$18:$A$23,Expenses!AW$7:AW$66)</f>
        <v>0</v>
      </c>
      <c r="BE22" s="42">
        <f>SUMIF(Expenses!$A$7:$A$66,'Current Working'!$A$18:$A$23,Expenses!AX$7:AX$66)</f>
        <v>0</v>
      </c>
      <c r="BF22" s="42">
        <f>SUMIF(Expenses!$A$7:$A$66,'Current Working'!$A$18:$A$23,Expenses!AY$7:AY$66)</f>
        <v>0</v>
      </c>
      <c r="BG22" s="42">
        <f>SUMIF(Expenses!$A$7:$A$66,'Current Working'!$A$18:$A$23,Expenses!AZ$7:AZ$66)</f>
        <v>0</v>
      </c>
      <c r="BH22" s="46">
        <f>+BG22-BB22</f>
        <v>0</v>
      </c>
      <c r="BI22" s="47" t="str">
        <f>IFERROR(BH22/BB22,"-")</f>
        <v>-</v>
      </c>
      <c r="BJ22" s="48"/>
    </row>
    <row r="23" spans="1:62" s="67" customFormat="1" x14ac:dyDescent="0.25">
      <c r="A23" s="71">
        <v>10</v>
      </c>
      <c r="B23" s="66"/>
      <c r="C23" s="66"/>
      <c r="D23" s="40" t="s">
        <v>30</v>
      </c>
      <c r="E23" s="41"/>
      <c r="F23" s="42">
        <f>SUMIF(Expenses!$A$3:$A$243,'Current Working'!$A$18:$A$23,Expenses!H$3:H$243)</f>
        <v>310000</v>
      </c>
      <c r="G23" s="42">
        <f>SUMIF(Expenses!$A$3:$A$243,'Current Working'!$A$18:$A$23,Expenses!I$3:I$243)</f>
        <v>375523</v>
      </c>
      <c r="H23" s="42">
        <f>SUMIF(Expenses!$A$3:$A$243,'Current Working'!$A$18:$A$23,Expenses!J$3:J$243)</f>
        <v>0</v>
      </c>
      <c r="I23" s="42">
        <f>SUMIF(Expenses!$A$3:$A$243,'Current Working'!$A$18:$A$23,Expenses!K$3:K$243)</f>
        <v>0</v>
      </c>
      <c r="J23" s="42">
        <f>SUMIF(Expenses!$A$3:$A$243,'Current Working'!$A$18:$A$23,Expenses!L$3:L$243)</f>
        <v>0</v>
      </c>
      <c r="K23" s="42">
        <f>SUMIF(Expenses!$A$3:$A$243,'Current Working'!$A$18:$A$23,Expenses!M$3:M$243)</f>
        <v>0</v>
      </c>
      <c r="L23" s="42">
        <f>SUMIF(Expenses!$A$3:$A$243,'Current Working'!$A$18:$A$23,Expenses!N$3:N$243)</f>
        <v>0</v>
      </c>
      <c r="M23" s="46">
        <f>L23-G23</f>
        <v>-375523</v>
      </c>
      <c r="N23" s="47">
        <f>IFERROR(M23/G23,"-")</f>
        <v>-1</v>
      </c>
      <c r="O23" s="41"/>
      <c r="Q23" s="42">
        <f>SUMIF(Expenses!$A$3:$A$243,'Current Working'!$A$18:$A$23,Expenses!Q$3:Q$243)</f>
        <v>0</v>
      </c>
      <c r="R23" s="42">
        <f>SUMIF(Expenses!$A$3:$A$243,'Current Working'!$A$18:$A$23,Expenses!R$3:R$243)</f>
        <v>404474</v>
      </c>
      <c r="S23" s="42">
        <f>SUMIF(Expenses!$A$3:$A$243,'Current Working'!$A$18:$A$23,Expenses!S$3:S$243)</f>
        <v>0</v>
      </c>
      <c r="T23" s="42">
        <f>SUMIF(Expenses!$A$3:$A$243,'Current Working'!$A$18:$A$23,Expenses!T$3:T$243)</f>
        <v>0</v>
      </c>
      <c r="U23" s="42">
        <f>SUMIF(Expenses!$A$3:$A$243,'Current Working'!$A$18:$A$23,Expenses!U$3:U$243)</f>
        <v>0</v>
      </c>
      <c r="V23" s="42">
        <f>SUMIF(Expenses!$A$3:$A$243,'Current Working'!$A$18:$A$23,Expenses!V$3:V$243)</f>
        <v>274375.90999999997</v>
      </c>
      <c r="W23" s="42">
        <f>SUMIF(Expenses!$A$3:$A$243,'Current Working'!$A$18:$A$23,Expenses!W$3:W$243)</f>
        <v>274375.90999999997</v>
      </c>
      <c r="X23" s="46">
        <f>+W23-Q23</f>
        <v>274375.90999999997</v>
      </c>
      <c r="Y23" s="72" t="str">
        <f>IFERROR(X23/L23,"-")</f>
        <v>-</v>
      </c>
      <c r="Z23" s="41"/>
      <c r="AA23" s="41"/>
      <c r="AB23" s="42">
        <f>SUMIF(Expenses!$A$3:$A$243,'Current Working'!$A$18:$A$23,Expenses!Z$3:Z$243)</f>
        <v>3504000</v>
      </c>
      <c r="AC23" s="42">
        <f>SUMIF(Expenses!$A$3:$A$243,'Current Working'!$A$18:$A$23,Expenses!AA$3:AA$243)</f>
        <v>3469000</v>
      </c>
      <c r="AD23" s="42">
        <f>SUMIF(Expenses!$A$3:$A$243,'Current Working'!$A$18:$A$23,Expenses!AB$3:AB$243)</f>
        <v>0</v>
      </c>
      <c r="AE23" s="42">
        <f>SUMIF(Expenses!$A$3:$A$243,'Current Working'!$A$18:$A$23,Expenses!AC$3:AC$243)</f>
        <v>0</v>
      </c>
      <c r="AF23" s="42">
        <f>SUMIF(Expenses!$A$3:$A$243,'Current Working'!$A$18:$A$23,Expenses!AD$3:AD$243)</f>
        <v>0</v>
      </c>
      <c r="AG23" s="42">
        <f>SUMIF(Expenses!$A$3:$A$243,'Current Working'!$A$18:$A$23,Expenses!AE$3:AE$243)</f>
        <v>25244</v>
      </c>
      <c r="AH23" s="42">
        <f>SUMIF(Expenses!$A$3:$A$243,'Current Working'!$A$18:$A$23,Expenses!AF$3:AF$243)</f>
        <v>25244</v>
      </c>
      <c r="AI23" s="46">
        <f>+AH23-AC23</f>
        <v>-3443756</v>
      </c>
      <c r="AJ23" s="47">
        <f>IFERROR(AI23/AC23,"-")</f>
        <v>-0.99272297492072648</v>
      </c>
      <c r="AK23" s="48"/>
      <c r="AL23" s="49"/>
      <c r="AM23" s="42">
        <f>SUMIF(Expenses!$A$3:$A$243,'Current Working'!$A$18:$A$23,Expenses!AI$3:AI$243)</f>
        <v>6650682</v>
      </c>
      <c r="AN23" s="42">
        <f>SUMIF(Expenses!$A$3:$A$243,'Current Working'!$A$18:$A$23,Expenses!AJ$3:AJ$243)</f>
        <v>6950682</v>
      </c>
      <c r="AO23" s="42">
        <f>SUMIF(Expenses!$A$3:$A$243,'Current Working'!$A$18:$A$23,Expenses!AK$3:AK$243)</f>
        <v>0</v>
      </c>
      <c r="AP23" s="42">
        <f>SUMIF(Expenses!$A$3:$A$243,'Current Working'!$A$18:$A$23,Expenses!AL$3:AL$243)</f>
        <v>0</v>
      </c>
      <c r="AQ23" s="42">
        <f>SUMIF(Expenses!$A$3:$A$243,'Current Working'!$A$18:$A$23,Expenses!AM$3:AM$243)</f>
        <v>0</v>
      </c>
      <c r="AR23" s="42">
        <f>SUMIF(Expenses!$A$3:$A$243,'Current Working'!$A$18:$A$23,Expenses!AN$3:AN$243)</f>
        <v>0</v>
      </c>
      <c r="AS23" s="42">
        <f>SUMIF(Expenses!$A$3:$A$243,'Current Working'!$A$18:$A$23,Expenses!AO$3:AO$243)</f>
        <v>0</v>
      </c>
      <c r="AT23" s="42">
        <f>SUMIF(Expenses!$A$3:$A$243,'Current Working'!$A$18:$A$23,Expenses!AP$3:AP$243)</f>
        <v>0</v>
      </c>
      <c r="AU23" s="46">
        <f>+AT23-AN23</f>
        <v>-6950682</v>
      </c>
      <c r="AV23" s="47">
        <f t="shared" si="7"/>
        <v>-1</v>
      </c>
      <c r="AW23" s="70"/>
      <c r="AY23" s="42">
        <f>SUMIF(Expenses!$A$7:$A$66,'Current Working'!$A$18:$A$23,Expenses!AT$7:AT$66)</f>
        <v>0</v>
      </c>
      <c r="AZ23" s="46">
        <f>+AY23-AT23</f>
        <v>0</v>
      </c>
      <c r="BA23" s="47" t="str">
        <f>IFERROR(AZ23/AT23,"-")</f>
        <v>-</v>
      </c>
      <c r="BB23" s="42">
        <f>SUMIF(Expenses!$A$7:$A$66,'Current Working'!$A$18:$A$23,Expenses!AU$7:AU$66)</f>
        <v>0</v>
      </c>
      <c r="BC23" s="42">
        <f>SUMIF(Expenses!$A$7:$A$66,'Current Working'!$A$18:$A$23,Expenses!AV$7:AV$66)</f>
        <v>0</v>
      </c>
      <c r="BD23" s="42">
        <f>SUMIF(Expenses!$A$7:$A$66,'Current Working'!$A$18:$A$23,Expenses!AW$7:AW$66)</f>
        <v>0</v>
      </c>
      <c r="BE23" s="42">
        <f>SUMIF(Expenses!$A$7:$A$66,'Current Working'!$A$18:$A$23,Expenses!AX$7:AX$66)</f>
        <v>0</v>
      </c>
      <c r="BF23" s="42">
        <f>SUMIF(Expenses!$A$7:$A$66,'Current Working'!$A$18:$A$23,Expenses!AY$7:AY$66)</f>
        <v>0</v>
      </c>
      <c r="BG23" s="42">
        <f>SUMIF(Expenses!$A$7:$A$66,'Current Working'!$A$18:$A$23,Expenses!AZ$7:AZ$66)</f>
        <v>0</v>
      </c>
      <c r="BH23" s="46">
        <f>+BG23-BB23</f>
        <v>0</v>
      </c>
      <c r="BI23" s="47" t="str">
        <f>IFERROR(BH23/BB23,"-")</f>
        <v>-</v>
      </c>
      <c r="BJ23" s="70"/>
    </row>
    <row r="24" spans="1:62" s="67" customFormat="1" x14ac:dyDescent="0.25">
      <c r="A24" s="65"/>
      <c r="B24" s="73"/>
      <c r="C24" s="74" t="s">
        <v>31</v>
      </c>
      <c r="D24" s="75"/>
      <c r="E24" s="62"/>
      <c r="F24" s="76">
        <f>SUM(F18:F23)</f>
        <v>2221360</v>
      </c>
      <c r="G24" s="77">
        <f t="shared" ref="G24:L24" si="8">SUM(G18:G23)</f>
        <v>4156329</v>
      </c>
      <c r="H24" s="77">
        <f t="shared" si="8"/>
        <v>0</v>
      </c>
      <c r="I24" s="77">
        <f t="shared" si="8"/>
        <v>0</v>
      </c>
      <c r="J24" s="77">
        <f t="shared" si="8"/>
        <v>0</v>
      </c>
      <c r="K24" s="77">
        <f t="shared" si="8"/>
        <v>3084819.95</v>
      </c>
      <c r="L24" s="77">
        <f t="shared" si="8"/>
        <v>3084819.95</v>
      </c>
      <c r="M24" s="78">
        <f>L24-G24</f>
        <v>-1071509.0499999998</v>
      </c>
      <c r="N24" s="47">
        <f>IFERROR(M24/G24,"-")</f>
        <v>-0.25780178854946273</v>
      </c>
      <c r="O24" s="41"/>
      <c r="Q24" s="77">
        <f t="shared" ref="Q24:X24" si="9">SUM(Q18:Q23)</f>
        <v>2336750</v>
      </c>
      <c r="R24" s="77">
        <f t="shared" si="9"/>
        <v>2885288</v>
      </c>
      <c r="S24" s="77">
        <f t="shared" si="9"/>
        <v>0</v>
      </c>
      <c r="T24" s="77">
        <f t="shared" si="9"/>
        <v>0</v>
      </c>
      <c r="U24" s="77">
        <f t="shared" si="9"/>
        <v>0</v>
      </c>
      <c r="V24" s="77">
        <f t="shared" si="9"/>
        <v>2478213.0900000003</v>
      </c>
      <c r="W24" s="77">
        <f t="shared" si="9"/>
        <v>2478213.0900000003</v>
      </c>
      <c r="X24" s="76">
        <f t="shared" si="9"/>
        <v>145645.51000000013</v>
      </c>
      <c r="Y24" s="47">
        <f>IFERROR(X24/Q24,"-")</f>
        <v>6.2328237937306144E-2</v>
      </c>
      <c r="Z24" s="41"/>
      <c r="AA24" s="41"/>
      <c r="AB24" s="76">
        <f t="shared" ref="AB24:AI24" si="10">SUM(AB18:AB23)</f>
        <v>5962185</v>
      </c>
      <c r="AC24" s="77">
        <f t="shared" si="10"/>
        <v>6037025</v>
      </c>
      <c r="AD24" s="77">
        <f t="shared" si="10"/>
        <v>0</v>
      </c>
      <c r="AE24" s="77">
        <f t="shared" si="10"/>
        <v>0</v>
      </c>
      <c r="AF24" s="77">
        <f t="shared" si="10"/>
        <v>0</v>
      </c>
      <c r="AG24" s="77">
        <f t="shared" si="10"/>
        <v>2271136.9500000002</v>
      </c>
      <c r="AH24" s="77">
        <f t="shared" si="10"/>
        <v>2271136.9500000002</v>
      </c>
      <c r="AI24" s="77">
        <f t="shared" si="10"/>
        <v>-3754688.13</v>
      </c>
      <c r="AJ24" s="47">
        <f>IFERROR(AI24/AC24,"-")</f>
        <v>-0.62194344565410942</v>
      </c>
      <c r="AK24" s="68"/>
      <c r="AL24" s="79"/>
      <c r="AM24" s="76">
        <f t="shared" ref="AM24:AU24" si="11">SUM(AM18:AM23)</f>
        <v>9086151</v>
      </c>
      <c r="AN24" s="77">
        <f t="shared" si="11"/>
        <v>9960570</v>
      </c>
      <c r="AO24" s="77">
        <f t="shared" si="11"/>
        <v>1784364</v>
      </c>
      <c r="AP24" s="77">
        <f t="shared" si="11"/>
        <v>60216.14</v>
      </c>
      <c r="AQ24" s="77">
        <f t="shared" si="11"/>
        <v>0</v>
      </c>
      <c r="AR24" s="77">
        <f t="shared" si="11"/>
        <v>0</v>
      </c>
      <c r="AS24" s="77">
        <f t="shared" si="11"/>
        <v>0</v>
      </c>
      <c r="AT24" s="77">
        <f t="shared" si="11"/>
        <v>0</v>
      </c>
      <c r="AU24" s="77">
        <f t="shared" si="11"/>
        <v>-9926060</v>
      </c>
      <c r="AV24" s="47">
        <f t="shared" si="7"/>
        <v>-0.99653533884105028</v>
      </c>
      <c r="AW24" s="68"/>
      <c r="AY24" s="76">
        <f>SUM(AY18:AY23)</f>
        <v>0</v>
      </c>
      <c r="AZ24" s="77">
        <f>SUM(AZ18:AZ23)</f>
        <v>0</v>
      </c>
      <c r="BA24" s="47" t="str">
        <f>IFERROR(AZ24/AT24,"-")</f>
        <v>-</v>
      </c>
      <c r="BB24" s="77">
        <f t="shared" ref="BB24:BH24" si="12">SUM(BB18:BB23)</f>
        <v>0</v>
      </c>
      <c r="BC24" s="77">
        <f t="shared" si="12"/>
        <v>0</v>
      </c>
      <c r="BD24" s="77">
        <f t="shared" si="12"/>
        <v>0</v>
      </c>
      <c r="BE24" s="77">
        <f t="shared" si="12"/>
        <v>0</v>
      </c>
      <c r="BF24" s="77">
        <f t="shared" si="12"/>
        <v>0</v>
      </c>
      <c r="BG24" s="77">
        <f t="shared" si="12"/>
        <v>0</v>
      </c>
      <c r="BH24" s="77">
        <f t="shared" si="12"/>
        <v>0</v>
      </c>
      <c r="BI24" s="47" t="str">
        <f>IFERROR(BH24/BB24,"-")</f>
        <v>-</v>
      </c>
      <c r="BJ24" s="68"/>
    </row>
    <row r="25" spans="1:62" s="67" customFormat="1" x14ac:dyDescent="0.25">
      <c r="A25" s="65"/>
      <c r="B25" s="39"/>
      <c r="C25" s="39"/>
      <c r="D25" s="40"/>
      <c r="E25" s="62"/>
      <c r="F25" s="64"/>
      <c r="G25" s="62"/>
      <c r="H25" s="62"/>
      <c r="I25" s="62"/>
      <c r="J25" s="62"/>
      <c r="K25" s="62"/>
      <c r="L25" s="62"/>
      <c r="M25" s="62"/>
      <c r="N25" s="63"/>
      <c r="O25" s="41"/>
      <c r="Q25" s="62"/>
      <c r="R25" s="62"/>
      <c r="S25" s="62"/>
      <c r="T25" s="62"/>
      <c r="U25" s="62"/>
      <c r="V25" s="62"/>
      <c r="W25" s="62"/>
      <c r="X25" s="62"/>
      <c r="Y25" s="63"/>
      <c r="Z25" s="41"/>
      <c r="AA25" s="41"/>
      <c r="AB25" s="64"/>
      <c r="AC25" s="46"/>
      <c r="AD25" s="46"/>
      <c r="AE25" s="46"/>
      <c r="AF25" s="46"/>
      <c r="AG25" s="46"/>
      <c r="AH25" s="46"/>
      <c r="AI25" s="62"/>
      <c r="AJ25" s="63"/>
      <c r="AK25" s="68"/>
      <c r="AL25" s="79"/>
      <c r="AM25" s="64"/>
      <c r="AN25" s="62"/>
      <c r="AO25" s="62"/>
      <c r="AP25" s="62"/>
      <c r="AQ25" s="62"/>
      <c r="AR25" s="62"/>
      <c r="AS25" s="62"/>
      <c r="AT25" s="62"/>
      <c r="AU25" s="62"/>
      <c r="AV25" s="63"/>
      <c r="AW25" s="68"/>
      <c r="AY25" s="64"/>
      <c r="AZ25" s="62"/>
      <c r="BA25" s="63"/>
      <c r="BB25" s="62"/>
      <c r="BC25" s="62"/>
      <c r="BD25" s="62"/>
      <c r="BE25" s="62"/>
      <c r="BF25" s="62"/>
      <c r="BG25" s="62"/>
      <c r="BH25" s="62"/>
      <c r="BI25" s="63"/>
      <c r="BJ25" s="68"/>
    </row>
    <row r="26" spans="1:62" s="67" customFormat="1" ht="15" customHeight="1" x14ac:dyDescent="0.25">
      <c r="A26" s="65"/>
      <c r="B26" s="74" t="s">
        <v>32</v>
      </c>
      <c r="C26" s="74"/>
      <c r="D26" s="75"/>
      <c r="E26" s="62"/>
      <c r="F26" s="64"/>
      <c r="G26" s="62"/>
      <c r="H26" s="62"/>
      <c r="I26" s="62"/>
      <c r="J26" s="62"/>
      <c r="K26" s="62"/>
      <c r="L26" s="62"/>
      <c r="M26" s="62"/>
      <c r="N26" s="63"/>
      <c r="O26" s="41"/>
      <c r="Q26" s="62"/>
      <c r="R26" s="62"/>
      <c r="S26" s="62"/>
      <c r="T26" s="62"/>
      <c r="U26" s="62"/>
      <c r="V26" s="62"/>
      <c r="W26" s="62"/>
      <c r="X26" s="62"/>
      <c r="Y26" s="63"/>
      <c r="Z26" s="41"/>
      <c r="AA26" s="41"/>
      <c r="AB26" s="64"/>
      <c r="AC26" s="62"/>
      <c r="AD26" s="62"/>
      <c r="AE26" s="62"/>
      <c r="AF26" s="62"/>
      <c r="AG26" s="62"/>
      <c r="AH26" s="62"/>
      <c r="AI26" s="62"/>
      <c r="AJ26" s="63"/>
      <c r="AK26" s="68"/>
      <c r="AL26" s="79"/>
      <c r="AM26" s="64"/>
      <c r="AN26" s="62"/>
      <c r="AO26" s="62"/>
      <c r="AP26" s="62"/>
      <c r="AQ26" s="62"/>
      <c r="AR26" s="62"/>
      <c r="AS26" s="62"/>
      <c r="AT26" s="62"/>
      <c r="AU26" s="62"/>
      <c r="AV26" s="63"/>
      <c r="AW26" s="68"/>
      <c r="AY26" s="64"/>
      <c r="AZ26" s="62"/>
      <c r="BA26" s="63"/>
      <c r="BB26" s="62"/>
      <c r="BC26" s="62"/>
      <c r="BD26" s="62"/>
      <c r="BE26" s="62"/>
      <c r="BF26" s="62"/>
      <c r="BG26" s="62"/>
      <c r="BH26" s="62"/>
      <c r="BI26" s="63"/>
      <c r="BJ26" s="68"/>
    </row>
    <row r="27" spans="1:62" s="67" customFormat="1" ht="15" customHeight="1" x14ac:dyDescent="0.25">
      <c r="A27" s="65">
        <v>11</v>
      </c>
      <c r="B27" s="39"/>
      <c r="C27" s="39"/>
      <c r="D27" s="40" t="s">
        <v>150</v>
      </c>
      <c r="E27" s="62"/>
      <c r="F27" s="42">
        <f>SUMIF(Revenues!$A$3:$A$32,'Current Working'!$A$27:$A$28,Revenues!H$3:H$32)</f>
        <v>0</v>
      </c>
      <c r="G27" s="42">
        <f>SUMIF(Revenues!$A$3:$A$32,'Current Working'!$A$27:$A$28,Revenues!I$3:I$32)</f>
        <v>0</v>
      </c>
      <c r="H27" s="42">
        <f>SUMIF(Revenues!$A$3:$A$32,'Current Working'!$A$27:$A$28,Revenues!J$3:J$32)</f>
        <v>0</v>
      </c>
      <c r="I27" s="42">
        <f>SUMIF(Revenues!$A$3:$A$32,'Current Working'!$A$27:$A$28,Revenues!K$3:K$32)</f>
        <v>0</v>
      </c>
      <c r="J27" s="42">
        <f>SUMIF(Revenues!$A$3:$A$32,'Current Working'!$A$27:$A$28,Revenues!L$3:L$32)</f>
        <v>0</v>
      </c>
      <c r="K27" s="42">
        <f>SUMIF(Revenues!$A$3:$A$32,'Current Working'!$A$27:$A$28,Revenues!M$3:M$32)</f>
        <v>0</v>
      </c>
      <c r="L27" s="42">
        <f>SUMIF(Revenues!$A$3:$A$32,'Current Working'!$A$27:$A$28,Revenues!N$3:N$32)</f>
        <v>0</v>
      </c>
      <c r="M27" s="46">
        <f>L27-G27</f>
        <v>0</v>
      </c>
      <c r="N27" s="47" t="str">
        <f>IFERROR(M27/G27,"-")</f>
        <v>-</v>
      </c>
      <c r="O27" s="41"/>
      <c r="Q27" s="42">
        <f>SUMIF(Revenues!$A$3:$A$32,'Current Working'!$A$27:$A$28,Revenues!Q$3:Q$32)</f>
        <v>0</v>
      </c>
      <c r="R27" s="42">
        <f>SUMIF(Revenues!$A$3:$A$32,'Current Working'!$A$27:$A$28,Revenues!R$3:R$32)</f>
        <v>0</v>
      </c>
      <c r="S27" s="42">
        <f>SUMIF(Revenues!$A$3:$A$32,'Current Working'!$A$27:$A$28,Revenues!S$3:S$32)</f>
        <v>0</v>
      </c>
      <c r="T27" s="42">
        <f>SUMIF(Revenues!$A$3:$A$32,'Current Working'!$A$27:$A$28,Revenues!T$3:T$32)</f>
        <v>0</v>
      </c>
      <c r="U27" s="42">
        <f>SUMIF(Revenues!$A$3:$A$32,'Current Working'!$A$27:$A$28,Revenues!U$3:U$32)</f>
        <v>0</v>
      </c>
      <c r="V27" s="42">
        <f>SUMIF(Revenues!$A$3:$A$32,'Current Working'!$A$27:$A$28,Revenues!V$3:V$32)</f>
        <v>0</v>
      </c>
      <c r="W27" s="42">
        <f>SUMIF(Revenues!$A$3:$A$32,'Current Working'!$A$27:$A$28,Revenues!W$3:W$32)</f>
        <v>0</v>
      </c>
      <c r="X27" s="46">
        <f>Q27-M27</f>
        <v>0</v>
      </c>
      <c r="Y27" s="47" t="str">
        <f>IFERROR(X27/L27,"-")</f>
        <v>-</v>
      </c>
      <c r="Z27" s="41"/>
      <c r="AA27" s="41"/>
      <c r="AB27" s="42">
        <f ca="1">SUMIF(Revenues!$A$3:$A$15,'Current Working'!$A$27,Revenues!Z$3:Z$13)</f>
        <v>0</v>
      </c>
      <c r="AC27" s="42">
        <f ca="1">SUMIF(Revenues!$A$3:$A$15,'Current Working'!$A$27,Revenues!AA$3:AA$13)</f>
        <v>0</v>
      </c>
      <c r="AD27" s="42">
        <f ca="1">SUMIF(Revenues!$A$3:$A$15,'Current Working'!$A$27,Revenues!AB$3:AB$13)</f>
        <v>0</v>
      </c>
      <c r="AE27" s="42">
        <f ca="1">SUMIF(Revenues!$A$3:$A$15,'Current Working'!$A$27,Revenues!AC$3:AC$13)</f>
        <v>0</v>
      </c>
      <c r="AF27" s="42">
        <f ca="1">SUMIF(Revenues!$A$3:$A$15,'Current Working'!$A$27,Revenues!AD$3:AD$13)</f>
        <v>0</v>
      </c>
      <c r="AG27" s="42">
        <f ca="1">SUMIF(Revenues!$A$3:$A$15,'Current Working'!$A$27,Revenues!AE$3:AE$13)</f>
        <v>0</v>
      </c>
      <c r="AH27" s="42">
        <f ca="1">SUMIF(Revenues!$A$3:$A$15,'Current Working'!$A$27,Revenues!AF$3:AF$13)</f>
        <v>0</v>
      </c>
      <c r="AI27" s="46"/>
      <c r="AJ27" s="47"/>
      <c r="AK27" s="68"/>
      <c r="AL27" s="79"/>
      <c r="AM27" s="42">
        <f ca="1">SUMIF(Revenues!$A$3:$A$15,'Current Working'!$A$27,Revenues!AI$3:AI$13)</f>
        <v>0</v>
      </c>
      <c r="AN27" s="42">
        <f ca="1">SUMIF(Revenues!$A$3:$A$15,'Current Working'!$A$27,Revenues!AJ$3:AJ$13)</f>
        <v>0</v>
      </c>
      <c r="AO27" s="42">
        <f ca="1">SUMIF(Revenues!$A$3:$A$15,'Current Working'!$A$27,Revenues!AK$3:AK$13)</f>
        <v>0</v>
      </c>
      <c r="AP27" s="42">
        <f ca="1">SUMIF(Revenues!$A$3:$A$15,'Current Working'!$A$27,Revenues!AL$3:AL$13)</f>
        <v>0</v>
      </c>
      <c r="AQ27" s="42">
        <f ca="1">SUMIF(Revenues!$A$3:$A$15,'Current Working'!$A$27,Revenues!AM$3:AM$13)</f>
        <v>0</v>
      </c>
      <c r="AR27" s="42">
        <f ca="1">SUMIF(Revenues!$A$3:$A$15,'Current Working'!$A$27,Revenues!AN$3:AN$13)</f>
        <v>0</v>
      </c>
      <c r="AS27" s="42">
        <f ca="1">SUMIF(Revenues!$A$3:$A$15,'Current Working'!$A$27,Revenues!AO$3:AO$13)</f>
        <v>0</v>
      </c>
      <c r="AT27" s="42">
        <f ca="1">SUMIF(Revenues!$A$3:$A$15,'Current Working'!$A$27,Revenues!AP$3:AP$13)</f>
        <v>0</v>
      </c>
      <c r="AU27" s="46">
        <f ca="1">AK27-AH27</f>
        <v>0</v>
      </c>
      <c r="AV27" s="47" t="str">
        <f ca="1">IFERROR(AU27/AF27,"-")</f>
        <v>-</v>
      </c>
      <c r="AW27" s="68"/>
      <c r="AY27" s="42">
        <f ca="1">SUMIF(Revenues!$A$3:$A$15,'Current Working'!$A$27,Revenues!AS$3:AS$13)</f>
        <v>0</v>
      </c>
      <c r="AZ27" s="46">
        <f ca="1">+AY27-AT27</f>
        <v>0</v>
      </c>
      <c r="BA27" s="47" t="str">
        <f ca="1">IFERROR(AZ27/AM27,"-")</f>
        <v>-</v>
      </c>
      <c r="BB27" s="42">
        <f ca="1">SUMIF(Revenues!$A$3:$A$15,'Current Working'!$A$27,Revenues!AT$3:AT$13)</f>
        <v>0</v>
      </c>
      <c r="BC27" s="42">
        <f ca="1">SUMIF(Revenues!$A$3:$A$15,'Current Working'!$A$27,Revenues!AU$3:AU$13)</f>
        <v>0</v>
      </c>
      <c r="BD27" s="42">
        <f ca="1">SUMIF(Revenues!$A$3:$A$15,'Current Working'!$A$27,Revenues!AV$3:AV$13)</f>
        <v>0</v>
      </c>
      <c r="BE27" s="42">
        <f ca="1">SUMIF(Revenues!$A$3:$A$15,'Current Working'!$A$27,Revenues!AW$3:AW$13)</f>
        <v>0</v>
      </c>
      <c r="BF27" s="42">
        <f ca="1">SUMIF(Revenues!$A$3:$A$15,'Current Working'!$A$27,Revenues!AX$3:AX$13)</f>
        <v>0</v>
      </c>
      <c r="BG27" s="42">
        <f ca="1">SUMIF(Revenues!$A$3:$A$15,'Current Working'!$A$27,Revenues!AY$3:AY$13)</f>
        <v>0</v>
      </c>
      <c r="BH27" s="46">
        <f ca="1">AW27-AT27</f>
        <v>0</v>
      </c>
      <c r="BI27" s="47" t="str">
        <f ca="1">IFERROR(BH27/AR27,"-")</f>
        <v>-</v>
      </c>
      <c r="BJ27" s="68"/>
    </row>
    <row r="28" spans="1:62" s="67" customFormat="1" ht="15" customHeight="1" x14ac:dyDescent="0.25">
      <c r="A28" s="65">
        <v>12</v>
      </c>
      <c r="B28" s="39"/>
      <c r="C28" s="39"/>
      <c r="D28" s="40" t="s">
        <v>151</v>
      </c>
      <c r="E28" s="62"/>
      <c r="F28" s="42">
        <f>SUMIF(Revenues!$A$3:$A$32,'Current Working'!$A$27:$A$28,Revenues!H$3:H$32)</f>
        <v>0</v>
      </c>
      <c r="G28" s="42">
        <f>SUMIF(Revenues!$A$3:$A$32,'Current Working'!$A$27:$A$28,Revenues!I$3:I$32)</f>
        <v>0</v>
      </c>
      <c r="H28" s="42">
        <f>SUMIF(Revenues!$A$3:$A$32,'Current Working'!$A$27:$A$28,Revenues!J$3:J$32)</f>
        <v>0</v>
      </c>
      <c r="I28" s="42">
        <f>SUMIF(Revenues!$A$3:$A$32,'Current Working'!$A$27:$A$28,Revenues!K$3:K$32)</f>
        <v>0</v>
      </c>
      <c r="J28" s="42">
        <f>SUMIF(Revenues!$A$3:$A$32,'Current Working'!$A$27:$A$28,Revenues!L$3:L$32)</f>
        <v>0</v>
      </c>
      <c r="K28" s="42">
        <f>SUMIF(Revenues!$A$3:$A$32,'Current Working'!$A$27:$A$28,Revenues!M$3:M$32)</f>
        <v>0</v>
      </c>
      <c r="L28" s="42">
        <f>SUMIF(Revenues!$A$3:$A$32,'Current Working'!$A$27:$A$28,Revenues!N$3:N$32)</f>
        <v>0</v>
      </c>
      <c r="M28" s="46"/>
      <c r="N28" s="47"/>
      <c r="O28" s="41"/>
      <c r="Q28" s="42">
        <f>SUMIF(Revenues!$A$3:$A$32,'Current Working'!$A$27:$A$28,Revenues!Q$3:Q$32)</f>
        <v>0</v>
      </c>
      <c r="R28" s="42">
        <f>SUMIF(Revenues!$A$3:$A$32,'Current Working'!$A$27:$A$28,Revenues!R$3:R$32)</f>
        <v>0</v>
      </c>
      <c r="S28" s="42">
        <f>SUMIF(Revenues!$A$3:$A$32,'Current Working'!$A$27:$A$28,Revenues!S$3:S$32)</f>
        <v>0</v>
      </c>
      <c r="T28" s="42">
        <f>SUMIF(Revenues!$A$3:$A$32,'Current Working'!$A$27:$A$28,Revenues!T$3:T$32)</f>
        <v>0</v>
      </c>
      <c r="U28" s="42">
        <f>SUMIF(Revenues!$A$3:$A$32,'Current Working'!$A$27:$A$28,Revenues!U$3:U$32)</f>
        <v>0</v>
      </c>
      <c r="V28" s="42">
        <f>SUMIF(Revenues!$A$3:$A$32,'Current Working'!$A$27:$A$28,Revenues!V$3:V$32)</f>
        <v>0</v>
      </c>
      <c r="W28" s="42">
        <f>SUMIF(Revenues!$A$3:$A$32,'Current Working'!$A$27:$A$28,Revenues!W$3:W$32)</f>
        <v>0</v>
      </c>
      <c r="X28" s="46"/>
      <c r="Y28" s="47"/>
      <c r="Z28" s="41"/>
      <c r="AA28" s="41"/>
      <c r="AB28" s="42"/>
      <c r="AC28" s="42"/>
      <c r="AD28" s="42"/>
      <c r="AE28" s="42"/>
      <c r="AF28" s="42"/>
      <c r="AG28" s="42"/>
      <c r="AH28" s="42">
        <f ca="1">SUMIF(Revenues!$A$3:$A$15,'Current Working'!$A$27,Revenues!AF$3:AF$13)</f>
        <v>0</v>
      </c>
      <c r="AI28" s="46"/>
      <c r="AJ28" s="47"/>
      <c r="AK28" s="68"/>
      <c r="AL28" s="79"/>
      <c r="AM28" s="42">
        <f ca="1">SUMIF(Revenues!$A$3:$A$15,'Current Working'!$A$27,Revenues!AI$3:AI$13)</f>
        <v>0</v>
      </c>
      <c r="AN28" s="42">
        <f ca="1">SUMIF(Revenues!$A$3:$A$15,'Current Working'!$A$27,Revenues!AJ$3:AJ$13)</f>
        <v>0</v>
      </c>
      <c r="AO28" s="42">
        <f ca="1">SUMIF(Revenues!$A$3:$A$15,'Current Working'!$A$27,Revenues!AK$3:AK$13)</f>
        <v>0</v>
      </c>
      <c r="AP28" s="42">
        <f ca="1">SUMIF(Revenues!$A$3:$A$15,'Current Working'!$A$27,Revenues!AL$3:AL$13)</f>
        <v>0</v>
      </c>
      <c r="AQ28" s="42">
        <f ca="1">SUMIF(Revenues!$A$3:$A$15,'Current Working'!$A$27,Revenues!AM$3:AM$13)</f>
        <v>0</v>
      </c>
      <c r="AR28" s="42">
        <f ca="1">SUMIF(Revenues!$A$3:$A$15,'Current Working'!$A$27,Revenues!AN$3:AN$13)</f>
        <v>0</v>
      </c>
      <c r="AS28" s="42">
        <f ca="1">SUMIF(Revenues!$A$3:$A$15,'Current Working'!$A$27,Revenues!AO$3:AO$13)</f>
        <v>0</v>
      </c>
      <c r="AT28" s="42">
        <f ca="1">SUMIF(Revenues!$A$3:$A$15,'Current Working'!$A$27,Revenues!AP$3:AP$13)</f>
        <v>0</v>
      </c>
      <c r="AU28" s="46">
        <f t="shared" ref="AU28:AU30" ca="1" si="13">AK28-AH28</f>
        <v>0</v>
      </c>
      <c r="AV28" s="47" t="str">
        <f t="shared" ref="AV28:AV30" ca="1" si="14">IFERROR(AU28/AF28,"-")</f>
        <v>-</v>
      </c>
      <c r="AW28" s="68"/>
      <c r="AY28" s="42"/>
      <c r="AZ28" s="46"/>
      <c r="BA28" s="47"/>
      <c r="BB28" s="42"/>
      <c r="BC28" s="42"/>
      <c r="BD28" s="42"/>
      <c r="BE28" s="42"/>
      <c r="BF28" s="42"/>
      <c r="BG28" s="42"/>
      <c r="BH28" s="46"/>
      <c r="BI28" s="47"/>
      <c r="BJ28" s="68"/>
    </row>
    <row r="29" spans="1:62" s="67" customFormat="1" ht="15" customHeight="1" x14ac:dyDescent="0.25">
      <c r="A29" s="65">
        <v>13</v>
      </c>
      <c r="B29" s="39"/>
      <c r="C29" s="39"/>
      <c r="D29" s="40" t="s">
        <v>33</v>
      </c>
      <c r="E29" s="62"/>
      <c r="F29" s="42">
        <f>-SUMIF(Expenses!$A$7:$A$243,'Current Working'!$A$29,Expenses!H$7:H$243)</f>
        <v>0</v>
      </c>
      <c r="G29" s="42">
        <f>-SUMIF(Expenses!$A$7:$A$243,'Current Working'!$A$29,Expenses!I$7:I$243)</f>
        <v>0</v>
      </c>
      <c r="H29" s="42">
        <f>-SUMIF(Expenses!$A$7:$A$243,'Current Working'!$A$29,Expenses!J$7:J$243)</f>
        <v>0</v>
      </c>
      <c r="I29" s="42">
        <f>-SUMIF(Expenses!$A$7:$A$243,'Current Working'!$A$29,Expenses!K$7:K$243)</f>
        <v>0</v>
      </c>
      <c r="J29" s="42">
        <f>-SUMIF(Expenses!$A$7:$A$243,'Current Working'!$A$29,Expenses!L$7:L$243)</f>
        <v>0</v>
      </c>
      <c r="K29" s="42">
        <f>-SUMIF(Expenses!$A$7:$A$243,'Current Working'!$A$29,Expenses!M$7:M$243)</f>
        <v>0</v>
      </c>
      <c r="L29" s="42">
        <f>-SUMIF(Expenses!$A$7:$A$243,'Current Working'!$A$29,Expenses!N$7:N$243)</f>
        <v>0</v>
      </c>
      <c r="M29" s="46">
        <f>L29-G29</f>
        <v>0</v>
      </c>
      <c r="N29" s="47" t="str">
        <f>IFERROR(M29/G29,"-")</f>
        <v>-</v>
      </c>
      <c r="O29" s="41"/>
      <c r="Q29" s="42">
        <f>-SUMIF(Expenses!$A$7:$A$243,'Current Working'!$A$29,Expenses!Q$7:Q$243)</f>
        <v>0</v>
      </c>
      <c r="R29" s="42">
        <f>-SUMIF(Expenses!$A$7:$A$243,'Current Working'!$A$29,Expenses!R$7:R$243)</f>
        <v>0</v>
      </c>
      <c r="S29" s="42">
        <f>-SUMIF(Expenses!$A$7:$A$243,'Current Working'!$A$29,Expenses!S$7:S$243)</f>
        <v>0</v>
      </c>
      <c r="T29" s="42">
        <f>-SUMIF(Expenses!$A$7:$A$243,'Current Working'!$A$29,Expenses!T$7:T$243)</f>
        <v>0</v>
      </c>
      <c r="U29" s="42">
        <f>-SUMIF(Expenses!$A$7:$A$243,'Current Working'!$A$29,Expenses!U$7:U$243)</f>
        <v>0</v>
      </c>
      <c r="V29" s="42">
        <f>-SUMIF(Expenses!$A$7:$A$243,'Current Working'!$A$29,Expenses!V$7:V$243)</f>
        <v>0</v>
      </c>
      <c r="W29" s="42">
        <f>-SUMIF(Expenses!$A$7:$A$243,'Current Working'!$A$29,Expenses!W$7:W$243)</f>
        <v>0</v>
      </c>
      <c r="X29" s="82">
        <f>Q29-M29</f>
        <v>0</v>
      </c>
      <c r="Y29" s="47" t="str">
        <f>IFERROR(X29/L29,"-")</f>
        <v>-</v>
      </c>
      <c r="Z29" s="41"/>
      <c r="AA29" s="41"/>
      <c r="AB29" s="42">
        <f>-SUMIF(Expenses!$A$7:$A$66,'Current Working'!$A$29,Expenses!Z$7:Z$243)</f>
        <v>0</v>
      </c>
      <c r="AC29" s="42">
        <f>-SUMIF(Expenses!$A$7:$A$66,'Current Working'!$A$29,Expenses!AA$7:AA$243)</f>
        <v>0</v>
      </c>
      <c r="AD29" s="42">
        <f>-SUMIF(Expenses!$A$7:$A$66,'Current Working'!$A$29,Expenses!AB$7:AB$243)</f>
        <v>0</v>
      </c>
      <c r="AE29" s="42">
        <f>-SUMIF(Expenses!$A$7:$A$66,'Current Working'!$A$29,Expenses!AC$7:AC$243)</f>
        <v>0</v>
      </c>
      <c r="AF29" s="42">
        <f>-SUMIF(Expenses!$A$7:$A$66,'Current Working'!$A$29,Expenses!AD$7:AD$243)</f>
        <v>0</v>
      </c>
      <c r="AG29" s="42">
        <f>-SUMIF(Expenses!$A$7:$A$66,'Current Working'!$A$29,Expenses!AE$7:AE$243)</f>
        <v>0</v>
      </c>
      <c r="AH29" s="42">
        <f>-SUMIF(Expenses!$A$7:$A$66,'Current Working'!$A$29,Expenses!AF$7:AF$243)</f>
        <v>0</v>
      </c>
      <c r="AI29" s="46"/>
      <c r="AJ29" s="47"/>
      <c r="AK29" s="68"/>
      <c r="AL29" s="79"/>
      <c r="AM29" s="81">
        <f>-SUMIF(Expenses!$A$7:$A$66,'Current Working'!$A$29,Expenses!AI$7:AI$243)</f>
        <v>0</v>
      </c>
      <c r="AN29" s="81">
        <f>-SUMIF(Expenses!$A$7:$A$66,'Current Working'!$A$29,Expenses!AJ$7:AJ$243)</f>
        <v>0</v>
      </c>
      <c r="AO29" s="81">
        <f>-SUMIF(Expenses!$A$7:$A$66,'Current Working'!$A$29,Expenses!AK$7:AK$243)</f>
        <v>0</v>
      </c>
      <c r="AP29" s="81">
        <f>-SUMIF(Expenses!$A$7:$A$66,'Current Working'!$A$29,Expenses!AL$7:AL$243)</f>
        <v>0</v>
      </c>
      <c r="AQ29" s="81">
        <f>-SUMIF(Expenses!$A$7:$A$66,'Current Working'!$A$29,Expenses!AM$7:AM$243)</f>
        <v>0</v>
      </c>
      <c r="AR29" s="81">
        <f>-SUMIF(Expenses!$A$7:$A$66,'Current Working'!$A$29,Expenses!AN$7:AN$243)</f>
        <v>0</v>
      </c>
      <c r="AS29" s="81">
        <f>-SUMIF(Expenses!$A$7:$A$66,'Current Working'!$A$29,Expenses!AO$7:AO$243)</f>
        <v>0</v>
      </c>
      <c r="AT29" s="81">
        <f>-SUMIF(Expenses!$A$7:$A$66,'Current Working'!$A$29,Expenses!AP$7:AP$243)</f>
        <v>0</v>
      </c>
      <c r="AU29" s="46">
        <f t="shared" si="13"/>
        <v>0</v>
      </c>
      <c r="AV29" s="47" t="str">
        <f t="shared" si="14"/>
        <v>-</v>
      </c>
      <c r="AW29" s="68"/>
      <c r="AY29" s="81">
        <f>-SUMIF(Expenses!$A$7:$A$66,'Current Working'!$A$29,Expenses!AT$7:AT$66)</f>
        <v>0</v>
      </c>
      <c r="AZ29" s="82">
        <f>+AY29-AT29</f>
        <v>0</v>
      </c>
      <c r="BA29" s="47" t="str">
        <f>IFERROR(AZ29/AM29,"-")</f>
        <v>-</v>
      </c>
      <c r="BB29" s="81">
        <f>-SUMIF(Expenses!$A$7:$A$66,'Current Working'!$A$29,Expenses!AU$7:AU$66)</f>
        <v>0</v>
      </c>
      <c r="BC29" s="81">
        <f>-SUMIF(Expenses!$A$7:$A$66,'Current Working'!$A$29,Expenses!AV$7:AV$66)</f>
        <v>0</v>
      </c>
      <c r="BD29" s="81">
        <f>-SUMIF(Expenses!$A$7:$A$66,'Current Working'!$A$29,Expenses!AW$7:AW$66)</f>
        <v>0</v>
      </c>
      <c r="BE29" s="81">
        <f>-SUMIF(Expenses!$A$7:$A$66,'Current Working'!$A$29,Expenses!AX$7:AX$66)</f>
        <v>0</v>
      </c>
      <c r="BF29" s="81">
        <f>-SUMIF(Expenses!$A$7:$A$66,'Current Working'!$A$29,Expenses!AY$7:AY$66)</f>
        <v>0</v>
      </c>
      <c r="BG29" s="81">
        <f>-SUMIF(Expenses!$A$7:$A$66,'Current Working'!$A$29,Expenses!AZ$7:AZ$66)</f>
        <v>0</v>
      </c>
      <c r="BH29" s="46">
        <f>+BG29-BB29</f>
        <v>0</v>
      </c>
      <c r="BI29" s="47" t="str">
        <f>IFERROR(BH29/AR29,"-")</f>
        <v>-</v>
      </c>
      <c r="BJ29" s="68"/>
    </row>
    <row r="30" spans="1:62" s="67" customFormat="1" ht="15" customHeight="1" x14ac:dyDescent="0.25">
      <c r="A30" s="65"/>
      <c r="B30" s="39"/>
      <c r="C30" s="39" t="s">
        <v>34</v>
      </c>
      <c r="D30" s="40"/>
      <c r="E30" s="62"/>
      <c r="F30" s="76">
        <f>SUM(F27:F29)</f>
        <v>0</v>
      </c>
      <c r="G30" s="76">
        <f t="shared" ref="G30:L30" si="15">SUM(G27:G29)</f>
        <v>0</v>
      </c>
      <c r="H30" s="76">
        <f t="shared" si="15"/>
        <v>0</v>
      </c>
      <c r="I30" s="76">
        <f t="shared" si="15"/>
        <v>0</v>
      </c>
      <c r="J30" s="76">
        <f t="shared" si="15"/>
        <v>0</v>
      </c>
      <c r="K30" s="76">
        <f t="shared" si="15"/>
        <v>0</v>
      </c>
      <c r="L30" s="76">
        <f t="shared" si="15"/>
        <v>0</v>
      </c>
      <c r="M30" s="46">
        <f>L30-G30</f>
        <v>0</v>
      </c>
      <c r="N30" s="47" t="str">
        <f>IFERROR(M30/G30,"-")</f>
        <v>-</v>
      </c>
      <c r="O30" s="41"/>
      <c r="Q30" s="77">
        <f>SUM(Q27:Q29)</f>
        <v>0</v>
      </c>
      <c r="R30" s="77">
        <f t="shared" ref="R30:W30" si="16">SUM(R27:R29)</f>
        <v>0</v>
      </c>
      <c r="S30" s="77">
        <f t="shared" si="16"/>
        <v>0</v>
      </c>
      <c r="T30" s="77">
        <f t="shared" si="16"/>
        <v>0</v>
      </c>
      <c r="U30" s="77">
        <f t="shared" si="16"/>
        <v>0</v>
      </c>
      <c r="V30" s="77">
        <f t="shared" si="16"/>
        <v>0</v>
      </c>
      <c r="W30" s="77">
        <f t="shared" si="16"/>
        <v>0</v>
      </c>
      <c r="X30" s="46">
        <f>Q30-M30</f>
        <v>0</v>
      </c>
      <c r="Y30" s="47" t="str">
        <f>IFERROR(X30/L30,"-")</f>
        <v>-</v>
      </c>
      <c r="Z30" s="41"/>
      <c r="AA30" s="41"/>
      <c r="AB30" s="77">
        <f t="shared" ref="AB30" ca="1" si="17">SUM(AB27:AB29)</f>
        <v>0</v>
      </c>
      <c r="AC30" s="77">
        <f t="shared" ref="AC30" ca="1" si="18">SUM(AC27:AC29)</f>
        <v>0</v>
      </c>
      <c r="AD30" s="77">
        <f t="shared" ref="AD30" ca="1" si="19">SUM(AD27:AD29)</f>
        <v>0</v>
      </c>
      <c r="AE30" s="77">
        <f t="shared" ref="AE30" ca="1" si="20">SUM(AE27:AE29)</f>
        <v>0</v>
      </c>
      <c r="AF30" s="77">
        <f t="shared" ref="AF30" ca="1" si="21">SUM(AF27:AF29)</f>
        <v>0</v>
      </c>
      <c r="AG30" s="77">
        <f t="shared" ref="AG30" ca="1" si="22">SUM(AG27:AG29)</f>
        <v>0</v>
      </c>
      <c r="AH30" s="77">
        <f t="shared" ref="AH30" ca="1" si="23">SUM(AH27:AH29)</f>
        <v>0</v>
      </c>
      <c r="AI30" s="46"/>
      <c r="AJ30" s="47"/>
      <c r="AK30" s="68"/>
      <c r="AL30" s="79"/>
      <c r="AM30" s="181">
        <f ca="1">SUM(AM27:AM29)</f>
        <v>0</v>
      </c>
      <c r="AN30" s="83">
        <f t="shared" ref="AN30:AT30" ca="1" si="24">SUM(AN27:AN29)</f>
        <v>0</v>
      </c>
      <c r="AO30" s="83">
        <f t="shared" ca="1" si="24"/>
        <v>0</v>
      </c>
      <c r="AP30" s="83">
        <f t="shared" ca="1" si="24"/>
        <v>0</v>
      </c>
      <c r="AQ30" s="83">
        <f t="shared" ca="1" si="24"/>
        <v>0</v>
      </c>
      <c r="AR30" s="83">
        <f t="shared" ca="1" si="24"/>
        <v>0</v>
      </c>
      <c r="AS30" s="83">
        <f t="shared" ca="1" si="24"/>
        <v>0</v>
      </c>
      <c r="AT30" s="83">
        <f t="shared" ca="1" si="24"/>
        <v>0</v>
      </c>
      <c r="AU30" s="46">
        <f t="shared" ca="1" si="13"/>
        <v>0</v>
      </c>
      <c r="AV30" s="47" t="str">
        <f t="shared" ca="1" si="14"/>
        <v>-</v>
      </c>
      <c r="AW30" s="68"/>
      <c r="AY30" s="76">
        <f ca="1">SUM(AY27:AY29)</f>
        <v>0</v>
      </c>
      <c r="AZ30" s="46">
        <f ca="1">+AY30-AT30</f>
        <v>0</v>
      </c>
      <c r="BA30" s="47" t="str">
        <f ca="1">IFERROR(AZ30/AM30,"-")</f>
        <v>-</v>
      </c>
      <c r="BB30" s="83">
        <f t="shared" ref="BB30:BG30" ca="1" si="25">SUM(BB27:BB29)</f>
        <v>0</v>
      </c>
      <c r="BC30" s="83">
        <f t="shared" ca="1" si="25"/>
        <v>0</v>
      </c>
      <c r="BD30" s="83">
        <f t="shared" ca="1" si="25"/>
        <v>0</v>
      </c>
      <c r="BE30" s="83">
        <f t="shared" ca="1" si="25"/>
        <v>0</v>
      </c>
      <c r="BF30" s="83">
        <f t="shared" ca="1" si="25"/>
        <v>0</v>
      </c>
      <c r="BG30" s="83">
        <f t="shared" ca="1" si="25"/>
        <v>0</v>
      </c>
      <c r="BH30" s="46">
        <f ca="1">AW30-AT30</f>
        <v>0</v>
      </c>
      <c r="BI30" s="47" t="str">
        <f ca="1">IFERROR(BH30/AR30,"-")</f>
        <v>-</v>
      </c>
      <c r="BJ30" s="68"/>
    </row>
    <row r="31" spans="1:62" s="67" customFormat="1" ht="15" customHeight="1" x14ac:dyDescent="0.25">
      <c r="A31" s="65"/>
      <c r="B31" s="39"/>
      <c r="C31" s="39"/>
      <c r="D31" s="40"/>
      <c r="E31" s="62"/>
      <c r="F31" s="64"/>
      <c r="G31" s="62"/>
      <c r="H31" s="62"/>
      <c r="I31" s="62"/>
      <c r="J31" s="62"/>
      <c r="K31" s="62"/>
      <c r="L31" s="62"/>
      <c r="M31" s="62"/>
      <c r="N31" s="63"/>
      <c r="O31" s="41"/>
      <c r="Q31" s="62"/>
      <c r="R31" s="62"/>
      <c r="S31" s="62"/>
      <c r="T31" s="62"/>
      <c r="U31" s="62"/>
      <c r="V31" s="62"/>
      <c r="W31" s="62"/>
      <c r="X31" s="62"/>
      <c r="Y31" s="63"/>
      <c r="Z31" s="41"/>
      <c r="AA31" s="41"/>
      <c r="AB31" s="64"/>
      <c r="AC31" s="62"/>
      <c r="AD31" s="62"/>
      <c r="AE31" s="62"/>
      <c r="AF31" s="62"/>
      <c r="AG31" s="62"/>
      <c r="AH31" s="62"/>
      <c r="AI31" s="62"/>
      <c r="AJ31" s="63"/>
      <c r="AK31" s="68"/>
      <c r="AL31" s="79"/>
      <c r="AM31" s="64"/>
      <c r="AN31" s="62"/>
      <c r="AO31" s="62"/>
      <c r="AP31" s="62"/>
      <c r="AQ31" s="62"/>
      <c r="AR31" s="62"/>
      <c r="AS31" s="62"/>
      <c r="AT31" s="62"/>
      <c r="AU31" s="62"/>
      <c r="AV31" s="63"/>
      <c r="AW31" s="68"/>
      <c r="AY31" s="64"/>
      <c r="AZ31" s="62"/>
      <c r="BA31" s="63"/>
      <c r="BB31" s="62"/>
      <c r="BC31" s="62"/>
      <c r="BD31" s="62"/>
      <c r="BE31" s="62"/>
      <c r="BF31" s="62"/>
      <c r="BG31" s="62"/>
      <c r="BH31" s="62"/>
      <c r="BI31" s="63"/>
      <c r="BJ31" s="68"/>
    </row>
    <row r="32" spans="1:62" s="67" customFormat="1" x14ac:dyDescent="0.25">
      <c r="A32" s="65"/>
      <c r="B32" s="39" t="s">
        <v>35</v>
      </c>
      <c r="C32" s="39"/>
      <c r="D32" s="75"/>
      <c r="E32" s="62"/>
      <c r="F32" s="84">
        <f>+F15-F24</f>
        <v>-25075</v>
      </c>
      <c r="G32" s="83">
        <f>+G15-G24</f>
        <v>425191</v>
      </c>
      <c r="H32" s="62"/>
      <c r="I32" s="62"/>
      <c r="J32" s="62"/>
      <c r="K32" s="62"/>
      <c r="L32" s="83">
        <f>+L15-L24</f>
        <v>0</v>
      </c>
      <c r="M32" s="83">
        <f>+M15-M24</f>
        <v>-425191</v>
      </c>
      <c r="N32" s="62"/>
      <c r="O32" s="41"/>
      <c r="Q32" s="83">
        <f t="shared" ref="Q32:W32" si="26">+Q15-Q24</f>
        <v>19190</v>
      </c>
      <c r="R32" s="83">
        <f t="shared" si="26"/>
        <v>-36043</v>
      </c>
      <c r="S32" s="83">
        <f t="shared" si="26"/>
        <v>0</v>
      </c>
      <c r="T32" s="83">
        <f t="shared" si="26"/>
        <v>0</v>
      </c>
      <c r="U32" s="83">
        <f t="shared" si="26"/>
        <v>0</v>
      </c>
      <c r="V32" s="83">
        <f t="shared" si="26"/>
        <v>0.37999999942258</v>
      </c>
      <c r="W32" s="83">
        <f t="shared" si="26"/>
        <v>0.37999999942258</v>
      </c>
      <c r="X32" s="62"/>
      <c r="Y32" s="63"/>
      <c r="Z32" s="41"/>
      <c r="AA32" s="41"/>
      <c r="AB32" s="84">
        <f>+AB15-AB24</f>
        <v>-15000</v>
      </c>
      <c r="AC32" s="83">
        <f>+AC15-AC24</f>
        <v>-89840</v>
      </c>
      <c r="AD32" s="83">
        <f>+AD15-AD24</f>
        <v>0</v>
      </c>
      <c r="AE32" s="83">
        <f>+AE15-AE24</f>
        <v>0</v>
      </c>
      <c r="AF32" s="83">
        <f>+AF15-AF24</f>
        <v>0</v>
      </c>
      <c r="AG32" s="62"/>
      <c r="AH32" s="83">
        <f>+AH15-AH24</f>
        <v>-1763359.2200000002</v>
      </c>
      <c r="AI32" s="62"/>
      <c r="AJ32" s="63"/>
      <c r="AK32" s="68"/>
      <c r="AL32" s="79"/>
      <c r="AM32" s="84">
        <f t="shared" ref="AM32:AT32" ca="1" si="27">+AM15-AM24</f>
        <v>-3218326</v>
      </c>
      <c r="AN32" s="83">
        <f t="shared" ca="1" si="27"/>
        <v>-4092745</v>
      </c>
      <c r="AO32" s="83">
        <f t="shared" ca="1" si="27"/>
        <v>4083461</v>
      </c>
      <c r="AP32" s="83">
        <f t="shared" ca="1" si="27"/>
        <v>131902.85999999999</v>
      </c>
      <c r="AQ32" s="83">
        <f t="shared" ca="1" si="27"/>
        <v>0</v>
      </c>
      <c r="AR32" s="83">
        <f t="shared" ca="1" si="27"/>
        <v>0</v>
      </c>
      <c r="AS32" s="83">
        <f t="shared" ca="1" si="27"/>
        <v>0</v>
      </c>
      <c r="AT32" s="83">
        <f t="shared" ca="1" si="27"/>
        <v>0</v>
      </c>
      <c r="AU32" s="62"/>
      <c r="AV32" s="63"/>
      <c r="AW32" s="68"/>
      <c r="AY32" s="84">
        <f ca="1">+AY15-AY24</f>
        <v>0</v>
      </c>
      <c r="AZ32" s="62"/>
      <c r="BA32" s="63"/>
      <c r="BB32" s="83">
        <f ca="1">+BB15-BB24</f>
        <v>0</v>
      </c>
      <c r="BC32" s="83">
        <f ca="1">+BC15-BC24</f>
        <v>0</v>
      </c>
      <c r="BD32" s="83">
        <f ca="1">+BD15-BD24</f>
        <v>0</v>
      </c>
      <c r="BE32" s="83">
        <f ca="1">+BE15-BE24</f>
        <v>0</v>
      </c>
      <c r="BF32" s="62"/>
      <c r="BG32" s="83">
        <f ca="1">+BG15-BG24</f>
        <v>0</v>
      </c>
      <c r="BH32" s="62"/>
      <c r="BI32" s="63"/>
      <c r="BJ32" s="68"/>
    </row>
    <row r="33" spans="2:61" x14ac:dyDescent="0.25">
      <c r="B33" s="26"/>
      <c r="C33" s="26"/>
      <c r="D33" s="52"/>
      <c r="E33" s="28"/>
      <c r="F33" s="29"/>
      <c r="G33" s="28"/>
      <c r="H33" s="28"/>
      <c r="I33" s="28"/>
      <c r="J33" s="85"/>
      <c r="K33" s="85"/>
      <c r="L33" s="28"/>
      <c r="M33" s="85"/>
      <c r="N33" s="28"/>
      <c r="O33" s="28"/>
      <c r="Q33" s="28"/>
      <c r="R33" s="28"/>
      <c r="S33" s="28"/>
      <c r="T33" s="28"/>
      <c r="U33" s="85"/>
      <c r="V33" s="85"/>
      <c r="W33" s="28"/>
      <c r="X33" s="80"/>
      <c r="Y33" s="62"/>
      <c r="Z33" s="62"/>
      <c r="AA33" s="62"/>
      <c r="AB33" s="64"/>
      <c r="AC33" s="28"/>
      <c r="AD33" s="28"/>
      <c r="AE33" s="28"/>
      <c r="AF33" s="85"/>
      <c r="AG33" s="85"/>
      <c r="AH33" s="28"/>
      <c r="AI33" s="80"/>
      <c r="AJ33" s="62"/>
      <c r="AL33" s="14"/>
      <c r="AM33" s="64"/>
      <c r="AN33" s="28"/>
      <c r="AO33" s="28"/>
      <c r="AP33" s="28"/>
      <c r="AQ33" s="28"/>
      <c r="AR33" s="85"/>
      <c r="AS33" s="85"/>
      <c r="AT33" s="28"/>
      <c r="AU33" s="80"/>
      <c r="AV33" s="62"/>
      <c r="AY33" s="64"/>
      <c r="AZ33" s="80"/>
      <c r="BA33" s="62"/>
      <c r="BB33" s="28"/>
      <c r="BC33" s="28"/>
      <c r="BD33" s="28"/>
      <c r="BE33" s="85"/>
      <c r="BF33" s="85"/>
      <c r="BG33" s="28"/>
      <c r="BH33" s="80"/>
      <c r="BI33" s="62"/>
    </row>
    <row r="34" spans="2:61" ht="15.75" thickBot="1" x14ac:dyDescent="0.3">
      <c r="B34" s="31" t="s">
        <v>36</v>
      </c>
      <c r="C34" s="31"/>
      <c r="D34" s="86"/>
      <c r="E34" s="32"/>
      <c r="F34" s="87">
        <f>+F8+F32</f>
        <v>-25075</v>
      </c>
      <c r="G34" s="88">
        <f>+G8+G32</f>
        <v>425191</v>
      </c>
      <c r="H34" s="32"/>
      <c r="I34" s="32"/>
      <c r="J34" s="32"/>
      <c r="K34" s="32"/>
      <c r="L34" s="88">
        <f>+L8+L32</f>
        <v>0</v>
      </c>
      <c r="M34" s="28"/>
      <c r="N34" s="89"/>
      <c r="O34" s="32"/>
      <c r="Q34" s="88">
        <f t="shared" ref="Q34:W34" si="28">+Q8+Q32</f>
        <v>19191</v>
      </c>
      <c r="R34" s="88">
        <f t="shared" si="28"/>
        <v>-36043</v>
      </c>
      <c r="S34" s="88">
        <f t="shared" si="28"/>
        <v>0</v>
      </c>
      <c r="T34" s="88">
        <f t="shared" si="28"/>
        <v>0</v>
      </c>
      <c r="U34" s="88">
        <f t="shared" si="28"/>
        <v>0</v>
      </c>
      <c r="V34" s="88">
        <f t="shared" si="28"/>
        <v>0.37999999942258</v>
      </c>
      <c r="W34" s="88">
        <f t="shared" si="28"/>
        <v>1.37999999942258</v>
      </c>
      <c r="X34" s="62"/>
      <c r="Y34" s="90"/>
      <c r="Z34" s="91"/>
      <c r="AA34" s="91"/>
      <c r="AB34" s="92">
        <f>+AB8+AB32</f>
        <v>-14998.620000000577</v>
      </c>
      <c r="AC34" s="88">
        <f>+AC8+AC32</f>
        <v>-89838.620000000577</v>
      </c>
      <c r="AD34" s="88">
        <f>+AD8+AD32</f>
        <v>0</v>
      </c>
      <c r="AE34" s="88">
        <f>+AE8+AE32</f>
        <v>0</v>
      </c>
      <c r="AF34" s="88">
        <f>+AF8+AF32</f>
        <v>0</v>
      </c>
      <c r="AG34" s="32"/>
      <c r="AH34" s="88">
        <f>+AH8+AH32</f>
        <v>-1763357.8400000008</v>
      </c>
      <c r="AI34" s="62"/>
      <c r="AJ34" s="90"/>
      <c r="AL34" s="14"/>
      <c r="AM34" s="92">
        <f t="shared" ref="AM34:AT34" ca="1" si="29">+AM8+AM32</f>
        <v>-4981683.8400000008</v>
      </c>
      <c r="AN34" s="88">
        <f t="shared" ca="1" si="29"/>
        <v>-4092745</v>
      </c>
      <c r="AO34" s="88">
        <f t="shared" ca="1" si="29"/>
        <v>4083461</v>
      </c>
      <c r="AP34" s="88">
        <f t="shared" ca="1" si="29"/>
        <v>131902.85999999999</v>
      </c>
      <c r="AQ34" s="88">
        <f t="shared" ca="1" si="29"/>
        <v>0</v>
      </c>
      <c r="AR34" s="88">
        <f t="shared" ca="1" si="29"/>
        <v>0</v>
      </c>
      <c r="AS34" s="88">
        <f t="shared" ca="1" si="29"/>
        <v>0</v>
      </c>
      <c r="AT34" s="88">
        <f t="shared" ca="1" si="29"/>
        <v>-1763357.8400000008</v>
      </c>
      <c r="AU34" s="62"/>
      <c r="AV34" s="90"/>
      <c r="AY34" s="92">
        <f ca="1">+AY8+AY32</f>
        <v>-1763357.8400000008</v>
      </c>
      <c r="AZ34" s="62"/>
      <c r="BA34" s="90"/>
      <c r="BB34" s="88">
        <f t="shared" ref="BB34:BG34" ca="1" si="30">+BB8+BB32</f>
        <v>0</v>
      </c>
      <c r="BC34" s="88">
        <f t="shared" ca="1" si="30"/>
        <v>0</v>
      </c>
      <c r="BD34" s="88">
        <f t="shared" ca="1" si="30"/>
        <v>0</v>
      </c>
      <c r="BE34" s="88">
        <f t="shared" ca="1" si="30"/>
        <v>0</v>
      </c>
      <c r="BF34" s="88">
        <f t="shared" si="30"/>
        <v>0</v>
      </c>
      <c r="BG34" s="88">
        <f t="shared" ca="1" si="30"/>
        <v>-1763357.8400000008</v>
      </c>
      <c r="BH34" s="62"/>
      <c r="BI34" s="90"/>
    </row>
    <row r="35" spans="2:61" ht="15.75" thickTop="1" x14ac:dyDescent="0.25">
      <c r="B35" s="26"/>
      <c r="C35" s="26"/>
      <c r="D35" s="93"/>
      <c r="E35" s="28"/>
      <c r="F35" s="29"/>
      <c r="G35" s="28"/>
      <c r="H35" s="28"/>
      <c r="I35" s="28"/>
      <c r="J35" s="28"/>
      <c r="K35" s="28"/>
      <c r="L35" s="28"/>
      <c r="M35" s="28"/>
      <c r="N35" s="28"/>
      <c r="O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C35" s="28"/>
      <c r="AD35" s="28"/>
      <c r="AE35" s="28"/>
      <c r="AF35" s="28"/>
      <c r="AG35" s="28"/>
      <c r="AH35" s="28"/>
      <c r="AL35" s="14"/>
      <c r="AN35" s="28"/>
      <c r="AO35" s="28"/>
      <c r="AP35" s="28"/>
      <c r="AQ35" s="28"/>
      <c r="AR35" s="28"/>
      <c r="AS35" s="28"/>
      <c r="AT35" s="28"/>
      <c r="BB35" s="28"/>
      <c r="BC35" s="28"/>
      <c r="BD35" s="28"/>
      <c r="BE35" s="28"/>
      <c r="BF35" s="28"/>
      <c r="BG35" s="28"/>
    </row>
    <row r="36" spans="2:61" outlineLevel="1" x14ac:dyDescent="0.25">
      <c r="F36" s="94"/>
      <c r="G36" s="91"/>
      <c r="H36" s="91"/>
      <c r="I36" s="91"/>
      <c r="J36" s="91"/>
      <c r="K36" s="91"/>
      <c r="L36" s="95"/>
      <c r="M36" s="91"/>
      <c r="N36" s="91"/>
      <c r="O36" s="91"/>
      <c r="Q36" s="91"/>
      <c r="R36" s="91"/>
      <c r="S36" s="91"/>
      <c r="T36" s="91"/>
      <c r="U36" s="91"/>
      <c r="V36" s="91"/>
      <c r="W36" s="96"/>
      <c r="X36" s="91"/>
      <c r="Y36" s="91"/>
      <c r="Z36" s="91"/>
      <c r="AA36" s="91"/>
      <c r="AC36" s="97"/>
      <c r="AD36" s="97"/>
      <c r="AE36" s="97"/>
      <c r="AF36" s="97"/>
      <c r="AG36" s="97"/>
      <c r="AH36" s="98"/>
      <c r="AI36" s="14"/>
      <c r="AJ36" s="14"/>
      <c r="AK36" s="14"/>
      <c r="AL36" s="14"/>
      <c r="AM36" s="99"/>
      <c r="AN36" s="91"/>
      <c r="AO36" s="91"/>
      <c r="AP36" s="91"/>
      <c r="AQ36" s="91"/>
      <c r="AR36" s="91"/>
      <c r="AS36" s="91"/>
      <c r="AT36" s="96" t="s">
        <v>37</v>
      </c>
      <c r="BB36" s="91"/>
      <c r="BC36" s="91"/>
      <c r="BD36" s="91"/>
      <c r="BE36" s="91"/>
      <c r="BF36" s="91"/>
      <c r="BG36" s="96"/>
    </row>
    <row r="37" spans="2:61" outlineLevel="1" x14ac:dyDescent="0.25">
      <c r="F37" s="94"/>
      <c r="G37" s="91"/>
      <c r="H37" s="91"/>
      <c r="I37" s="91"/>
      <c r="J37" s="91"/>
      <c r="K37" s="91"/>
      <c r="L37" s="91"/>
      <c r="M37" s="91"/>
      <c r="N37" s="91"/>
      <c r="O37" s="91"/>
      <c r="Q37" s="91">
        <v>0</v>
      </c>
      <c r="R37" s="91"/>
      <c r="S37" s="91"/>
      <c r="T37" s="91"/>
      <c r="U37" s="91"/>
      <c r="V37" s="91"/>
      <c r="W37" s="100"/>
      <c r="X37" s="91"/>
      <c r="Y37" s="91"/>
      <c r="Z37" s="91"/>
      <c r="AA37" s="91"/>
      <c r="AB37" s="103"/>
      <c r="AC37" s="97"/>
      <c r="AD37" s="97"/>
      <c r="AE37" s="97"/>
      <c r="AF37" s="97"/>
      <c r="AG37" s="97"/>
      <c r="AH37" s="102"/>
      <c r="AI37" s="14"/>
      <c r="AJ37" s="14"/>
      <c r="AK37" s="14"/>
      <c r="AL37" s="14"/>
      <c r="AM37" s="103"/>
      <c r="AN37" s="91"/>
      <c r="AO37" s="91"/>
      <c r="AP37" s="91"/>
      <c r="AQ37" s="91"/>
      <c r="AR37" s="91"/>
      <c r="AS37" s="91"/>
      <c r="AT37" s="100" t="s">
        <v>38</v>
      </c>
      <c r="AY37" s="101">
        <v>0</v>
      </c>
      <c r="BB37" s="91"/>
      <c r="BC37" s="91"/>
      <c r="BD37" s="91"/>
      <c r="BE37" s="91"/>
      <c r="BF37" s="91"/>
      <c r="BG37" s="100"/>
    </row>
    <row r="38" spans="2:61" outlineLevel="1" x14ac:dyDescent="0.25">
      <c r="F38" s="104"/>
      <c r="G38" s="105"/>
      <c r="H38" s="91"/>
      <c r="I38" s="91"/>
      <c r="J38" s="91"/>
      <c r="K38" s="91"/>
      <c r="L38" s="91"/>
      <c r="M38" s="91"/>
      <c r="N38" s="91"/>
      <c r="O38" s="91"/>
      <c r="Q38" s="106">
        <v>0</v>
      </c>
      <c r="R38" s="105"/>
      <c r="S38" s="91"/>
      <c r="T38" s="91"/>
      <c r="U38" s="91"/>
      <c r="V38" s="91"/>
      <c r="W38" s="100"/>
      <c r="X38" s="91"/>
      <c r="Y38" s="91"/>
      <c r="Z38" s="91"/>
      <c r="AA38" s="91"/>
      <c r="AB38" s="103"/>
      <c r="AC38" s="108"/>
      <c r="AD38" s="97"/>
      <c r="AE38" s="97"/>
      <c r="AF38" s="97"/>
      <c r="AG38" s="97"/>
      <c r="AH38" s="102"/>
      <c r="AI38" s="14"/>
      <c r="AJ38" s="14"/>
      <c r="AK38" s="14"/>
      <c r="AL38" s="14"/>
      <c r="AM38" s="103"/>
      <c r="AN38" s="105"/>
      <c r="AO38" s="105"/>
      <c r="AP38" s="91"/>
      <c r="AQ38" s="91"/>
      <c r="AR38" s="91"/>
      <c r="AS38" s="91"/>
      <c r="AT38" s="100" t="s">
        <v>39</v>
      </c>
      <c r="AY38" s="107">
        <v>0</v>
      </c>
      <c r="BB38" s="105"/>
      <c r="BC38" s="91"/>
      <c r="BD38" s="91"/>
      <c r="BE38" s="91"/>
      <c r="BF38" s="91"/>
      <c r="BG38" s="100"/>
    </row>
    <row r="39" spans="2:61" outlineLevel="1" x14ac:dyDescent="0.25">
      <c r="F39" s="104"/>
      <c r="G39" s="105"/>
      <c r="H39" s="91"/>
      <c r="I39" s="91"/>
      <c r="J39" s="91"/>
      <c r="K39" s="91"/>
      <c r="L39" s="91"/>
      <c r="M39" s="91"/>
      <c r="N39" s="91"/>
      <c r="O39" s="91"/>
      <c r="Q39" s="105">
        <f>SUM(Q37:Q38)</f>
        <v>0</v>
      </c>
      <c r="R39" s="105"/>
      <c r="S39" s="91"/>
      <c r="T39" s="91"/>
      <c r="U39" s="91"/>
      <c r="V39" s="91"/>
      <c r="W39" s="109"/>
      <c r="X39" s="91"/>
      <c r="Y39" s="91"/>
      <c r="Z39" s="91"/>
      <c r="AA39" s="91"/>
      <c r="AB39" s="103"/>
      <c r="AC39" s="108"/>
      <c r="AD39" s="97"/>
      <c r="AE39" s="97"/>
      <c r="AF39" s="97"/>
      <c r="AG39" s="97"/>
      <c r="AH39" s="110"/>
      <c r="AI39" s="14"/>
      <c r="AJ39" s="14"/>
      <c r="AK39" s="14"/>
      <c r="AL39" s="14"/>
      <c r="AM39" s="103"/>
      <c r="AN39" s="105"/>
      <c r="AO39" s="105"/>
      <c r="AP39" s="91"/>
      <c r="AQ39" s="91"/>
      <c r="AR39" s="91"/>
      <c r="AS39" s="91"/>
      <c r="AT39" s="109" t="s">
        <v>40</v>
      </c>
      <c r="AY39" s="101">
        <f>SUM(AY37:AY38)</f>
        <v>0</v>
      </c>
      <c r="BB39" s="105"/>
      <c r="BC39" s="91"/>
      <c r="BD39" s="91"/>
      <c r="BE39" s="91"/>
      <c r="BF39" s="91"/>
      <c r="BG39" s="109"/>
    </row>
    <row r="40" spans="2:61" outlineLevel="1" x14ac:dyDescent="0.25">
      <c r="F40" s="104"/>
      <c r="G40" s="105"/>
      <c r="H40" s="91"/>
      <c r="I40" s="91"/>
      <c r="J40" s="91"/>
      <c r="K40" s="91"/>
      <c r="L40" s="91"/>
      <c r="M40" s="91"/>
      <c r="N40" s="91"/>
      <c r="O40" s="91"/>
      <c r="Q40" s="105"/>
      <c r="R40" s="105"/>
      <c r="S40" s="91"/>
      <c r="T40" s="91"/>
      <c r="U40" s="91"/>
      <c r="V40" s="91"/>
      <c r="W40" s="109"/>
      <c r="X40" s="91"/>
      <c r="Y40" s="91"/>
      <c r="Z40" s="91"/>
      <c r="AA40" s="91"/>
      <c r="AB40" s="103"/>
      <c r="AC40" s="108"/>
      <c r="AD40" s="97"/>
      <c r="AE40" s="97"/>
      <c r="AF40" s="97"/>
      <c r="AG40" s="97"/>
      <c r="AH40" s="110"/>
      <c r="AI40" s="14"/>
      <c r="AJ40" s="14"/>
      <c r="AK40" s="14"/>
      <c r="AL40" s="14"/>
      <c r="AM40" s="103"/>
      <c r="AN40" s="105"/>
      <c r="AO40" s="105"/>
      <c r="AP40" s="91"/>
      <c r="AQ40" s="91"/>
      <c r="AR40" s="91"/>
      <c r="AS40" s="91"/>
      <c r="AT40" s="109"/>
      <c r="AY40" s="101"/>
      <c r="BB40" s="105"/>
      <c r="BC40" s="91"/>
      <c r="BD40" s="91"/>
      <c r="BE40" s="91"/>
      <c r="BF40" s="91"/>
      <c r="BG40" s="109"/>
    </row>
    <row r="41" spans="2:61" outlineLevel="1" x14ac:dyDescent="0.25">
      <c r="F41" s="104"/>
      <c r="G41" s="105"/>
      <c r="H41" s="91"/>
      <c r="I41" s="91"/>
      <c r="J41" s="91"/>
      <c r="K41" s="91"/>
      <c r="L41" s="91"/>
      <c r="M41" s="91"/>
      <c r="N41" s="91"/>
      <c r="O41" s="91"/>
      <c r="Q41" s="105"/>
      <c r="R41" s="105"/>
      <c r="S41" s="91"/>
      <c r="T41" s="91"/>
      <c r="U41" s="91"/>
      <c r="V41" s="91"/>
      <c r="W41" s="96"/>
      <c r="X41" s="91"/>
      <c r="Y41" s="91"/>
      <c r="Z41" s="91"/>
      <c r="AA41" s="91"/>
      <c r="AB41" s="103"/>
      <c r="AC41" s="108"/>
      <c r="AD41" s="97"/>
      <c r="AE41" s="97"/>
      <c r="AF41" s="97"/>
      <c r="AG41" s="97"/>
      <c r="AH41" s="98"/>
      <c r="AI41" s="14"/>
      <c r="AJ41" s="14"/>
      <c r="AK41" s="14"/>
      <c r="AL41" s="14"/>
      <c r="AM41" s="103"/>
      <c r="AN41" s="105"/>
      <c r="AO41" s="105"/>
      <c r="AP41" s="91"/>
      <c r="AQ41" s="91"/>
      <c r="AR41" s="91"/>
      <c r="AS41" s="91"/>
      <c r="AT41" s="96" t="s">
        <v>41</v>
      </c>
      <c r="AY41" s="101"/>
      <c r="BB41" s="105"/>
      <c r="BC41" s="91"/>
      <c r="BD41" s="91"/>
      <c r="BE41" s="91"/>
      <c r="BF41" s="91"/>
      <c r="BG41" s="96"/>
    </row>
    <row r="42" spans="2:61" outlineLevel="1" x14ac:dyDescent="0.25">
      <c r="F42" s="104"/>
      <c r="G42" s="105"/>
      <c r="H42" s="91"/>
      <c r="I42" s="91"/>
      <c r="J42" s="91"/>
      <c r="K42" s="91"/>
      <c r="L42" s="91"/>
      <c r="M42" s="91"/>
      <c r="N42" s="91"/>
      <c r="O42" s="91"/>
      <c r="Q42" s="105">
        <v>0</v>
      </c>
      <c r="R42" s="105"/>
      <c r="S42" s="91"/>
      <c r="T42" s="91"/>
      <c r="U42" s="91"/>
      <c r="V42" s="91"/>
      <c r="W42" s="111"/>
      <c r="X42" s="91"/>
      <c r="Y42" s="91"/>
      <c r="Z42" s="91"/>
      <c r="AA42" s="91"/>
      <c r="AB42" s="103"/>
      <c r="AC42" s="108"/>
      <c r="AD42" s="97"/>
      <c r="AE42" s="97"/>
      <c r="AF42" s="97"/>
      <c r="AG42" s="97"/>
      <c r="AH42" s="112"/>
      <c r="AI42" s="14"/>
      <c r="AJ42" s="14"/>
      <c r="AK42" s="14"/>
      <c r="AL42" s="14"/>
      <c r="AM42" s="103"/>
      <c r="AN42" s="105"/>
      <c r="AO42" s="105"/>
      <c r="AP42" s="91"/>
      <c r="AQ42" s="91"/>
      <c r="AR42" s="91"/>
      <c r="AS42" s="91"/>
      <c r="AT42" s="111" t="s">
        <v>42</v>
      </c>
      <c r="AY42" s="101">
        <v>0</v>
      </c>
      <c r="BB42" s="105"/>
      <c r="BC42" s="91"/>
      <c r="BD42" s="91"/>
      <c r="BE42" s="91"/>
      <c r="BF42" s="91"/>
      <c r="BG42" s="111"/>
    </row>
    <row r="43" spans="2:61" outlineLevel="1" x14ac:dyDescent="0.25">
      <c r="F43" s="104"/>
      <c r="G43" s="105"/>
      <c r="H43" s="91"/>
      <c r="I43" s="91"/>
      <c r="J43" s="91"/>
      <c r="K43" s="91"/>
      <c r="L43" s="91"/>
      <c r="M43" s="91"/>
      <c r="N43" s="91"/>
      <c r="O43" s="91"/>
      <c r="Q43" s="106">
        <v>0</v>
      </c>
      <c r="R43" s="105"/>
      <c r="S43" s="91"/>
      <c r="T43" s="91"/>
      <c r="U43" s="91"/>
      <c r="V43" s="91"/>
      <c r="W43" s="111"/>
      <c r="X43" s="91"/>
      <c r="Y43" s="91"/>
      <c r="Z43" s="91"/>
      <c r="AA43" s="91"/>
      <c r="AB43" s="103"/>
      <c r="AC43" s="108"/>
      <c r="AD43" s="97"/>
      <c r="AE43" s="97"/>
      <c r="AF43" s="97"/>
      <c r="AG43" s="97"/>
      <c r="AH43" s="112"/>
      <c r="AI43" s="14"/>
      <c r="AJ43" s="14"/>
      <c r="AK43" s="14"/>
      <c r="AL43" s="14"/>
      <c r="AM43" s="103"/>
      <c r="AN43" s="105"/>
      <c r="AO43" s="105"/>
      <c r="AP43" s="91"/>
      <c r="AQ43" s="91"/>
      <c r="AR43" s="91"/>
      <c r="AS43" s="91"/>
      <c r="AT43" s="111" t="s">
        <v>43</v>
      </c>
      <c r="AY43" s="107">
        <v>0</v>
      </c>
      <c r="BB43" s="105"/>
      <c r="BC43" s="91"/>
      <c r="BD43" s="91"/>
      <c r="BE43" s="91"/>
      <c r="BF43" s="91"/>
      <c r="BG43" s="111"/>
    </row>
    <row r="44" spans="2:61" outlineLevel="1" x14ac:dyDescent="0.25">
      <c r="F44" s="104"/>
      <c r="G44" s="105"/>
      <c r="H44" s="91"/>
      <c r="I44" s="91"/>
      <c r="J44" s="91"/>
      <c r="K44" s="91"/>
      <c r="L44" s="91"/>
      <c r="M44" s="91"/>
      <c r="N44" s="91"/>
      <c r="O44" s="91"/>
      <c r="Q44" s="105">
        <v>0</v>
      </c>
      <c r="R44" s="105"/>
      <c r="S44" s="91"/>
      <c r="T44" s="91"/>
      <c r="U44" s="91"/>
      <c r="V44" s="91"/>
      <c r="W44" s="109"/>
      <c r="X44" s="91"/>
      <c r="Y44" s="91"/>
      <c r="Z44" s="91"/>
      <c r="AA44" s="91"/>
      <c r="AB44" s="103"/>
      <c r="AC44" s="108"/>
      <c r="AD44" s="97"/>
      <c r="AE44" s="97"/>
      <c r="AF44" s="97"/>
      <c r="AG44" s="97"/>
      <c r="AH44" s="110"/>
      <c r="AI44" s="14"/>
      <c r="AJ44" s="14"/>
      <c r="AK44" s="14"/>
      <c r="AL44" s="14"/>
      <c r="AM44" s="103"/>
      <c r="AN44" s="105"/>
      <c r="AO44" s="105"/>
      <c r="AP44" s="91"/>
      <c r="AQ44" s="91"/>
      <c r="AR44" s="91"/>
      <c r="AS44" s="91"/>
      <c r="AT44" s="109" t="s">
        <v>44</v>
      </c>
      <c r="AY44" s="101">
        <f>SUM(AY42:AY43)</f>
        <v>0</v>
      </c>
      <c r="BB44" s="105"/>
      <c r="BC44" s="91"/>
      <c r="BD44" s="91"/>
      <c r="BE44" s="91"/>
      <c r="BF44" s="91"/>
      <c r="BG44" s="109"/>
    </row>
    <row r="45" spans="2:61" outlineLevel="1" x14ac:dyDescent="0.25">
      <c r="F45" s="94"/>
      <c r="G45" s="91"/>
      <c r="H45" s="91"/>
      <c r="I45" s="91"/>
      <c r="J45" s="91"/>
      <c r="K45" s="91"/>
      <c r="L45" s="91"/>
      <c r="M45" s="91"/>
      <c r="N45" s="91"/>
      <c r="O45" s="91"/>
      <c r="Q45" s="91"/>
      <c r="R45" s="91"/>
      <c r="S45" s="91"/>
      <c r="T45" s="91"/>
      <c r="U45" s="91"/>
      <c r="V45" s="91"/>
      <c r="W45" s="113"/>
      <c r="X45" s="91"/>
      <c r="Y45" s="91"/>
      <c r="Z45" s="91"/>
      <c r="AA45" s="91"/>
      <c r="AB45" s="103"/>
      <c r="AC45" s="97"/>
      <c r="AD45" s="97"/>
      <c r="AE45" s="97"/>
      <c r="AF45" s="97"/>
      <c r="AG45" s="97"/>
      <c r="AH45" s="114"/>
      <c r="AI45" s="14"/>
      <c r="AJ45" s="14"/>
      <c r="AK45" s="14"/>
      <c r="AL45" s="14"/>
      <c r="AM45" s="103"/>
      <c r="AN45" s="91"/>
      <c r="AO45" s="91"/>
      <c r="AP45" s="91"/>
      <c r="AQ45" s="91"/>
      <c r="AR45" s="91"/>
      <c r="AS45" s="91"/>
      <c r="AT45" s="113"/>
      <c r="AY45" s="101"/>
      <c r="BB45" s="91"/>
      <c r="BC45" s="91"/>
      <c r="BD45" s="91"/>
      <c r="BE45" s="91"/>
      <c r="BF45" s="91"/>
      <c r="BG45" s="113"/>
    </row>
    <row r="46" spans="2:61" ht="15.75" outlineLevel="1" thickBot="1" x14ac:dyDescent="0.3">
      <c r="F46" s="94"/>
      <c r="G46" s="91"/>
      <c r="H46" s="91"/>
      <c r="I46" s="91"/>
      <c r="J46" s="91"/>
      <c r="K46" s="91"/>
      <c r="L46" s="91"/>
      <c r="M46" s="91"/>
      <c r="N46" s="91"/>
      <c r="O46" s="91"/>
      <c r="Q46" s="115">
        <f>Q24</f>
        <v>2336750</v>
      </c>
      <c r="R46" s="91"/>
      <c r="S46" s="91"/>
      <c r="T46" s="91"/>
      <c r="U46" s="91"/>
      <c r="V46" s="91"/>
      <c r="W46" s="113"/>
      <c r="X46" s="91"/>
      <c r="Y46" s="91"/>
      <c r="Z46" s="91"/>
      <c r="AA46" s="91"/>
      <c r="AB46" s="103"/>
      <c r="AC46" s="97"/>
      <c r="AD46" s="97"/>
      <c r="AE46" s="97"/>
      <c r="AF46" s="97"/>
      <c r="AG46" s="97"/>
      <c r="AH46" s="114"/>
      <c r="AI46" s="14"/>
      <c r="AJ46" s="14"/>
      <c r="AK46" s="14"/>
      <c r="AL46" s="14"/>
      <c r="AM46" s="103"/>
      <c r="AN46" s="91"/>
      <c r="AO46" s="91"/>
      <c r="AP46" s="91"/>
      <c r="AQ46" s="91"/>
      <c r="AR46" s="91"/>
      <c r="AS46" s="91"/>
      <c r="AT46" s="113" t="s">
        <v>45</v>
      </c>
      <c r="AY46" s="188">
        <f>AY24+AY39+AY44</f>
        <v>0</v>
      </c>
      <c r="BB46" s="91"/>
      <c r="BC46" s="91"/>
      <c r="BD46" s="91"/>
      <c r="BE46" s="91"/>
      <c r="BF46" s="91"/>
      <c r="BG46" s="113"/>
    </row>
    <row r="47" spans="2:61" ht="15.75" thickTop="1" x14ac:dyDescent="0.25">
      <c r="E47" s="91"/>
      <c r="F47" s="94"/>
      <c r="G47" s="91"/>
      <c r="H47" s="91"/>
      <c r="I47" s="91"/>
      <c r="J47" s="91"/>
      <c r="K47" s="91"/>
      <c r="L47" s="91"/>
      <c r="M47" s="91"/>
      <c r="N47" s="91"/>
      <c r="O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C47" s="97"/>
      <c r="AD47" s="97"/>
      <c r="AE47" s="97"/>
      <c r="AF47" s="97"/>
      <c r="AG47" s="97"/>
      <c r="AH47" s="97"/>
      <c r="AI47" s="14"/>
      <c r="AJ47" s="14"/>
      <c r="AK47" s="14"/>
      <c r="AL47" s="14"/>
      <c r="AM47" s="99"/>
      <c r="AN47" s="91"/>
      <c r="AO47" s="91"/>
      <c r="AP47" s="91"/>
      <c r="AQ47" s="91"/>
      <c r="AR47" s="91"/>
      <c r="AS47" s="91"/>
      <c r="AT47" s="91"/>
      <c r="BB47" s="91"/>
      <c r="BC47" s="91"/>
      <c r="BD47" s="91"/>
      <c r="BE47" s="91"/>
      <c r="BF47" s="91"/>
      <c r="BG47" s="91"/>
    </row>
    <row r="48" spans="2:61" outlineLevel="1" x14ac:dyDescent="0.25">
      <c r="B48" s="116" t="s">
        <v>46</v>
      </c>
      <c r="C48" s="116"/>
      <c r="D48" s="117"/>
      <c r="L48" s="118" t="s">
        <v>47</v>
      </c>
      <c r="W48" s="118" t="s">
        <v>48</v>
      </c>
      <c r="AL48" s="14"/>
      <c r="AT48" s="118" t="s">
        <v>49</v>
      </c>
      <c r="BG48" s="118" t="s">
        <v>50</v>
      </c>
    </row>
    <row r="49" spans="2:59" outlineLevel="1" x14ac:dyDescent="0.25">
      <c r="B49" s="74"/>
      <c r="C49" s="74" t="s">
        <v>51</v>
      </c>
      <c r="D49" s="62"/>
      <c r="L49" s="83"/>
      <c r="W49" s="83"/>
      <c r="AL49" s="14"/>
      <c r="AT49" s="83"/>
      <c r="BG49" s="83"/>
    </row>
    <row r="50" spans="2:59" outlineLevel="1" x14ac:dyDescent="0.25">
      <c r="B50" s="39"/>
      <c r="C50" s="39"/>
      <c r="D50" s="40" t="s">
        <v>52</v>
      </c>
      <c r="L50" s="83"/>
      <c r="W50" s="83"/>
      <c r="AL50" s="14"/>
      <c r="AT50" s="83"/>
      <c r="BG50" s="83"/>
    </row>
    <row r="51" spans="2:59" outlineLevel="1" x14ac:dyDescent="0.25">
      <c r="B51" s="39"/>
      <c r="C51" s="39"/>
      <c r="D51" s="40" t="s">
        <v>53</v>
      </c>
      <c r="L51" s="83"/>
      <c r="W51" s="83"/>
      <c r="AL51" s="14"/>
      <c r="AT51" s="83"/>
      <c r="BG51" s="83"/>
    </row>
    <row r="52" spans="2:59" outlineLevel="1" x14ac:dyDescent="0.25">
      <c r="B52" s="39"/>
      <c r="C52" s="39"/>
      <c r="D52" s="40" t="s">
        <v>54</v>
      </c>
      <c r="L52" s="83"/>
      <c r="W52" s="83"/>
      <c r="AL52" s="14"/>
      <c r="AT52" s="83"/>
      <c r="BG52" s="83"/>
    </row>
    <row r="53" spans="2:59" outlineLevel="1" x14ac:dyDescent="0.25">
      <c r="B53" s="39"/>
      <c r="C53" s="39"/>
      <c r="D53" s="40" t="s">
        <v>55</v>
      </c>
      <c r="L53" s="83"/>
      <c r="W53" s="83"/>
      <c r="AL53" s="14"/>
      <c r="AT53" s="83"/>
      <c r="BG53" s="83"/>
    </row>
    <row r="54" spans="2:59" outlineLevel="1" x14ac:dyDescent="0.25">
      <c r="B54" s="39"/>
      <c r="C54" s="39"/>
      <c r="D54" s="40" t="s">
        <v>56</v>
      </c>
      <c r="L54" s="83">
        <f>'[1]Balance Sheet'!F11</f>
        <v>0</v>
      </c>
      <c r="W54" s="83"/>
      <c r="AL54" s="14"/>
      <c r="AT54" s="83"/>
      <c r="BG54" s="83"/>
    </row>
    <row r="55" spans="2:59" ht="15.75" outlineLevel="1" thickBot="1" x14ac:dyDescent="0.3">
      <c r="B55" s="39"/>
      <c r="C55" s="74" t="s">
        <v>57</v>
      </c>
      <c r="D55" s="62"/>
      <c r="L55" s="119">
        <f>SUM(L50:L53)</f>
        <v>0</v>
      </c>
      <c r="W55" s="119">
        <f>SUM(W50:W54)</f>
        <v>0</v>
      </c>
      <c r="AL55" s="14"/>
      <c r="AT55" s="119">
        <f>SUM(AT50:AT53)</f>
        <v>0</v>
      </c>
      <c r="BG55" s="119">
        <f>SUM(BG50:BG53)</f>
        <v>0</v>
      </c>
    </row>
    <row r="56" spans="2:59" ht="15.75" outlineLevel="1" thickTop="1" x14ac:dyDescent="0.25">
      <c r="B56" s="39"/>
      <c r="C56" s="39"/>
      <c r="D56" s="40"/>
      <c r="L56" s="83"/>
      <c r="W56" s="83"/>
      <c r="AL56" s="14"/>
      <c r="AT56" s="83"/>
      <c r="BG56" s="83"/>
    </row>
    <row r="57" spans="2:59" outlineLevel="1" x14ac:dyDescent="0.25">
      <c r="B57" s="39"/>
      <c r="C57" s="74" t="s">
        <v>58</v>
      </c>
      <c r="D57" s="62"/>
      <c r="L57" s="83"/>
      <c r="W57" s="83"/>
      <c r="AL57" s="14"/>
      <c r="AT57" s="83"/>
      <c r="BG57" s="83"/>
    </row>
    <row r="58" spans="2:59" outlineLevel="1" x14ac:dyDescent="0.25">
      <c r="B58" s="39"/>
      <c r="C58" s="39"/>
      <c r="D58" s="40" t="s">
        <v>59</v>
      </c>
      <c r="L58" s="83"/>
      <c r="W58" s="83"/>
      <c r="AL58" s="14"/>
      <c r="AT58" s="83"/>
      <c r="BG58" s="83"/>
    </row>
    <row r="59" spans="2:59" outlineLevel="1" x14ac:dyDescent="0.25">
      <c r="B59" s="39"/>
      <c r="C59" s="39"/>
      <c r="D59" s="40" t="s">
        <v>60</v>
      </c>
      <c r="L59" s="83"/>
      <c r="W59" s="83"/>
      <c r="AL59" s="14"/>
      <c r="AT59" s="83"/>
      <c r="BG59" s="83"/>
    </row>
    <row r="60" spans="2:59" outlineLevel="1" x14ac:dyDescent="0.25">
      <c r="B60" s="39"/>
      <c r="C60" s="39"/>
      <c r="D60" s="40" t="s">
        <v>61</v>
      </c>
      <c r="L60" s="83">
        <f>-SUM('[1]Balance Sheet'!F20:F21)</f>
        <v>0</v>
      </c>
      <c r="W60" s="83"/>
      <c r="AL60" s="14"/>
      <c r="AT60" s="83"/>
      <c r="BG60" s="83"/>
    </row>
    <row r="61" spans="2:59" ht="15.75" outlineLevel="1" thickBot="1" x14ac:dyDescent="0.3">
      <c r="B61" s="39"/>
      <c r="C61" s="74" t="s">
        <v>62</v>
      </c>
      <c r="D61" s="62"/>
      <c r="L61" s="119">
        <f>SUM(L58:L60)</f>
        <v>0</v>
      </c>
      <c r="W61" s="119">
        <f>SUM(W58:W60)</f>
        <v>0</v>
      </c>
      <c r="AL61" s="14"/>
      <c r="AT61" s="119">
        <f>SUM(AT58:AT60)</f>
        <v>0</v>
      </c>
      <c r="BG61" s="119">
        <f>SUM(BG58:BG60)</f>
        <v>0</v>
      </c>
    </row>
    <row r="62" spans="2:59" ht="15.75" outlineLevel="1" thickTop="1" x14ac:dyDescent="0.25">
      <c r="B62" s="39"/>
      <c r="C62" s="39"/>
      <c r="D62" s="40"/>
      <c r="L62" s="83"/>
      <c r="W62" s="83"/>
      <c r="AL62" s="14"/>
      <c r="AT62" s="83"/>
      <c r="BG62" s="83"/>
    </row>
    <row r="63" spans="2:59" outlineLevel="1" x14ac:dyDescent="0.25">
      <c r="B63" s="39"/>
      <c r="C63" s="74" t="s">
        <v>63</v>
      </c>
      <c r="D63" s="62"/>
      <c r="L63" s="83">
        <f>+L55+L61</f>
        <v>0</v>
      </c>
      <c r="W63" s="83">
        <f>+W55+W61</f>
        <v>0</v>
      </c>
      <c r="AL63" s="14"/>
      <c r="AT63" s="83">
        <f>+AT55+AT61</f>
        <v>0</v>
      </c>
      <c r="BG63" s="83">
        <f>+BG55+BG61</f>
        <v>0</v>
      </c>
    </row>
    <row r="64" spans="2:59" outlineLevel="1" x14ac:dyDescent="0.25">
      <c r="B64" s="39"/>
      <c r="C64" s="39"/>
      <c r="D64" s="40"/>
      <c r="L64" s="83"/>
      <c r="W64" s="83"/>
      <c r="AL64" s="14"/>
      <c r="AT64" s="83"/>
      <c r="BG64" s="83"/>
    </row>
    <row r="65" spans="2:59" outlineLevel="1" x14ac:dyDescent="0.25">
      <c r="B65" s="39"/>
      <c r="C65" s="74" t="s">
        <v>64</v>
      </c>
      <c r="D65" s="62"/>
      <c r="L65" s="83"/>
      <c r="W65" s="83"/>
      <c r="AL65" s="14"/>
      <c r="AT65" s="83"/>
      <c r="BG65" s="83"/>
    </row>
    <row r="66" spans="2:59" outlineLevel="1" x14ac:dyDescent="0.25">
      <c r="B66" s="39"/>
      <c r="C66" s="39"/>
      <c r="D66" s="40" t="s">
        <v>65</v>
      </c>
      <c r="L66" s="83">
        <f>+L55-L51</f>
        <v>0</v>
      </c>
      <c r="W66" s="83">
        <f>+W55-W51</f>
        <v>0</v>
      </c>
      <c r="AL66" s="14"/>
      <c r="AT66" s="83">
        <f>+AT55</f>
        <v>0</v>
      </c>
      <c r="BG66" s="83">
        <f>+BG55</f>
        <v>0</v>
      </c>
    </row>
    <row r="67" spans="2:59" outlineLevel="1" x14ac:dyDescent="0.25">
      <c r="B67" s="39"/>
      <c r="C67" s="39"/>
      <c r="D67" s="40" t="s">
        <v>59</v>
      </c>
      <c r="L67" s="120">
        <f>+L61</f>
        <v>0</v>
      </c>
      <c r="W67" s="120">
        <f>+W61</f>
        <v>0</v>
      </c>
      <c r="AL67" s="14"/>
      <c r="AT67" s="120">
        <f>+AT61</f>
        <v>0</v>
      </c>
      <c r="BG67" s="120">
        <f>+BG61</f>
        <v>0</v>
      </c>
    </row>
    <row r="68" spans="2:59" outlineLevel="1" x14ac:dyDescent="0.25">
      <c r="B68" s="39"/>
      <c r="C68" s="74" t="s">
        <v>66</v>
      </c>
      <c r="D68" s="62"/>
      <c r="L68" s="83">
        <f>SUM(L66:L67)</f>
        <v>0</v>
      </c>
      <c r="W68" s="83">
        <f>SUM(W66:W67)</f>
        <v>0</v>
      </c>
      <c r="AL68" s="14"/>
      <c r="AT68" s="83">
        <f>SUM(AT66:AT67)</f>
        <v>0</v>
      </c>
      <c r="BG68" s="83">
        <f>SUM(BG66:BG67)</f>
        <v>0</v>
      </c>
    </row>
    <row r="69" spans="2:59" outlineLevel="1" x14ac:dyDescent="0.25">
      <c r="B69" s="39"/>
      <c r="C69" s="39"/>
      <c r="D69" s="40" t="s">
        <v>67</v>
      </c>
      <c r="L69" s="83"/>
      <c r="W69" s="83"/>
      <c r="AL69" s="14"/>
      <c r="AT69" s="83"/>
      <c r="BG69" s="83" t="e">
        <f>-#REF!</f>
        <v>#REF!</v>
      </c>
    </row>
    <row r="70" spans="2:59" outlineLevel="1" x14ac:dyDescent="0.25">
      <c r="B70" s="39"/>
      <c r="C70" s="39"/>
      <c r="D70" s="40" t="s">
        <v>68</v>
      </c>
      <c r="L70" s="120"/>
      <c r="W70" s="120"/>
      <c r="AL70" s="14"/>
      <c r="AT70" s="120"/>
      <c r="BG70" s="120"/>
    </row>
    <row r="71" spans="2:59" ht="15.75" outlineLevel="1" thickBot="1" x14ac:dyDescent="0.3">
      <c r="B71" s="39"/>
      <c r="C71" s="74" t="s">
        <v>69</v>
      </c>
      <c r="D71" s="62"/>
      <c r="L71" s="119">
        <f>SUM(L68:L70)</f>
        <v>0</v>
      </c>
      <c r="W71" s="119">
        <f>SUM(W68:W70)</f>
        <v>0</v>
      </c>
      <c r="AL71" s="14"/>
      <c r="AT71" s="119">
        <f>SUM(AT68:AT70)</f>
        <v>0</v>
      </c>
      <c r="BG71" s="119" t="e">
        <f>SUM(BG68:BG70)</f>
        <v>#REF!</v>
      </c>
    </row>
    <row r="72" spans="2:59" ht="15.75" outlineLevel="1" thickTop="1" x14ac:dyDescent="0.25">
      <c r="AL72" s="14"/>
    </row>
    <row r="73" spans="2:59" outlineLevel="1" x14ac:dyDescent="0.25">
      <c r="L73" s="121">
        <f>+L71-L34</f>
        <v>0</v>
      </c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1">
        <f>+W68-W34</f>
        <v>-1.37999999942258</v>
      </c>
      <c r="AL73" s="14"/>
      <c r="AT73" s="121">
        <f ca="1">+AT71-AT34</f>
        <v>1763357.8400000008</v>
      </c>
      <c r="BG73" s="123" t="e">
        <f ca="1">+BG71-BG34</f>
        <v>#REF!</v>
      </c>
    </row>
    <row r="74" spans="2:59" outlineLevel="1" x14ac:dyDescent="0.25">
      <c r="W74" s="122"/>
      <c r="AL74" s="14"/>
      <c r="AT74" s="122"/>
      <c r="BG74" s="122">
        <f>3063401-BG24</f>
        <v>3063401</v>
      </c>
    </row>
    <row r="75" spans="2:59" x14ac:dyDescent="0.25">
      <c r="W75" s="122"/>
      <c r="AH75" s="122"/>
      <c r="AL75" s="14"/>
      <c r="AT75" s="122"/>
      <c r="BG75" s="122"/>
    </row>
    <row r="76" spans="2:59" x14ac:dyDescent="0.25">
      <c r="AG76" s="124"/>
    </row>
    <row r="77" spans="2:59" x14ac:dyDescent="0.25">
      <c r="AG77" s="124"/>
      <c r="AH77" s="14"/>
    </row>
    <row r="78" spans="2:59" x14ac:dyDescent="0.25">
      <c r="AG78" s="124"/>
      <c r="AH78" s="14"/>
    </row>
    <row r="79" spans="2:59" x14ac:dyDescent="0.25">
      <c r="AG79" s="14"/>
      <c r="AH79" s="124"/>
    </row>
    <row r="80" spans="2:59" x14ac:dyDescent="0.25">
      <c r="AH80" s="124"/>
    </row>
    <row r="81" spans="34:34" x14ac:dyDescent="0.25">
      <c r="AH81" s="124"/>
    </row>
    <row r="82" spans="34:34" x14ac:dyDescent="0.25">
      <c r="AH82" s="124"/>
    </row>
    <row r="83" spans="34:34" x14ac:dyDescent="0.25">
      <c r="AH83" s="124"/>
    </row>
    <row r="84" spans="34:34" x14ac:dyDescent="0.25">
      <c r="AH84" s="124"/>
    </row>
    <row r="85" spans="34:34" x14ac:dyDescent="0.25">
      <c r="AH85" s="124"/>
    </row>
    <row r="86" spans="34:34" x14ac:dyDescent="0.25">
      <c r="AH86" s="124"/>
    </row>
    <row r="87" spans="34:34" x14ac:dyDescent="0.25">
      <c r="AH87" s="124"/>
    </row>
    <row r="88" spans="34:34" x14ac:dyDescent="0.25">
      <c r="AH88" s="124"/>
    </row>
    <row r="89" spans="34:34" x14ac:dyDescent="0.25">
      <c r="AH89" s="124"/>
    </row>
    <row r="90" spans="34:34" x14ac:dyDescent="0.25">
      <c r="AH90" s="124"/>
    </row>
    <row r="91" spans="34:34" x14ac:dyDescent="0.25">
      <c r="AH91" s="124"/>
    </row>
    <row r="92" spans="34:34" x14ac:dyDescent="0.25">
      <c r="AH92" s="124"/>
    </row>
    <row r="93" spans="34:34" x14ac:dyDescent="0.25">
      <c r="AH93" s="124"/>
    </row>
    <row r="94" spans="34:34" x14ac:dyDescent="0.25">
      <c r="AH94" s="124"/>
    </row>
    <row r="95" spans="34:34" x14ac:dyDescent="0.25">
      <c r="AH95" s="14"/>
    </row>
    <row r="96" spans="34:34" x14ac:dyDescent="0.25">
      <c r="AH96" s="125"/>
    </row>
    <row r="97" spans="34:34" x14ac:dyDescent="0.25">
      <c r="AH97" s="126"/>
    </row>
    <row r="98" spans="34:34" x14ac:dyDescent="0.25">
      <c r="AH98" s="14"/>
    </row>
    <row r="99" spans="34:34" x14ac:dyDescent="0.25">
      <c r="AH99" s="14"/>
    </row>
    <row r="100" spans="34:34" x14ac:dyDescent="0.25">
      <c r="AH100" s="14"/>
    </row>
    <row r="101" spans="34:34" x14ac:dyDescent="0.25">
      <c r="AH101" s="14"/>
    </row>
    <row r="102" spans="34:34" x14ac:dyDescent="0.25">
      <c r="AH102" s="14"/>
    </row>
    <row r="103" spans="34:34" x14ac:dyDescent="0.25">
      <c r="AH103" s="14"/>
    </row>
    <row r="104" spans="34:34" x14ac:dyDescent="0.25">
      <c r="AH104" s="14"/>
    </row>
    <row r="105" spans="34:34" x14ac:dyDescent="0.25">
      <c r="AH105" s="14"/>
    </row>
  </sheetData>
  <mergeCells count="9">
    <mergeCell ref="AU6:AV6"/>
    <mergeCell ref="AZ6:BA6"/>
    <mergeCell ref="BH6:BI6"/>
    <mergeCell ref="F5:L5"/>
    <mergeCell ref="Q5:W5"/>
    <mergeCell ref="AB5:AK5"/>
    <mergeCell ref="M6:N6"/>
    <mergeCell ref="X6:Y6"/>
    <mergeCell ref="AI6:AJ6"/>
  </mergeCells>
  <pageMargins left="0.7" right="0.7" top="0.75" bottom="0.75" header="0.3" footer="0.3"/>
  <pageSetup scale="2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Z249"/>
  <sheetViews>
    <sheetView topLeftCell="N235" zoomScale="120" zoomScaleNormal="120" workbookViewId="0">
      <selection activeCell="A244" sqref="A244"/>
    </sheetView>
  </sheetViews>
  <sheetFormatPr defaultRowHeight="12.75" outlineLevelCol="1" x14ac:dyDescent="0.2"/>
  <cols>
    <col min="1" max="1" width="9.140625" style="141"/>
    <col min="2" max="2" width="20.42578125" style="141" bestFit="1" customWidth="1"/>
    <col min="3" max="3" width="9.42578125" style="182" hidden="1" customWidth="1" outlineLevel="1"/>
    <col min="4" max="4" width="8" style="182" hidden="1" customWidth="1" outlineLevel="1"/>
    <col min="5" max="5" width="12.5703125" style="182" hidden="1" customWidth="1" outlineLevel="1"/>
    <col min="6" max="6" width="8.7109375" style="141" hidden="1" customWidth="1" outlineLevel="1"/>
    <col min="7" max="7" width="54.28515625" style="141" customWidth="1" collapsed="1"/>
    <col min="8" max="8" width="11.85546875" style="141" hidden="1" customWidth="1" outlineLevel="1"/>
    <col min="9" max="9" width="11.85546875" style="141" bestFit="1" customWidth="1" collapsed="1"/>
    <col min="10" max="13" width="15.42578125" style="141" hidden="1" customWidth="1" outlineLevel="1"/>
    <col min="14" max="14" width="10.5703125" style="141" bestFit="1" customWidth="1" collapsed="1"/>
    <col min="15" max="15" width="13.28515625" style="141" hidden="1" customWidth="1" outlineLevel="1"/>
    <col min="16" max="16" width="2.7109375" style="141" customWidth="1" collapsed="1"/>
    <col min="17" max="17" width="12.42578125" style="141" hidden="1" customWidth="1" outlineLevel="1"/>
    <col min="18" max="18" width="11.85546875" style="192" bestFit="1" customWidth="1" collapsed="1"/>
    <col min="19" max="22" width="15.42578125" style="141" hidden="1" customWidth="1" outlineLevel="1"/>
    <col min="23" max="23" width="10.5703125" style="141" bestFit="1" customWidth="1" collapsed="1"/>
    <col min="24" max="24" width="17.7109375" style="141" hidden="1" customWidth="1" outlineLevel="1"/>
    <col min="25" max="25" width="2.7109375" style="141" customWidth="1" collapsed="1"/>
    <col min="26" max="26" width="12.42578125" style="141" hidden="1" customWidth="1" outlineLevel="1"/>
    <col min="27" max="27" width="11.85546875" style="141" bestFit="1" customWidth="1" collapsed="1"/>
    <col min="28" max="30" width="15.42578125" style="141" hidden="1" customWidth="1" outlineLevel="1"/>
    <col min="31" max="31" width="15.42578125" style="141" customWidth="1" collapsed="1"/>
    <col min="32" max="32" width="13.7109375" style="141" bestFit="1" customWidth="1"/>
    <col min="33" max="33" width="13.28515625" style="141" hidden="1" customWidth="1" outlineLevel="1"/>
    <col min="34" max="34" width="2.7109375" style="141" customWidth="1" collapsed="1"/>
    <col min="35" max="35" width="10.7109375" style="141" customWidth="1"/>
    <col min="36" max="36" width="11.85546875" style="141" bestFit="1" customWidth="1"/>
    <col min="37" max="37" width="11.85546875" style="141" customWidth="1"/>
    <col min="38" max="38" width="15.42578125" style="182" customWidth="1" outlineLevel="1"/>
    <col min="39" max="41" width="15.42578125" style="141" customWidth="1" outlineLevel="1"/>
    <col min="42" max="42" width="13.7109375" style="141" customWidth="1" outlineLevel="1"/>
    <col min="43" max="43" width="20.140625" style="141" customWidth="1" outlineLevel="1"/>
    <col min="44" max="44" width="7.5703125" style="141" hidden="1" customWidth="1" outlineLevel="1"/>
    <col min="45" max="45" width="2.7109375" style="141" customWidth="1" collapsed="1"/>
    <col min="46" max="46" width="10.7109375" style="141" customWidth="1" outlineLevel="1"/>
    <col min="47" max="47" width="11.85546875" style="141" customWidth="1" outlineLevel="1"/>
    <col min="48" max="51" width="15.42578125" style="141" customWidth="1" outlineLevel="1"/>
    <col min="52" max="52" width="13.7109375" style="141" customWidth="1" outlineLevel="1"/>
    <col min="53" max="53" width="17.7109375" style="141" customWidth="1" outlineLevel="1"/>
    <col min="54" max="259" width="9.140625" style="141"/>
    <col min="260" max="260" width="20.42578125" style="141" bestFit="1" customWidth="1"/>
    <col min="261" max="264" width="0" style="141" hidden="1" customWidth="1"/>
    <col min="265" max="265" width="54.28515625" style="141" customWidth="1"/>
    <col min="266" max="266" width="0" style="141" hidden="1" customWidth="1"/>
    <col min="267" max="267" width="11.85546875" style="141" bestFit="1" customWidth="1"/>
    <col min="268" max="271" width="0" style="141" hidden="1" customWidth="1"/>
    <col min="272" max="272" width="10.5703125" style="141" bestFit="1" customWidth="1"/>
    <col min="273" max="273" width="0" style="141" hidden="1" customWidth="1"/>
    <col min="274" max="274" width="2.7109375" style="141" customWidth="1"/>
    <col min="275" max="275" width="0" style="141" hidden="1" customWidth="1"/>
    <col min="276" max="276" width="11.85546875" style="141" bestFit="1" customWidth="1"/>
    <col min="277" max="280" width="0" style="141" hidden="1" customWidth="1"/>
    <col min="281" max="281" width="10.5703125" style="141" bestFit="1" customWidth="1"/>
    <col min="282" max="282" width="0" style="141" hidden="1" customWidth="1"/>
    <col min="283" max="283" width="2.7109375" style="141" customWidth="1"/>
    <col min="284" max="284" width="12.42578125" style="141" bestFit="1" customWidth="1"/>
    <col min="285" max="285" width="11.85546875" style="141" bestFit="1" customWidth="1"/>
    <col min="286" max="289" width="15.42578125" style="141" bestFit="1" customWidth="1"/>
    <col min="290" max="290" width="13.7109375" style="141" bestFit="1" customWidth="1"/>
    <col min="291" max="291" width="13.28515625" style="141" bestFit="1" customWidth="1"/>
    <col min="292" max="292" width="2.7109375" style="141" customWidth="1"/>
    <col min="293" max="293" width="10.7109375" style="141" customWidth="1"/>
    <col min="294" max="294" width="11.85546875" style="141" bestFit="1" customWidth="1"/>
    <col min="295" max="298" width="15.42578125" style="141" bestFit="1" customWidth="1"/>
    <col min="299" max="299" width="13.7109375" style="141" bestFit="1" customWidth="1"/>
    <col min="300" max="300" width="17.7109375" style="141" bestFit="1" customWidth="1"/>
    <col min="301" max="515" width="9.140625" style="141"/>
    <col min="516" max="516" width="20.42578125" style="141" bestFit="1" customWidth="1"/>
    <col min="517" max="520" width="0" style="141" hidden="1" customWidth="1"/>
    <col min="521" max="521" width="54.28515625" style="141" customWidth="1"/>
    <col min="522" max="522" width="0" style="141" hidden="1" customWidth="1"/>
    <col min="523" max="523" width="11.85546875" style="141" bestFit="1" customWidth="1"/>
    <col min="524" max="527" width="0" style="141" hidden="1" customWidth="1"/>
    <col min="528" max="528" width="10.5703125" style="141" bestFit="1" customWidth="1"/>
    <col min="529" max="529" width="0" style="141" hidden="1" customWidth="1"/>
    <col min="530" max="530" width="2.7109375" style="141" customWidth="1"/>
    <col min="531" max="531" width="0" style="141" hidden="1" customWidth="1"/>
    <col min="532" max="532" width="11.85546875" style="141" bestFit="1" customWidth="1"/>
    <col min="533" max="536" width="0" style="141" hidden="1" customWidth="1"/>
    <col min="537" max="537" width="10.5703125" style="141" bestFit="1" customWidth="1"/>
    <col min="538" max="538" width="0" style="141" hidden="1" customWidth="1"/>
    <col min="539" max="539" width="2.7109375" style="141" customWidth="1"/>
    <col min="540" max="540" width="12.42578125" style="141" bestFit="1" customWidth="1"/>
    <col min="541" max="541" width="11.85546875" style="141" bestFit="1" customWidth="1"/>
    <col min="542" max="545" width="15.42578125" style="141" bestFit="1" customWidth="1"/>
    <col min="546" max="546" width="13.7109375" style="141" bestFit="1" customWidth="1"/>
    <col min="547" max="547" width="13.28515625" style="141" bestFit="1" customWidth="1"/>
    <col min="548" max="548" width="2.7109375" style="141" customWidth="1"/>
    <col min="549" max="549" width="10.7109375" style="141" customWidth="1"/>
    <col min="550" max="550" width="11.85546875" style="141" bestFit="1" customWidth="1"/>
    <col min="551" max="554" width="15.42578125" style="141" bestFit="1" customWidth="1"/>
    <col min="555" max="555" width="13.7109375" style="141" bestFit="1" customWidth="1"/>
    <col min="556" max="556" width="17.7109375" style="141" bestFit="1" customWidth="1"/>
    <col min="557" max="771" width="9.140625" style="141"/>
    <col min="772" max="772" width="20.42578125" style="141" bestFit="1" customWidth="1"/>
    <col min="773" max="776" width="0" style="141" hidden="1" customWidth="1"/>
    <col min="777" max="777" width="54.28515625" style="141" customWidth="1"/>
    <col min="778" max="778" width="0" style="141" hidden="1" customWidth="1"/>
    <col min="779" max="779" width="11.85546875" style="141" bestFit="1" customWidth="1"/>
    <col min="780" max="783" width="0" style="141" hidden="1" customWidth="1"/>
    <col min="784" max="784" width="10.5703125" style="141" bestFit="1" customWidth="1"/>
    <col min="785" max="785" width="0" style="141" hidden="1" customWidth="1"/>
    <col min="786" max="786" width="2.7109375" style="141" customWidth="1"/>
    <col min="787" max="787" width="0" style="141" hidden="1" customWidth="1"/>
    <col min="788" max="788" width="11.85546875" style="141" bestFit="1" customWidth="1"/>
    <col min="789" max="792" width="0" style="141" hidden="1" customWidth="1"/>
    <col min="793" max="793" width="10.5703125" style="141" bestFit="1" customWidth="1"/>
    <col min="794" max="794" width="0" style="141" hidden="1" customWidth="1"/>
    <col min="795" max="795" width="2.7109375" style="141" customWidth="1"/>
    <col min="796" max="796" width="12.42578125" style="141" bestFit="1" customWidth="1"/>
    <col min="797" max="797" width="11.85546875" style="141" bestFit="1" customWidth="1"/>
    <col min="798" max="801" width="15.42578125" style="141" bestFit="1" customWidth="1"/>
    <col min="802" max="802" width="13.7109375" style="141" bestFit="1" customWidth="1"/>
    <col min="803" max="803" width="13.28515625" style="141" bestFit="1" customWidth="1"/>
    <col min="804" max="804" width="2.7109375" style="141" customWidth="1"/>
    <col min="805" max="805" width="10.7109375" style="141" customWidth="1"/>
    <col min="806" max="806" width="11.85546875" style="141" bestFit="1" customWidth="1"/>
    <col min="807" max="810" width="15.42578125" style="141" bestFit="1" customWidth="1"/>
    <col min="811" max="811" width="13.7109375" style="141" bestFit="1" customWidth="1"/>
    <col min="812" max="812" width="17.7109375" style="141" bestFit="1" customWidth="1"/>
    <col min="813" max="1027" width="9.140625" style="141"/>
    <col min="1028" max="1028" width="20.42578125" style="141" bestFit="1" customWidth="1"/>
    <col min="1029" max="1032" width="0" style="141" hidden="1" customWidth="1"/>
    <col min="1033" max="1033" width="54.28515625" style="141" customWidth="1"/>
    <col min="1034" max="1034" width="0" style="141" hidden="1" customWidth="1"/>
    <col min="1035" max="1035" width="11.85546875" style="141" bestFit="1" customWidth="1"/>
    <col min="1036" max="1039" width="0" style="141" hidden="1" customWidth="1"/>
    <col min="1040" max="1040" width="10.5703125" style="141" bestFit="1" customWidth="1"/>
    <col min="1041" max="1041" width="0" style="141" hidden="1" customWidth="1"/>
    <col min="1042" max="1042" width="2.7109375" style="141" customWidth="1"/>
    <col min="1043" max="1043" width="0" style="141" hidden="1" customWidth="1"/>
    <col min="1044" max="1044" width="11.85546875" style="141" bestFit="1" customWidth="1"/>
    <col min="1045" max="1048" width="0" style="141" hidden="1" customWidth="1"/>
    <col min="1049" max="1049" width="10.5703125" style="141" bestFit="1" customWidth="1"/>
    <col min="1050" max="1050" width="0" style="141" hidden="1" customWidth="1"/>
    <col min="1051" max="1051" width="2.7109375" style="141" customWidth="1"/>
    <col min="1052" max="1052" width="12.42578125" style="141" bestFit="1" customWidth="1"/>
    <col min="1053" max="1053" width="11.85546875" style="141" bestFit="1" customWidth="1"/>
    <col min="1054" max="1057" width="15.42578125" style="141" bestFit="1" customWidth="1"/>
    <col min="1058" max="1058" width="13.7109375" style="141" bestFit="1" customWidth="1"/>
    <col min="1059" max="1059" width="13.28515625" style="141" bestFit="1" customWidth="1"/>
    <col min="1060" max="1060" width="2.7109375" style="141" customWidth="1"/>
    <col min="1061" max="1061" width="10.7109375" style="141" customWidth="1"/>
    <col min="1062" max="1062" width="11.85546875" style="141" bestFit="1" customWidth="1"/>
    <col min="1063" max="1066" width="15.42578125" style="141" bestFit="1" customWidth="1"/>
    <col min="1067" max="1067" width="13.7109375" style="141" bestFit="1" customWidth="1"/>
    <col min="1068" max="1068" width="17.7109375" style="141" bestFit="1" customWidth="1"/>
    <col min="1069" max="1283" width="9.140625" style="141"/>
    <col min="1284" max="1284" width="20.42578125" style="141" bestFit="1" customWidth="1"/>
    <col min="1285" max="1288" width="0" style="141" hidden="1" customWidth="1"/>
    <col min="1289" max="1289" width="54.28515625" style="141" customWidth="1"/>
    <col min="1290" max="1290" width="0" style="141" hidden="1" customWidth="1"/>
    <col min="1291" max="1291" width="11.85546875" style="141" bestFit="1" customWidth="1"/>
    <col min="1292" max="1295" width="0" style="141" hidden="1" customWidth="1"/>
    <col min="1296" max="1296" width="10.5703125" style="141" bestFit="1" customWidth="1"/>
    <col min="1297" max="1297" width="0" style="141" hidden="1" customWidth="1"/>
    <col min="1298" max="1298" width="2.7109375" style="141" customWidth="1"/>
    <col min="1299" max="1299" width="0" style="141" hidden="1" customWidth="1"/>
    <col min="1300" max="1300" width="11.85546875" style="141" bestFit="1" customWidth="1"/>
    <col min="1301" max="1304" width="0" style="141" hidden="1" customWidth="1"/>
    <col min="1305" max="1305" width="10.5703125" style="141" bestFit="1" customWidth="1"/>
    <col min="1306" max="1306" width="0" style="141" hidden="1" customWidth="1"/>
    <col min="1307" max="1307" width="2.7109375" style="141" customWidth="1"/>
    <col min="1308" max="1308" width="12.42578125" style="141" bestFit="1" customWidth="1"/>
    <col min="1309" max="1309" width="11.85546875" style="141" bestFit="1" customWidth="1"/>
    <col min="1310" max="1313" width="15.42578125" style="141" bestFit="1" customWidth="1"/>
    <col min="1314" max="1314" width="13.7109375" style="141" bestFit="1" customWidth="1"/>
    <col min="1315" max="1315" width="13.28515625" style="141" bestFit="1" customWidth="1"/>
    <col min="1316" max="1316" width="2.7109375" style="141" customWidth="1"/>
    <col min="1317" max="1317" width="10.7109375" style="141" customWidth="1"/>
    <col min="1318" max="1318" width="11.85546875" style="141" bestFit="1" customWidth="1"/>
    <col min="1319" max="1322" width="15.42578125" style="141" bestFit="1" customWidth="1"/>
    <col min="1323" max="1323" width="13.7109375" style="141" bestFit="1" customWidth="1"/>
    <col min="1324" max="1324" width="17.7109375" style="141" bestFit="1" customWidth="1"/>
    <col min="1325" max="1539" width="9.140625" style="141"/>
    <col min="1540" max="1540" width="20.42578125" style="141" bestFit="1" customWidth="1"/>
    <col min="1541" max="1544" width="0" style="141" hidden="1" customWidth="1"/>
    <col min="1545" max="1545" width="54.28515625" style="141" customWidth="1"/>
    <col min="1546" max="1546" width="0" style="141" hidden="1" customWidth="1"/>
    <col min="1547" max="1547" width="11.85546875" style="141" bestFit="1" customWidth="1"/>
    <col min="1548" max="1551" width="0" style="141" hidden="1" customWidth="1"/>
    <col min="1552" max="1552" width="10.5703125" style="141" bestFit="1" customWidth="1"/>
    <col min="1553" max="1553" width="0" style="141" hidden="1" customWidth="1"/>
    <col min="1554" max="1554" width="2.7109375" style="141" customWidth="1"/>
    <col min="1555" max="1555" width="0" style="141" hidden="1" customWidth="1"/>
    <col min="1556" max="1556" width="11.85546875" style="141" bestFit="1" customWidth="1"/>
    <col min="1557" max="1560" width="0" style="141" hidden="1" customWidth="1"/>
    <col min="1561" max="1561" width="10.5703125" style="141" bestFit="1" customWidth="1"/>
    <col min="1562" max="1562" width="0" style="141" hidden="1" customWidth="1"/>
    <col min="1563" max="1563" width="2.7109375" style="141" customWidth="1"/>
    <col min="1564" max="1564" width="12.42578125" style="141" bestFit="1" customWidth="1"/>
    <col min="1565" max="1565" width="11.85546875" style="141" bestFit="1" customWidth="1"/>
    <col min="1566" max="1569" width="15.42578125" style="141" bestFit="1" customWidth="1"/>
    <col min="1570" max="1570" width="13.7109375" style="141" bestFit="1" customWidth="1"/>
    <col min="1571" max="1571" width="13.28515625" style="141" bestFit="1" customWidth="1"/>
    <col min="1572" max="1572" width="2.7109375" style="141" customWidth="1"/>
    <col min="1573" max="1573" width="10.7109375" style="141" customWidth="1"/>
    <col min="1574" max="1574" width="11.85546875" style="141" bestFit="1" customWidth="1"/>
    <col min="1575" max="1578" width="15.42578125" style="141" bestFit="1" customWidth="1"/>
    <col min="1579" max="1579" width="13.7109375" style="141" bestFit="1" customWidth="1"/>
    <col min="1580" max="1580" width="17.7109375" style="141" bestFit="1" customWidth="1"/>
    <col min="1581" max="1795" width="9.140625" style="141"/>
    <col min="1796" max="1796" width="20.42578125" style="141" bestFit="1" customWidth="1"/>
    <col min="1797" max="1800" width="0" style="141" hidden="1" customWidth="1"/>
    <col min="1801" max="1801" width="54.28515625" style="141" customWidth="1"/>
    <col min="1802" max="1802" width="0" style="141" hidden="1" customWidth="1"/>
    <col min="1803" max="1803" width="11.85546875" style="141" bestFit="1" customWidth="1"/>
    <col min="1804" max="1807" width="0" style="141" hidden="1" customWidth="1"/>
    <col min="1808" max="1808" width="10.5703125" style="141" bestFit="1" customWidth="1"/>
    <col min="1809" max="1809" width="0" style="141" hidden="1" customWidth="1"/>
    <col min="1810" max="1810" width="2.7109375" style="141" customWidth="1"/>
    <col min="1811" max="1811" width="0" style="141" hidden="1" customWidth="1"/>
    <col min="1812" max="1812" width="11.85546875" style="141" bestFit="1" customWidth="1"/>
    <col min="1813" max="1816" width="0" style="141" hidden="1" customWidth="1"/>
    <col min="1817" max="1817" width="10.5703125" style="141" bestFit="1" customWidth="1"/>
    <col min="1818" max="1818" width="0" style="141" hidden="1" customWidth="1"/>
    <col min="1819" max="1819" width="2.7109375" style="141" customWidth="1"/>
    <col min="1820" max="1820" width="12.42578125" style="141" bestFit="1" customWidth="1"/>
    <col min="1821" max="1821" width="11.85546875" style="141" bestFit="1" customWidth="1"/>
    <col min="1822" max="1825" width="15.42578125" style="141" bestFit="1" customWidth="1"/>
    <col min="1826" max="1826" width="13.7109375" style="141" bestFit="1" customWidth="1"/>
    <col min="1827" max="1827" width="13.28515625" style="141" bestFit="1" customWidth="1"/>
    <col min="1828" max="1828" width="2.7109375" style="141" customWidth="1"/>
    <col min="1829" max="1829" width="10.7109375" style="141" customWidth="1"/>
    <col min="1830" max="1830" width="11.85546875" style="141" bestFit="1" customWidth="1"/>
    <col min="1831" max="1834" width="15.42578125" style="141" bestFit="1" customWidth="1"/>
    <col min="1835" max="1835" width="13.7109375" style="141" bestFit="1" customWidth="1"/>
    <col min="1836" max="1836" width="17.7109375" style="141" bestFit="1" customWidth="1"/>
    <col min="1837" max="2051" width="9.140625" style="141"/>
    <col min="2052" max="2052" width="20.42578125" style="141" bestFit="1" customWidth="1"/>
    <col min="2053" max="2056" width="0" style="141" hidden="1" customWidth="1"/>
    <col min="2057" max="2057" width="54.28515625" style="141" customWidth="1"/>
    <col min="2058" max="2058" width="0" style="141" hidden="1" customWidth="1"/>
    <col min="2059" max="2059" width="11.85546875" style="141" bestFit="1" customWidth="1"/>
    <col min="2060" max="2063" width="0" style="141" hidden="1" customWidth="1"/>
    <col min="2064" max="2064" width="10.5703125" style="141" bestFit="1" customWidth="1"/>
    <col min="2065" max="2065" width="0" style="141" hidden="1" customWidth="1"/>
    <col min="2066" max="2066" width="2.7109375" style="141" customWidth="1"/>
    <col min="2067" max="2067" width="0" style="141" hidden="1" customWidth="1"/>
    <col min="2068" max="2068" width="11.85546875" style="141" bestFit="1" customWidth="1"/>
    <col min="2069" max="2072" width="0" style="141" hidden="1" customWidth="1"/>
    <col min="2073" max="2073" width="10.5703125" style="141" bestFit="1" customWidth="1"/>
    <col min="2074" max="2074" width="0" style="141" hidden="1" customWidth="1"/>
    <col min="2075" max="2075" width="2.7109375" style="141" customWidth="1"/>
    <col min="2076" max="2076" width="12.42578125" style="141" bestFit="1" customWidth="1"/>
    <col min="2077" max="2077" width="11.85546875" style="141" bestFit="1" customWidth="1"/>
    <col min="2078" max="2081" width="15.42578125" style="141" bestFit="1" customWidth="1"/>
    <col min="2082" max="2082" width="13.7109375" style="141" bestFit="1" customWidth="1"/>
    <col min="2083" max="2083" width="13.28515625" style="141" bestFit="1" customWidth="1"/>
    <col min="2084" max="2084" width="2.7109375" style="141" customWidth="1"/>
    <col min="2085" max="2085" width="10.7109375" style="141" customWidth="1"/>
    <col min="2086" max="2086" width="11.85546875" style="141" bestFit="1" customWidth="1"/>
    <col min="2087" max="2090" width="15.42578125" style="141" bestFit="1" customWidth="1"/>
    <col min="2091" max="2091" width="13.7109375" style="141" bestFit="1" customWidth="1"/>
    <col min="2092" max="2092" width="17.7109375" style="141" bestFit="1" customWidth="1"/>
    <col min="2093" max="2307" width="9.140625" style="141"/>
    <col min="2308" max="2308" width="20.42578125" style="141" bestFit="1" customWidth="1"/>
    <col min="2309" max="2312" width="0" style="141" hidden="1" customWidth="1"/>
    <col min="2313" max="2313" width="54.28515625" style="141" customWidth="1"/>
    <col min="2314" max="2314" width="0" style="141" hidden="1" customWidth="1"/>
    <col min="2315" max="2315" width="11.85546875" style="141" bestFit="1" customWidth="1"/>
    <col min="2316" max="2319" width="0" style="141" hidden="1" customWidth="1"/>
    <col min="2320" max="2320" width="10.5703125" style="141" bestFit="1" customWidth="1"/>
    <col min="2321" max="2321" width="0" style="141" hidden="1" customWidth="1"/>
    <col min="2322" max="2322" width="2.7109375" style="141" customWidth="1"/>
    <col min="2323" max="2323" width="0" style="141" hidden="1" customWidth="1"/>
    <col min="2324" max="2324" width="11.85546875" style="141" bestFit="1" customWidth="1"/>
    <col min="2325" max="2328" width="0" style="141" hidden="1" customWidth="1"/>
    <col min="2329" max="2329" width="10.5703125" style="141" bestFit="1" customWidth="1"/>
    <col min="2330" max="2330" width="0" style="141" hidden="1" customWidth="1"/>
    <col min="2331" max="2331" width="2.7109375" style="141" customWidth="1"/>
    <col min="2332" max="2332" width="12.42578125" style="141" bestFit="1" customWidth="1"/>
    <col min="2333" max="2333" width="11.85546875" style="141" bestFit="1" customWidth="1"/>
    <col min="2334" max="2337" width="15.42578125" style="141" bestFit="1" customWidth="1"/>
    <col min="2338" max="2338" width="13.7109375" style="141" bestFit="1" customWidth="1"/>
    <col min="2339" max="2339" width="13.28515625" style="141" bestFit="1" customWidth="1"/>
    <col min="2340" max="2340" width="2.7109375" style="141" customWidth="1"/>
    <col min="2341" max="2341" width="10.7109375" style="141" customWidth="1"/>
    <col min="2342" max="2342" width="11.85546875" style="141" bestFit="1" customWidth="1"/>
    <col min="2343" max="2346" width="15.42578125" style="141" bestFit="1" customWidth="1"/>
    <col min="2347" max="2347" width="13.7109375" style="141" bestFit="1" customWidth="1"/>
    <col min="2348" max="2348" width="17.7109375" style="141" bestFit="1" customWidth="1"/>
    <col min="2349" max="2563" width="9.140625" style="141"/>
    <col min="2564" max="2564" width="20.42578125" style="141" bestFit="1" customWidth="1"/>
    <col min="2565" max="2568" width="0" style="141" hidden="1" customWidth="1"/>
    <col min="2569" max="2569" width="54.28515625" style="141" customWidth="1"/>
    <col min="2570" max="2570" width="0" style="141" hidden="1" customWidth="1"/>
    <col min="2571" max="2571" width="11.85546875" style="141" bestFit="1" customWidth="1"/>
    <col min="2572" max="2575" width="0" style="141" hidden="1" customWidth="1"/>
    <col min="2576" max="2576" width="10.5703125" style="141" bestFit="1" customWidth="1"/>
    <col min="2577" max="2577" width="0" style="141" hidden="1" customWidth="1"/>
    <col min="2578" max="2578" width="2.7109375" style="141" customWidth="1"/>
    <col min="2579" max="2579" width="0" style="141" hidden="1" customWidth="1"/>
    <col min="2580" max="2580" width="11.85546875" style="141" bestFit="1" customWidth="1"/>
    <col min="2581" max="2584" width="0" style="141" hidden="1" customWidth="1"/>
    <col min="2585" max="2585" width="10.5703125" style="141" bestFit="1" customWidth="1"/>
    <col min="2586" max="2586" width="0" style="141" hidden="1" customWidth="1"/>
    <col min="2587" max="2587" width="2.7109375" style="141" customWidth="1"/>
    <col min="2588" max="2588" width="12.42578125" style="141" bestFit="1" customWidth="1"/>
    <col min="2589" max="2589" width="11.85546875" style="141" bestFit="1" customWidth="1"/>
    <col min="2590" max="2593" width="15.42578125" style="141" bestFit="1" customWidth="1"/>
    <col min="2594" max="2594" width="13.7109375" style="141" bestFit="1" customWidth="1"/>
    <col min="2595" max="2595" width="13.28515625" style="141" bestFit="1" customWidth="1"/>
    <col min="2596" max="2596" width="2.7109375" style="141" customWidth="1"/>
    <col min="2597" max="2597" width="10.7109375" style="141" customWidth="1"/>
    <col min="2598" max="2598" width="11.85546875" style="141" bestFit="1" customWidth="1"/>
    <col min="2599" max="2602" width="15.42578125" style="141" bestFit="1" customWidth="1"/>
    <col min="2603" max="2603" width="13.7109375" style="141" bestFit="1" customWidth="1"/>
    <col min="2604" max="2604" width="17.7109375" style="141" bestFit="1" customWidth="1"/>
    <col min="2605" max="2819" width="9.140625" style="141"/>
    <col min="2820" max="2820" width="20.42578125" style="141" bestFit="1" customWidth="1"/>
    <col min="2821" max="2824" width="0" style="141" hidden="1" customWidth="1"/>
    <col min="2825" max="2825" width="54.28515625" style="141" customWidth="1"/>
    <col min="2826" max="2826" width="0" style="141" hidden="1" customWidth="1"/>
    <col min="2827" max="2827" width="11.85546875" style="141" bestFit="1" customWidth="1"/>
    <col min="2828" max="2831" width="0" style="141" hidden="1" customWidth="1"/>
    <col min="2832" max="2832" width="10.5703125" style="141" bestFit="1" customWidth="1"/>
    <col min="2833" max="2833" width="0" style="141" hidden="1" customWidth="1"/>
    <col min="2834" max="2834" width="2.7109375" style="141" customWidth="1"/>
    <col min="2835" max="2835" width="0" style="141" hidden="1" customWidth="1"/>
    <col min="2836" max="2836" width="11.85546875" style="141" bestFit="1" customWidth="1"/>
    <col min="2837" max="2840" width="0" style="141" hidden="1" customWidth="1"/>
    <col min="2841" max="2841" width="10.5703125" style="141" bestFit="1" customWidth="1"/>
    <col min="2842" max="2842" width="0" style="141" hidden="1" customWidth="1"/>
    <col min="2843" max="2843" width="2.7109375" style="141" customWidth="1"/>
    <col min="2844" max="2844" width="12.42578125" style="141" bestFit="1" customWidth="1"/>
    <col min="2845" max="2845" width="11.85546875" style="141" bestFit="1" customWidth="1"/>
    <col min="2846" max="2849" width="15.42578125" style="141" bestFit="1" customWidth="1"/>
    <col min="2850" max="2850" width="13.7109375" style="141" bestFit="1" customWidth="1"/>
    <col min="2851" max="2851" width="13.28515625" style="141" bestFit="1" customWidth="1"/>
    <col min="2852" max="2852" width="2.7109375" style="141" customWidth="1"/>
    <col min="2853" max="2853" width="10.7109375" style="141" customWidth="1"/>
    <col min="2854" max="2854" width="11.85546875" style="141" bestFit="1" customWidth="1"/>
    <col min="2855" max="2858" width="15.42578125" style="141" bestFit="1" customWidth="1"/>
    <col min="2859" max="2859" width="13.7109375" style="141" bestFit="1" customWidth="1"/>
    <col min="2860" max="2860" width="17.7109375" style="141" bestFit="1" customWidth="1"/>
    <col min="2861" max="3075" width="9.140625" style="141"/>
    <col min="3076" max="3076" width="20.42578125" style="141" bestFit="1" customWidth="1"/>
    <col min="3077" max="3080" width="0" style="141" hidden="1" customWidth="1"/>
    <col min="3081" max="3081" width="54.28515625" style="141" customWidth="1"/>
    <col min="3082" max="3082" width="0" style="141" hidden="1" customWidth="1"/>
    <col min="3083" max="3083" width="11.85546875" style="141" bestFit="1" customWidth="1"/>
    <col min="3084" max="3087" width="0" style="141" hidden="1" customWidth="1"/>
    <col min="3088" max="3088" width="10.5703125" style="141" bestFit="1" customWidth="1"/>
    <col min="3089" max="3089" width="0" style="141" hidden="1" customWidth="1"/>
    <col min="3090" max="3090" width="2.7109375" style="141" customWidth="1"/>
    <col min="3091" max="3091" width="0" style="141" hidden="1" customWidth="1"/>
    <col min="3092" max="3092" width="11.85546875" style="141" bestFit="1" customWidth="1"/>
    <col min="3093" max="3096" width="0" style="141" hidden="1" customWidth="1"/>
    <col min="3097" max="3097" width="10.5703125" style="141" bestFit="1" customWidth="1"/>
    <col min="3098" max="3098" width="0" style="141" hidden="1" customWidth="1"/>
    <col min="3099" max="3099" width="2.7109375" style="141" customWidth="1"/>
    <col min="3100" max="3100" width="12.42578125" style="141" bestFit="1" customWidth="1"/>
    <col min="3101" max="3101" width="11.85546875" style="141" bestFit="1" customWidth="1"/>
    <col min="3102" max="3105" width="15.42578125" style="141" bestFit="1" customWidth="1"/>
    <col min="3106" max="3106" width="13.7109375" style="141" bestFit="1" customWidth="1"/>
    <col min="3107" max="3107" width="13.28515625" style="141" bestFit="1" customWidth="1"/>
    <col min="3108" max="3108" width="2.7109375" style="141" customWidth="1"/>
    <col min="3109" max="3109" width="10.7109375" style="141" customWidth="1"/>
    <col min="3110" max="3110" width="11.85546875" style="141" bestFit="1" customWidth="1"/>
    <col min="3111" max="3114" width="15.42578125" style="141" bestFit="1" customWidth="1"/>
    <col min="3115" max="3115" width="13.7109375" style="141" bestFit="1" customWidth="1"/>
    <col min="3116" max="3116" width="17.7109375" style="141" bestFit="1" customWidth="1"/>
    <col min="3117" max="3331" width="9.140625" style="141"/>
    <col min="3332" max="3332" width="20.42578125" style="141" bestFit="1" customWidth="1"/>
    <col min="3333" max="3336" width="0" style="141" hidden="1" customWidth="1"/>
    <col min="3337" max="3337" width="54.28515625" style="141" customWidth="1"/>
    <col min="3338" max="3338" width="0" style="141" hidden="1" customWidth="1"/>
    <col min="3339" max="3339" width="11.85546875" style="141" bestFit="1" customWidth="1"/>
    <col min="3340" max="3343" width="0" style="141" hidden="1" customWidth="1"/>
    <col min="3344" max="3344" width="10.5703125" style="141" bestFit="1" customWidth="1"/>
    <col min="3345" max="3345" width="0" style="141" hidden="1" customWidth="1"/>
    <col min="3346" max="3346" width="2.7109375" style="141" customWidth="1"/>
    <col min="3347" max="3347" width="0" style="141" hidden="1" customWidth="1"/>
    <col min="3348" max="3348" width="11.85546875" style="141" bestFit="1" customWidth="1"/>
    <col min="3349" max="3352" width="0" style="141" hidden="1" customWidth="1"/>
    <col min="3353" max="3353" width="10.5703125" style="141" bestFit="1" customWidth="1"/>
    <col min="3354" max="3354" width="0" style="141" hidden="1" customWidth="1"/>
    <col min="3355" max="3355" width="2.7109375" style="141" customWidth="1"/>
    <col min="3356" max="3356" width="12.42578125" style="141" bestFit="1" customWidth="1"/>
    <col min="3357" max="3357" width="11.85546875" style="141" bestFit="1" customWidth="1"/>
    <col min="3358" max="3361" width="15.42578125" style="141" bestFit="1" customWidth="1"/>
    <col min="3362" max="3362" width="13.7109375" style="141" bestFit="1" customWidth="1"/>
    <col min="3363" max="3363" width="13.28515625" style="141" bestFit="1" customWidth="1"/>
    <col min="3364" max="3364" width="2.7109375" style="141" customWidth="1"/>
    <col min="3365" max="3365" width="10.7109375" style="141" customWidth="1"/>
    <col min="3366" max="3366" width="11.85546875" style="141" bestFit="1" customWidth="1"/>
    <col min="3367" max="3370" width="15.42578125" style="141" bestFit="1" customWidth="1"/>
    <col min="3371" max="3371" width="13.7109375" style="141" bestFit="1" customWidth="1"/>
    <col min="3372" max="3372" width="17.7109375" style="141" bestFit="1" customWidth="1"/>
    <col min="3373" max="3587" width="9.140625" style="141"/>
    <col min="3588" max="3588" width="20.42578125" style="141" bestFit="1" customWidth="1"/>
    <col min="3589" max="3592" width="0" style="141" hidden="1" customWidth="1"/>
    <col min="3593" max="3593" width="54.28515625" style="141" customWidth="1"/>
    <col min="3594" max="3594" width="0" style="141" hidden="1" customWidth="1"/>
    <col min="3595" max="3595" width="11.85546875" style="141" bestFit="1" customWidth="1"/>
    <col min="3596" max="3599" width="0" style="141" hidden="1" customWidth="1"/>
    <col min="3600" max="3600" width="10.5703125" style="141" bestFit="1" customWidth="1"/>
    <col min="3601" max="3601" width="0" style="141" hidden="1" customWidth="1"/>
    <col min="3602" max="3602" width="2.7109375" style="141" customWidth="1"/>
    <col min="3603" max="3603" width="0" style="141" hidden="1" customWidth="1"/>
    <col min="3604" max="3604" width="11.85546875" style="141" bestFit="1" customWidth="1"/>
    <col min="3605" max="3608" width="0" style="141" hidden="1" customWidth="1"/>
    <col min="3609" max="3609" width="10.5703125" style="141" bestFit="1" customWidth="1"/>
    <col min="3610" max="3610" width="0" style="141" hidden="1" customWidth="1"/>
    <col min="3611" max="3611" width="2.7109375" style="141" customWidth="1"/>
    <col min="3612" max="3612" width="12.42578125" style="141" bestFit="1" customWidth="1"/>
    <col min="3613" max="3613" width="11.85546875" style="141" bestFit="1" customWidth="1"/>
    <col min="3614" max="3617" width="15.42578125" style="141" bestFit="1" customWidth="1"/>
    <col min="3618" max="3618" width="13.7109375" style="141" bestFit="1" customWidth="1"/>
    <col min="3619" max="3619" width="13.28515625" style="141" bestFit="1" customWidth="1"/>
    <col min="3620" max="3620" width="2.7109375" style="141" customWidth="1"/>
    <col min="3621" max="3621" width="10.7109375" style="141" customWidth="1"/>
    <col min="3622" max="3622" width="11.85546875" style="141" bestFit="1" customWidth="1"/>
    <col min="3623" max="3626" width="15.42578125" style="141" bestFit="1" customWidth="1"/>
    <col min="3627" max="3627" width="13.7109375" style="141" bestFit="1" customWidth="1"/>
    <col min="3628" max="3628" width="17.7109375" style="141" bestFit="1" customWidth="1"/>
    <col min="3629" max="3843" width="9.140625" style="141"/>
    <col min="3844" max="3844" width="20.42578125" style="141" bestFit="1" customWidth="1"/>
    <col min="3845" max="3848" width="0" style="141" hidden="1" customWidth="1"/>
    <col min="3849" max="3849" width="54.28515625" style="141" customWidth="1"/>
    <col min="3850" max="3850" width="0" style="141" hidden="1" customWidth="1"/>
    <col min="3851" max="3851" width="11.85546875" style="141" bestFit="1" customWidth="1"/>
    <col min="3852" max="3855" width="0" style="141" hidden="1" customWidth="1"/>
    <col min="3856" max="3856" width="10.5703125" style="141" bestFit="1" customWidth="1"/>
    <col min="3857" max="3857" width="0" style="141" hidden="1" customWidth="1"/>
    <col min="3858" max="3858" width="2.7109375" style="141" customWidth="1"/>
    <col min="3859" max="3859" width="0" style="141" hidden="1" customWidth="1"/>
    <col min="3860" max="3860" width="11.85546875" style="141" bestFit="1" customWidth="1"/>
    <col min="3861" max="3864" width="0" style="141" hidden="1" customWidth="1"/>
    <col min="3865" max="3865" width="10.5703125" style="141" bestFit="1" customWidth="1"/>
    <col min="3866" max="3866" width="0" style="141" hidden="1" customWidth="1"/>
    <col min="3867" max="3867" width="2.7109375" style="141" customWidth="1"/>
    <col min="3868" max="3868" width="12.42578125" style="141" bestFit="1" customWidth="1"/>
    <col min="3869" max="3869" width="11.85546875" style="141" bestFit="1" customWidth="1"/>
    <col min="3870" max="3873" width="15.42578125" style="141" bestFit="1" customWidth="1"/>
    <col min="3874" max="3874" width="13.7109375" style="141" bestFit="1" customWidth="1"/>
    <col min="3875" max="3875" width="13.28515625" style="141" bestFit="1" customWidth="1"/>
    <col min="3876" max="3876" width="2.7109375" style="141" customWidth="1"/>
    <col min="3877" max="3877" width="10.7109375" style="141" customWidth="1"/>
    <col min="3878" max="3878" width="11.85546875" style="141" bestFit="1" customWidth="1"/>
    <col min="3879" max="3882" width="15.42578125" style="141" bestFit="1" customWidth="1"/>
    <col min="3883" max="3883" width="13.7109375" style="141" bestFit="1" customWidth="1"/>
    <col min="3884" max="3884" width="17.7109375" style="141" bestFit="1" customWidth="1"/>
    <col min="3885" max="4099" width="9.140625" style="141"/>
    <col min="4100" max="4100" width="20.42578125" style="141" bestFit="1" customWidth="1"/>
    <col min="4101" max="4104" width="0" style="141" hidden="1" customWidth="1"/>
    <col min="4105" max="4105" width="54.28515625" style="141" customWidth="1"/>
    <col min="4106" max="4106" width="0" style="141" hidden="1" customWidth="1"/>
    <col min="4107" max="4107" width="11.85546875" style="141" bestFit="1" customWidth="1"/>
    <col min="4108" max="4111" width="0" style="141" hidden="1" customWidth="1"/>
    <col min="4112" max="4112" width="10.5703125" style="141" bestFit="1" customWidth="1"/>
    <col min="4113" max="4113" width="0" style="141" hidden="1" customWidth="1"/>
    <col min="4114" max="4114" width="2.7109375" style="141" customWidth="1"/>
    <col min="4115" max="4115" width="0" style="141" hidden="1" customWidth="1"/>
    <col min="4116" max="4116" width="11.85546875" style="141" bestFit="1" customWidth="1"/>
    <col min="4117" max="4120" width="0" style="141" hidden="1" customWidth="1"/>
    <col min="4121" max="4121" width="10.5703125" style="141" bestFit="1" customWidth="1"/>
    <col min="4122" max="4122" width="0" style="141" hidden="1" customWidth="1"/>
    <col min="4123" max="4123" width="2.7109375" style="141" customWidth="1"/>
    <col min="4124" max="4124" width="12.42578125" style="141" bestFit="1" customWidth="1"/>
    <col min="4125" max="4125" width="11.85546875" style="141" bestFit="1" customWidth="1"/>
    <col min="4126" max="4129" width="15.42578125" style="141" bestFit="1" customWidth="1"/>
    <col min="4130" max="4130" width="13.7109375" style="141" bestFit="1" customWidth="1"/>
    <col min="4131" max="4131" width="13.28515625" style="141" bestFit="1" customWidth="1"/>
    <col min="4132" max="4132" width="2.7109375" style="141" customWidth="1"/>
    <col min="4133" max="4133" width="10.7109375" style="141" customWidth="1"/>
    <col min="4134" max="4134" width="11.85546875" style="141" bestFit="1" customWidth="1"/>
    <col min="4135" max="4138" width="15.42578125" style="141" bestFit="1" customWidth="1"/>
    <col min="4139" max="4139" width="13.7109375" style="141" bestFit="1" customWidth="1"/>
    <col min="4140" max="4140" width="17.7109375" style="141" bestFit="1" customWidth="1"/>
    <col min="4141" max="4355" width="9.140625" style="141"/>
    <col min="4356" max="4356" width="20.42578125" style="141" bestFit="1" customWidth="1"/>
    <col min="4357" max="4360" width="0" style="141" hidden="1" customWidth="1"/>
    <col min="4361" max="4361" width="54.28515625" style="141" customWidth="1"/>
    <col min="4362" max="4362" width="0" style="141" hidden="1" customWidth="1"/>
    <col min="4363" max="4363" width="11.85546875" style="141" bestFit="1" customWidth="1"/>
    <col min="4364" max="4367" width="0" style="141" hidden="1" customWidth="1"/>
    <col min="4368" max="4368" width="10.5703125" style="141" bestFit="1" customWidth="1"/>
    <col min="4369" max="4369" width="0" style="141" hidden="1" customWidth="1"/>
    <col min="4370" max="4370" width="2.7109375" style="141" customWidth="1"/>
    <col min="4371" max="4371" width="0" style="141" hidden="1" customWidth="1"/>
    <col min="4372" max="4372" width="11.85546875" style="141" bestFit="1" customWidth="1"/>
    <col min="4373" max="4376" width="0" style="141" hidden="1" customWidth="1"/>
    <col min="4377" max="4377" width="10.5703125" style="141" bestFit="1" customWidth="1"/>
    <col min="4378" max="4378" width="0" style="141" hidden="1" customWidth="1"/>
    <col min="4379" max="4379" width="2.7109375" style="141" customWidth="1"/>
    <col min="4380" max="4380" width="12.42578125" style="141" bestFit="1" customWidth="1"/>
    <col min="4381" max="4381" width="11.85546875" style="141" bestFit="1" customWidth="1"/>
    <col min="4382" max="4385" width="15.42578125" style="141" bestFit="1" customWidth="1"/>
    <col min="4386" max="4386" width="13.7109375" style="141" bestFit="1" customWidth="1"/>
    <col min="4387" max="4387" width="13.28515625" style="141" bestFit="1" customWidth="1"/>
    <col min="4388" max="4388" width="2.7109375" style="141" customWidth="1"/>
    <col min="4389" max="4389" width="10.7109375" style="141" customWidth="1"/>
    <col min="4390" max="4390" width="11.85546875" style="141" bestFit="1" customWidth="1"/>
    <col min="4391" max="4394" width="15.42578125" style="141" bestFit="1" customWidth="1"/>
    <col min="4395" max="4395" width="13.7109375" style="141" bestFit="1" customWidth="1"/>
    <col min="4396" max="4396" width="17.7109375" style="141" bestFit="1" customWidth="1"/>
    <col min="4397" max="4611" width="9.140625" style="141"/>
    <col min="4612" max="4612" width="20.42578125" style="141" bestFit="1" customWidth="1"/>
    <col min="4613" max="4616" width="0" style="141" hidden="1" customWidth="1"/>
    <col min="4617" max="4617" width="54.28515625" style="141" customWidth="1"/>
    <col min="4618" max="4618" width="0" style="141" hidden="1" customWidth="1"/>
    <col min="4619" max="4619" width="11.85546875" style="141" bestFit="1" customWidth="1"/>
    <col min="4620" max="4623" width="0" style="141" hidden="1" customWidth="1"/>
    <col min="4624" max="4624" width="10.5703125" style="141" bestFit="1" customWidth="1"/>
    <col min="4625" max="4625" width="0" style="141" hidden="1" customWidth="1"/>
    <col min="4626" max="4626" width="2.7109375" style="141" customWidth="1"/>
    <col min="4627" max="4627" width="0" style="141" hidden="1" customWidth="1"/>
    <col min="4628" max="4628" width="11.85546875" style="141" bestFit="1" customWidth="1"/>
    <col min="4629" max="4632" width="0" style="141" hidden="1" customWidth="1"/>
    <col min="4633" max="4633" width="10.5703125" style="141" bestFit="1" customWidth="1"/>
    <col min="4634" max="4634" width="0" style="141" hidden="1" customWidth="1"/>
    <col min="4635" max="4635" width="2.7109375" style="141" customWidth="1"/>
    <col min="4636" max="4636" width="12.42578125" style="141" bestFit="1" customWidth="1"/>
    <col min="4637" max="4637" width="11.85546875" style="141" bestFit="1" customWidth="1"/>
    <col min="4638" max="4641" width="15.42578125" style="141" bestFit="1" customWidth="1"/>
    <col min="4642" max="4642" width="13.7109375" style="141" bestFit="1" customWidth="1"/>
    <col min="4643" max="4643" width="13.28515625" style="141" bestFit="1" customWidth="1"/>
    <col min="4644" max="4644" width="2.7109375" style="141" customWidth="1"/>
    <col min="4645" max="4645" width="10.7109375" style="141" customWidth="1"/>
    <col min="4646" max="4646" width="11.85546875" style="141" bestFit="1" customWidth="1"/>
    <col min="4647" max="4650" width="15.42578125" style="141" bestFit="1" customWidth="1"/>
    <col min="4651" max="4651" width="13.7109375" style="141" bestFit="1" customWidth="1"/>
    <col min="4652" max="4652" width="17.7109375" style="141" bestFit="1" customWidth="1"/>
    <col min="4653" max="4867" width="9.140625" style="141"/>
    <col min="4868" max="4868" width="20.42578125" style="141" bestFit="1" customWidth="1"/>
    <col min="4869" max="4872" width="0" style="141" hidden="1" customWidth="1"/>
    <col min="4873" max="4873" width="54.28515625" style="141" customWidth="1"/>
    <col min="4874" max="4874" width="0" style="141" hidden="1" customWidth="1"/>
    <col min="4875" max="4875" width="11.85546875" style="141" bestFit="1" customWidth="1"/>
    <col min="4876" max="4879" width="0" style="141" hidden="1" customWidth="1"/>
    <col min="4880" max="4880" width="10.5703125" style="141" bestFit="1" customWidth="1"/>
    <col min="4881" max="4881" width="0" style="141" hidden="1" customWidth="1"/>
    <col min="4882" max="4882" width="2.7109375" style="141" customWidth="1"/>
    <col min="4883" max="4883" width="0" style="141" hidden="1" customWidth="1"/>
    <col min="4884" max="4884" width="11.85546875" style="141" bestFit="1" customWidth="1"/>
    <col min="4885" max="4888" width="0" style="141" hidden="1" customWidth="1"/>
    <col min="4889" max="4889" width="10.5703125" style="141" bestFit="1" customWidth="1"/>
    <col min="4890" max="4890" width="0" style="141" hidden="1" customWidth="1"/>
    <col min="4891" max="4891" width="2.7109375" style="141" customWidth="1"/>
    <col min="4892" max="4892" width="12.42578125" style="141" bestFit="1" customWidth="1"/>
    <col min="4893" max="4893" width="11.85546875" style="141" bestFit="1" customWidth="1"/>
    <col min="4894" max="4897" width="15.42578125" style="141" bestFit="1" customWidth="1"/>
    <col min="4898" max="4898" width="13.7109375" style="141" bestFit="1" customWidth="1"/>
    <col min="4899" max="4899" width="13.28515625" style="141" bestFit="1" customWidth="1"/>
    <col min="4900" max="4900" width="2.7109375" style="141" customWidth="1"/>
    <col min="4901" max="4901" width="10.7109375" style="141" customWidth="1"/>
    <col min="4902" max="4902" width="11.85546875" style="141" bestFit="1" customWidth="1"/>
    <col min="4903" max="4906" width="15.42578125" style="141" bestFit="1" customWidth="1"/>
    <col min="4907" max="4907" width="13.7109375" style="141" bestFit="1" customWidth="1"/>
    <col min="4908" max="4908" width="17.7109375" style="141" bestFit="1" customWidth="1"/>
    <col min="4909" max="5123" width="9.140625" style="141"/>
    <col min="5124" max="5124" width="20.42578125" style="141" bestFit="1" customWidth="1"/>
    <col min="5125" max="5128" width="0" style="141" hidden="1" customWidth="1"/>
    <col min="5129" max="5129" width="54.28515625" style="141" customWidth="1"/>
    <col min="5130" max="5130" width="0" style="141" hidden="1" customWidth="1"/>
    <col min="5131" max="5131" width="11.85546875" style="141" bestFit="1" customWidth="1"/>
    <col min="5132" max="5135" width="0" style="141" hidden="1" customWidth="1"/>
    <col min="5136" max="5136" width="10.5703125" style="141" bestFit="1" customWidth="1"/>
    <col min="5137" max="5137" width="0" style="141" hidden="1" customWidth="1"/>
    <col min="5138" max="5138" width="2.7109375" style="141" customWidth="1"/>
    <col min="5139" max="5139" width="0" style="141" hidden="1" customWidth="1"/>
    <col min="5140" max="5140" width="11.85546875" style="141" bestFit="1" customWidth="1"/>
    <col min="5141" max="5144" width="0" style="141" hidden="1" customWidth="1"/>
    <col min="5145" max="5145" width="10.5703125" style="141" bestFit="1" customWidth="1"/>
    <col min="5146" max="5146" width="0" style="141" hidden="1" customWidth="1"/>
    <col min="5147" max="5147" width="2.7109375" style="141" customWidth="1"/>
    <col min="5148" max="5148" width="12.42578125" style="141" bestFit="1" customWidth="1"/>
    <col min="5149" max="5149" width="11.85546875" style="141" bestFit="1" customWidth="1"/>
    <col min="5150" max="5153" width="15.42578125" style="141" bestFit="1" customWidth="1"/>
    <col min="5154" max="5154" width="13.7109375" style="141" bestFit="1" customWidth="1"/>
    <col min="5155" max="5155" width="13.28515625" style="141" bestFit="1" customWidth="1"/>
    <col min="5156" max="5156" width="2.7109375" style="141" customWidth="1"/>
    <col min="5157" max="5157" width="10.7109375" style="141" customWidth="1"/>
    <col min="5158" max="5158" width="11.85546875" style="141" bestFit="1" customWidth="1"/>
    <col min="5159" max="5162" width="15.42578125" style="141" bestFit="1" customWidth="1"/>
    <col min="5163" max="5163" width="13.7109375" style="141" bestFit="1" customWidth="1"/>
    <col min="5164" max="5164" width="17.7109375" style="141" bestFit="1" customWidth="1"/>
    <col min="5165" max="5379" width="9.140625" style="141"/>
    <col min="5380" max="5380" width="20.42578125" style="141" bestFit="1" customWidth="1"/>
    <col min="5381" max="5384" width="0" style="141" hidden="1" customWidth="1"/>
    <col min="5385" max="5385" width="54.28515625" style="141" customWidth="1"/>
    <col min="5386" max="5386" width="0" style="141" hidden="1" customWidth="1"/>
    <col min="5387" max="5387" width="11.85546875" style="141" bestFit="1" customWidth="1"/>
    <col min="5388" max="5391" width="0" style="141" hidden="1" customWidth="1"/>
    <col min="5392" max="5392" width="10.5703125" style="141" bestFit="1" customWidth="1"/>
    <col min="5393" max="5393" width="0" style="141" hidden="1" customWidth="1"/>
    <col min="5394" max="5394" width="2.7109375" style="141" customWidth="1"/>
    <col min="5395" max="5395" width="0" style="141" hidden="1" customWidth="1"/>
    <col min="5396" max="5396" width="11.85546875" style="141" bestFit="1" customWidth="1"/>
    <col min="5397" max="5400" width="0" style="141" hidden="1" customWidth="1"/>
    <col min="5401" max="5401" width="10.5703125" style="141" bestFit="1" customWidth="1"/>
    <col min="5402" max="5402" width="0" style="141" hidden="1" customWidth="1"/>
    <col min="5403" max="5403" width="2.7109375" style="141" customWidth="1"/>
    <col min="5404" max="5404" width="12.42578125" style="141" bestFit="1" customWidth="1"/>
    <col min="5405" max="5405" width="11.85546875" style="141" bestFit="1" customWidth="1"/>
    <col min="5406" max="5409" width="15.42578125" style="141" bestFit="1" customWidth="1"/>
    <col min="5410" max="5410" width="13.7109375" style="141" bestFit="1" customWidth="1"/>
    <col min="5411" max="5411" width="13.28515625" style="141" bestFit="1" customWidth="1"/>
    <col min="5412" max="5412" width="2.7109375" style="141" customWidth="1"/>
    <col min="5413" max="5413" width="10.7109375" style="141" customWidth="1"/>
    <col min="5414" max="5414" width="11.85546875" style="141" bestFit="1" customWidth="1"/>
    <col min="5415" max="5418" width="15.42578125" style="141" bestFit="1" customWidth="1"/>
    <col min="5419" max="5419" width="13.7109375" style="141" bestFit="1" customWidth="1"/>
    <col min="5420" max="5420" width="17.7109375" style="141" bestFit="1" customWidth="1"/>
    <col min="5421" max="5635" width="9.140625" style="141"/>
    <col min="5636" max="5636" width="20.42578125" style="141" bestFit="1" customWidth="1"/>
    <col min="5637" max="5640" width="0" style="141" hidden="1" customWidth="1"/>
    <col min="5641" max="5641" width="54.28515625" style="141" customWidth="1"/>
    <col min="5642" max="5642" width="0" style="141" hidden="1" customWidth="1"/>
    <col min="5643" max="5643" width="11.85546875" style="141" bestFit="1" customWidth="1"/>
    <col min="5644" max="5647" width="0" style="141" hidden="1" customWidth="1"/>
    <col min="5648" max="5648" width="10.5703125" style="141" bestFit="1" customWidth="1"/>
    <col min="5649" max="5649" width="0" style="141" hidden="1" customWidth="1"/>
    <col min="5650" max="5650" width="2.7109375" style="141" customWidth="1"/>
    <col min="5651" max="5651" width="0" style="141" hidden="1" customWidth="1"/>
    <col min="5652" max="5652" width="11.85546875" style="141" bestFit="1" customWidth="1"/>
    <col min="5653" max="5656" width="0" style="141" hidden="1" customWidth="1"/>
    <col min="5657" max="5657" width="10.5703125" style="141" bestFit="1" customWidth="1"/>
    <col min="5658" max="5658" width="0" style="141" hidden="1" customWidth="1"/>
    <col min="5659" max="5659" width="2.7109375" style="141" customWidth="1"/>
    <col min="5660" max="5660" width="12.42578125" style="141" bestFit="1" customWidth="1"/>
    <col min="5661" max="5661" width="11.85546875" style="141" bestFit="1" customWidth="1"/>
    <col min="5662" max="5665" width="15.42578125" style="141" bestFit="1" customWidth="1"/>
    <col min="5666" max="5666" width="13.7109375" style="141" bestFit="1" customWidth="1"/>
    <col min="5667" max="5667" width="13.28515625" style="141" bestFit="1" customWidth="1"/>
    <col min="5668" max="5668" width="2.7109375" style="141" customWidth="1"/>
    <col min="5669" max="5669" width="10.7109375" style="141" customWidth="1"/>
    <col min="5670" max="5670" width="11.85546875" style="141" bestFit="1" customWidth="1"/>
    <col min="5671" max="5674" width="15.42578125" style="141" bestFit="1" customWidth="1"/>
    <col min="5675" max="5675" width="13.7109375" style="141" bestFit="1" customWidth="1"/>
    <col min="5676" max="5676" width="17.7109375" style="141" bestFit="1" customWidth="1"/>
    <col min="5677" max="5891" width="9.140625" style="141"/>
    <col min="5892" max="5892" width="20.42578125" style="141" bestFit="1" customWidth="1"/>
    <col min="5893" max="5896" width="0" style="141" hidden="1" customWidth="1"/>
    <col min="5897" max="5897" width="54.28515625" style="141" customWidth="1"/>
    <col min="5898" max="5898" width="0" style="141" hidden="1" customWidth="1"/>
    <col min="5899" max="5899" width="11.85546875" style="141" bestFit="1" customWidth="1"/>
    <col min="5900" max="5903" width="0" style="141" hidden="1" customWidth="1"/>
    <col min="5904" max="5904" width="10.5703125" style="141" bestFit="1" customWidth="1"/>
    <col min="5905" max="5905" width="0" style="141" hidden="1" customWidth="1"/>
    <col min="5906" max="5906" width="2.7109375" style="141" customWidth="1"/>
    <col min="5907" max="5907" width="0" style="141" hidden="1" customWidth="1"/>
    <col min="5908" max="5908" width="11.85546875" style="141" bestFit="1" customWidth="1"/>
    <col min="5909" max="5912" width="0" style="141" hidden="1" customWidth="1"/>
    <col min="5913" max="5913" width="10.5703125" style="141" bestFit="1" customWidth="1"/>
    <col min="5914" max="5914" width="0" style="141" hidden="1" customWidth="1"/>
    <col min="5915" max="5915" width="2.7109375" style="141" customWidth="1"/>
    <col min="5916" max="5916" width="12.42578125" style="141" bestFit="1" customWidth="1"/>
    <col min="5917" max="5917" width="11.85546875" style="141" bestFit="1" customWidth="1"/>
    <col min="5918" max="5921" width="15.42578125" style="141" bestFit="1" customWidth="1"/>
    <col min="5922" max="5922" width="13.7109375" style="141" bestFit="1" customWidth="1"/>
    <col min="5923" max="5923" width="13.28515625" style="141" bestFit="1" customWidth="1"/>
    <col min="5924" max="5924" width="2.7109375" style="141" customWidth="1"/>
    <col min="5925" max="5925" width="10.7109375" style="141" customWidth="1"/>
    <col min="5926" max="5926" width="11.85546875" style="141" bestFit="1" customWidth="1"/>
    <col min="5927" max="5930" width="15.42578125" style="141" bestFit="1" customWidth="1"/>
    <col min="5931" max="5931" width="13.7109375" style="141" bestFit="1" customWidth="1"/>
    <col min="5932" max="5932" width="17.7109375" style="141" bestFit="1" customWidth="1"/>
    <col min="5933" max="6147" width="9.140625" style="141"/>
    <col min="6148" max="6148" width="20.42578125" style="141" bestFit="1" customWidth="1"/>
    <col min="6149" max="6152" width="0" style="141" hidden="1" customWidth="1"/>
    <col min="6153" max="6153" width="54.28515625" style="141" customWidth="1"/>
    <col min="6154" max="6154" width="0" style="141" hidden="1" customWidth="1"/>
    <col min="6155" max="6155" width="11.85546875" style="141" bestFit="1" customWidth="1"/>
    <col min="6156" max="6159" width="0" style="141" hidden="1" customWidth="1"/>
    <col min="6160" max="6160" width="10.5703125" style="141" bestFit="1" customWidth="1"/>
    <col min="6161" max="6161" width="0" style="141" hidden="1" customWidth="1"/>
    <col min="6162" max="6162" width="2.7109375" style="141" customWidth="1"/>
    <col min="6163" max="6163" width="0" style="141" hidden="1" customWidth="1"/>
    <col min="6164" max="6164" width="11.85546875" style="141" bestFit="1" customWidth="1"/>
    <col min="6165" max="6168" width="0" style="141" hidden="1" customWidth="1"/>
    <col min="6169" max="6169" width="10.5703125" style="141" bestFit="1" customWidth="1"/>
    <col min="6170" max="6170" width="0" style="141" hidden="1" customWidth="1"/>
    <col min="6171" max="6171" width="2.7109375" style="141" customWidth="1"/>
    <col min="6172" max="6172" width="12.42578125" style="141" bestFit="1" customWidth="1"/>
    <col min="6173" max="6173" width="11.85546875" style="141" bestFit="1" customWidth="1"/>
    <col min="6174" max="6177" width="15.42578125" style="141" bestFit="1" customWidth="1"/>
    <col min="6178" max="6178" width="13.7109375" style="141" bestFit="1" customWidth="1"/>
    <col min="6179" max="6179" width="13.28515625" style="141" bestFit="1" customWidth="1"/>
    <col min="6180" max="6180" width="2.7109375" style="141" customWidth="1"/>
    <col min="6181" max="6181" width="10.7109375" style="141" customWidth="1"/>
    <col min="6182" max="6182" width="11.85546875" style="141" bestFit="1" customWidth="1"/>
    <col min="6183" max="6186" width="15.42578125" style="141" bestFit="1" customWidth="1"/>
    <col min="6187" max="6187" width="13.7109375" style="141" bestFit="1" customWidth="1"/>
    <col min="6188" max="6188" width="17.7109375" style="141" bestFit="1" customWidth="1"/>
    <col min="6189" max="6403" width="9.140625" style="141"/>
    <col min="6404" max="6404" width="20.42578125" style="141" bestFit="1" customWidth="1"/>
    <col min="6405" max="6408" width="0" style="141" hidden="1" customWidth="1"/>
    <col min="6409" max="6409" width="54.28515625" style="141" customWidth="1"/>
    <col min="6410" max="6410" width="0" style="141" hidden="1" customWidth="1"/>
    <col min="6411" max="6411" width="11.85546875" style="141" bestFit="1" customWidth="1"/>
    <col min="6412" max="6415" width="0" style="141" hidden="1" customWidth="1"/>
    <col min="6416" max="6416" width="10.5703125" style="141" bestFit="1" customWidth="1"/>
    <col min="6417" max="6417" width="0" style="141" hidden="1" customWidth="1"/>
    <col min="6418" max="6418" width="2.7109375" style="141" customWidth="1"/>
    <col min="6419" max="6419" width="0" style="141" hidden="1" customWidth="1"/>
    <col min="6420" max="6420" width="11.85546875" style="141" bestFit="1" customWidth="1"/>
    <col min="6421" max="6424" width="0" style="141" hidden="1" customWidth="1"/>
    <col min="6425" max="6425" width="10.5703125" style="141" bestFit="1" customWidth="1"/>
    <col min="6426" max="6426" width="0" style="141" hidden="1" customWidth="1"/>
    <col min="6427" max="6427" width="2.7109375" style="141" customWidth="1"/>
    <col min="6428" max="6428" width="12.42578125" style="141" bestFit="1" customWidth="1"/>
    <col min="6429" max="6429" width="11.85546875" style="141" bestFit="1" customWidth="1"/>
    <col min="6430" max="6433" width="15.42578125" style="141" bestFit="1" customWidth="1"/>
    <col min="6434" max="6434" width="13.7109375" style="141" bestFit="1" customWidth="1"/>
    <col min="6435" max="6435" width="13.28515625" style="141" bestFit="1" customWidth="1"/>
    <col min="6436" max="6436" width="2.7109375" style="141" customWidth="1"/>
    <col min="6437" max="6437" width="10.7109375" style="141" customWidth="1"/>
    <col min="6438" max="6438" width="11.85546875" style="141" bestFit="1" customWidth="1"/>
    <col min="6439" max="6442" width="15.42578125" style="141" bestFit="1" customWidth="1"/>
    <col min="6443" max="6443" width="13.7109375" style="141" bestFit="1" customWidth="1"/>
    <col min="6444" max="6444" width="17.7109375" style="141" bestFit="1" customWidth="1"/>
    <col min="6445" max="6659" width="9.140625" style="141"/>
    <col min="6660" max="6660" width="20.42578125" style="141" bestFit="1" customWidth="1"/>
    <col min="6661" max="6664" width="0" style="141" hidden="1" customWidth="1"/>
    <col min="6665" max="6665" width="54.28515625" style="141" customWidth="1"/>
    <col min="6666" max="6666" width="0" style="141" hidden="1" customWidth="1"/>
    <col min="6667" max="6667" width="11.85546875" style="141" bestFit="1" customWidth="1"/>
    <col min="6668" max="6671" width="0" style="141" hidden="1" customWidth="1"/>
    <col min="6672" max="6672" width="10.5703125" style="141" bestFit="1" customWidth="1"/>
    <col min="6673" max="6673" width="0" style="141" hidden="1" customWidth="1"/>
    <col min="6674" max="6674" width="2.7109375" style="141" customWidth="1"/>
    <col min="6675" max="6675" width="0" style="141" hidden="1" customWidth="1"/>
    <col min="6676" max="6676" width="11.85546875" style="141" bestFit="1" customWidth="1"/>
    <col min="6677" max="6680" width="0" style="141" hidden="1" customWidth="1"/>
    <col min="6681" max="6681" width="10.5703125" style="141" bestFit="1" customWidth="1"/>
    <col min="6682" max="6682" width="0" style="141" hidden="1" customWidth="1"/>
    <col min="6683" max="6683" width="2.7109375" style="141" customWidth="1"/>
    <col min="6684" max="6684" width="12.42578125" style="141" bestFit="1" customWidth="1"/>
    <col min="6685" max="6685" width="11.85546875" style="141" bestFit="1" customWidth="1"/>
    <col min="6686" max="6689" width="15.42578125" style="141" bestFit="1" customWidth="1"/>
    <col min="6690" max="6690" width="13.7109375" style="141" bestFit="1" customWidth="1"/>
    <col min="6691" max="6691" width="13.28515625" style="141" bestFit="1" customWidth="1"/>
    <col min="6692" max="6692" width="2.7109375" style="141" customWidth="1"/>
    <col min="6693" max="6693" width="10.7109375" style="141" customWidth="1"/>
    <col min="6694" max="6694" width="11.85546875" style="141" bestFit="1" customWidth="1"/>
    <col min="6695" max="6698" width="15.42578125" style="141" bestFit="1" customWidth="1"/>
    <col min="6699" max="6699" width="13.7109375" style="141" bestFit="1" customWidth="1"/>
    <col min="6700" max="6700" width="17.7109375" style="141" bestFit="1" customWidth="1"/>
    <col min="6701" max="6915" width="9.140625" style="141"/>
    <col min="6916" max="6916" width="20.42578125" style="141" bestFit="1" customWidth="1"/>
    <col min="6917" max="6920" width="0" style="141" hidden="1" customWidth="1"/>
    <col min="6921" max="6921" width="54.28515625" style="141" customWidth="1"/>
    <col min="6922" max="6922" width="0" style="141" hidden="1" customWidth="1"/>
    <col min="6923" max="6923" width="11.85546875" style="141" bestFit="1" customWidth="1"/>
    <col min="6924" max="6927" width="0" style="141" hidden="1" customWidth="1"/>
    <col min="6928" max="6928" width="10.5703125" style="141" bestFit="1" customWidth="1"/>
    <col min="6929" max="6929" width="0" style="141" hidden="1" customWidth="1"/>
    <col min="6930" max="6930" width="2.7109375" style="141" customWidth="1"/>
    <col min="6931" max="6931" width="0" style="141" hidden="1" customWidth="1"/>
    <col min="6932" max="6932" width="11.85546875" style="141" bestFit="1" customWidth="1"/>
    <col min="6933" max="6936" width="0" style="141" hidden="1" customWidth="1"/>
    <col min="6937" max="6937" width="10.5703125" style="141" bestFit="1" customWidth="1"/>
    <col min="6938" max="6938" width="0" style="141" hidden="1" customWidth="1"/>
    <col min="6939" max="6939" width="2.7109375" style="141" customWidth="1"/>
    <col min="6940" max="6940" width="12.42578125" style="141" bestFit="1" customWidth="1"/>
    <col min="6941" max="6941" width="11.85546875" style="141" bestFit="1" customWidth="1"/>
    <col min="6942" max="6945" width="15.42578125" style="141" bestFit="1" customWidth="1"/>
    <col min="6946" max="6946" width="13.7109375" style="141" bestFit="1" customWidth="1"/>
    <col min="6947" max="6947" width="13.28515625" style="141" bestFit="1" customWidth="1"/>
    <col min="6948" max="6948" width="2.7109375" style="141" customWidth="1"/>
    <col min="6949" max="6949" width="10.7109375" style="141" customWidth="1"/>
    <col min="6950" max="6950" width="11.85546875" style="141" bestFit="1" customWidth="1"/>
    <col min="6951" max="6954" width="15.42578125" style="141" bestFit="1" customWidth="1"/>
    <col min="6955" max="6955" width="13.7109375" style="141" bestFit="1" customWidth="1"/>
    <col min="6956" max="6956" width="17.7109375" style="141" bestFit="1" customWidth="1"/>
    <col min="6957" max="7171" width="9.140625" style="141"/>
    <col min="7172" max="7172" width="20.42578125" style="141" bestFit="1" customWidth="1"/>
    <col min="7173" max="7176" width="0" style="141" hidden="1" customWidth="1"/>
    <col min="7177" max="7177" width="54.28515625" style="141" customWidth="1"/>
    <col min="7178" max="7178" width="0" style="141" hidden="1" customWidth="1"/>
    <col min="7179" max="7179" width="11.85546875" style="141" bestFit="1" customWidth="1"/>
    <col min="7180" max="7183" width="0" style="141" hidden="1" customWidth="1"/>
    <col min="7184" max="7184" width="10.5703125" style="141" bestFit="1" customWidth="1"/>
    <col min="7185" max="7185" width="0" style="141" hidden="1" customWidth="1"/>
    <col min="7186" max="7186" width="2.7109375" style="141" customWidth="1"/>
    <col min="7187" max="7187" width="0" style="141" hidden="1" customWidth="1"/>
    <col min="7188" max="7188" width="11.85546875" style="141" bestFit="1" customWidth="1"/>
    <col min="7189" max="7192" width="0" style="141" hidden="1" customWidth="1"/>
    <col min="7193" max="7193" width="10.5703125" style="141" bestFit="1" customWidth="1"/>
    <col min="7194" max="7194" width="0" style="141" hidden="1" customWidth="1"/>
    <col min="7195" max="7195" width="2.7109375" style="141" customWidth="1"/>
    <col min="7196" max="7196" width="12.42578125" style="141" bestFit="1" customWidth="1"/>
    <col min="7197" max="7197" width="11.85546875" style="141" bestFit="1" customWidth="1"/>
    <col min="7198" max="7201" width="15.42578125" style="141" bestFit="1" customWidth="1"/>
    <col min="7202" max="7202" width="13.7109375" style="141" bestFit="1" customWidth="1"/>
    <col min="7203" max="7203" width="13.28515625" style="141" bestFit="1" customWidth="1"/>
    <col min="7204" max="7204" width="2.7109375" style="141" customWidth="1"/>
    <col min="7205" max="7205" width="10.7109375" style="141" customWidth="1"/>
    <col min="7206" max="7206" width="11.85546875" style="141" bestFit="1" customWidth="1"/>
    <col min="7207" max="7210" width="15.42578125" style="141" bestFit="1" customWidth="1"/>
    <col min="7211" max="7211" width="13.7109375" style="141" bestFit="1" customWidth="1"/>
    <col min="7212" max="7212" width="17.7109375" style="141" bestFit="1" customWidth="1"/>
    <col min="7213" max="7427" width="9.140625" style="141"/>
    <col min="7428" max="7428" width="20.42578125" style="141" bestFit="1" customWidth="1"/>
    <col min="7429" max="7432" width="0" style="141" hidden="1" customWidth="1"/>
    <col min="7433" max="7433" width="54.28515625" style="141" customWidth="1"/>
    <col min="7434" max="7434" width="0" style="141" hidden="1" customWidth="1"/>
    <col min="7435" max="7435" width="11.85546875" style="141" bestFit="1" customWidth="1"/>
    <col min="7436" max="7439" width="0" style="141" hidden="1" customWidth="1"/>
    <col min="7440" max="7440" width="10.5703125" style="141" bestFit="1" customWidth="1"/>
    <col min="7441" max="7441" width="0" style="141" hidden="1" customWidth="1"/>
    <col min="7442" max="7442" width="2.7109375" style="141" customWidth="1"/>
    <col min="7443" max="7443" width="0" style="141" hidden="1" customWidth="1"/>
    <col min="7444" max="7444" width="11.85546875" style="141" bestFit="1" customWidth="1"/>
    <col min="7445" max="7448" width="0" style="141" hidden="1" customWidth="1"/>
    <col min="7449" max="7449" width="10.5703125" style="141" bestFit="1" customWidth="1"/>
    <col min="7450" max="7450" width="0" style="141" hidden="1" customWidth="1"/>
    <col min="7451" max="7451" width="2.7109375" style="141" customWidth="1"/>
    <col min="7452" max="7452" width="12.42578125" style="141" bestFit="1" customWidth="1"/>
    <col min="7453" max="7453" width="11.85546875" style="141" bestFit="1" customWidth="1"/>
    <col min="7454" max="7457" width="15.42578125" style="141" bestFit="1" customWidth="1"/>
    <col min="7458" max="7458" width="13.7109375" style="141" bestFit="1" customWidth="1"/>
    <col min="7459" max="7459" width="13.28515625" style="141" bestFit="1" customWidth="1"/>
    <col min="7460" max="7460" width="2.7109375" style="141" customWidth="1"/>
    <col min="7461" max="7461" width="10.7109375" style="141" customWidth="1"/>
    <col min="7462" max="7462" width="11.85546875" style="141" bestFit="1" customWidth="1"/>
    <col min="7463" max="7466" width="15.42578125" style="141" bestFit="1" customWidth="1"/>
    <col min="7467" max="7467" width="13.7109375" style="141" bestFit="1" customWidth="1"/>
    <col min="7468" max="7468" width="17.7109375" style="141" bestFit="1" customWidth="1"/>
    <col min="7469" max="7683" width="9.140625" style="141"/>
    <col min="7684" max="7684" width="20.42578125" style="141" bestFit="1" customWidth="1"/>
    <col min="7685" max="7688" width="0" style="141" hidden="1" customWidth="1"/>
    <col min="7689" max="7689" width="54.28515625" style="141" customWidth="1"/>
    <col min="7690" max="7690" width="0" style="141" hidden="1" customWidth="1"/>
    <col min="7691" max="7691" width="11.85546875" style="141" bestFit="1" customWidth="1"/>
    <col min="7692" max="7695" width="0" style="141" hidden="1" customWidth="1"/>
    <col min="7696" max="7696" width="10.5703125" style="141" bestFit="1" customWidth="1"/>
    <col min="7697" max="7697" width="0" style="141" hidden="1" customWidth="1"/>
    <col min="7698" max="7698" width="2.7109375" style="141" customWidth="1"/>
    <col min="7699" max="7699" width="0" style="141" hidden="1" customWidth="1"/>
    <col min="7700" max="7700" width="11.85546875" style="141" bestFit="1" customWidth="1"/>
    <col min="7701" max="7704" width="0" style="141" hidden="1" customWidth="1"/>
    <col min="7705" max="7705" width="10.5703125" style="141" bestFit="1" customWidth="1"/>
    <col min="7706" max="7706" width="0" style="141" hidden="1" customWidth="1"/>
    <col min="7707" max="7707" width="2.7109375" style="141" customWidth="1"/>
    <col min="7708" max="7708" width="12.42578125" style="141" bestFit="1" customWidth="1"/>
    <col min="7709" max="7709" width="11.85546875" style="141" bestFit="1" customWidth="1"/>
    <col min="7710" max="7713" width="15.42578125" style="141" bestFit="1" customWidth="1"/>
    <col min="7714" max="7714" width="13.7109375" style="141" bestFit="1" customWidth="1"/>
    <col min="7715" max="7715" width="13.28515625" style="141" bestFit="1" customWidth="1"/>
    <col min="7716" max="7716" width="2.7109375" style="141" customWidth="1"/>
    <col min="7717" max="7717" width="10.7109375" style="141" customWidth="1"/>
    <col min="7718" max="7718" width="11.85546875" style="141" bestFit="1" customWidth="1"/>
    <col min="7719" max="7722" width="15.42578125" style="141" bestFit="1" customWidth="1"/>
    <col min="7723" max="7723" width="13.7109375" style="141" bestFit="1" customWidth="1"/>
    <col min="7724" max="7724" width="17.7109375" style="141" bestFit="1" customWidth="1"/>
    <col min="7725" max="7939" width="9.140625" style="141"/>
    <col min="7940" max="7940" width="20.42578125" style="141" bestFit="1" customWidth="1"/>
    <col min="7941" max="7944" width="0" style="141" hidden="1" customWidth="1"/>
    <col min="7945" max="7945" width="54.28515625" style="141" customWidth="1"/>
    <col min="7946" max="7946" width="0" style="141" hidden="1" customWidth="1"/>
    <col min="7947" max="7947" width="11.85546875" style="141" bestFit="1" customWidth="1"/>
    <col min="7948" max="7951" width="0" style="141" hidden="1" customWidth="1"/>
    <col min="7952" max="7952" width="10.5703125" style="141" bestFit="1" customWidth="1"/>
    <col min="7953" max="7953" width="0" style="141" hidden="1" customWidth="1"/>
    <col min="7954" max="7954" width="2.7109375" style="141" customWidth="1"/>
    <col min="7955" max="7955" width="0" style="141" hidden="1" customWidth="1"/>
    <col min="7956" max="7956" width="11.85546875" style="141" bestFit="1" customWidth="1"/>
    <col min="7957" max="7960" width="0" style="141" hidden="1" customWidth="1"/>
    <col min="7961" max="7961" width="10.5703125" style="141" bestFit="1" customWidth="1"/>
    <col min="7962" max="7962" width="0" style="141" hidden="1" customWidth="1"/>
    <col min="7963" max="7963" width="2.7109375" style="141" customWidth="1"/>
    <col min="7964" max="7964" width="12.42578125" style="141" bestFit="1" customWidth="1"/>
    <col min="7965" max="7965" width="11.85546875" style="141" bestFit="1" customWidth="1"/>
    <col min="7966" max="7969" width="15.42578125" style="141" bestFit="1" customWidth="1"/>
    <col min="7970" max="7970" width="13.7109375" style="141" bestFit="1" customWidth="1"/>
    <col min="7971" max="7971" width="13.28515625" style="141" bestFit="1" customWidth="1"/>
    <col min="7972" max="7972" width="2.7109375" style="141" customWidth="1"/>
    <col min="7973" max="7973" width="10.7109375" style="141" customWidth="1"/>
    <col min="7974" max="7974" width="11.85546875" style="141" bestFit="1" customWidth="1"/>
    <col min="7975" max="7978" width="15.42578125" style="141" bestFit="1" customWidth="1"/>
    <col min="7979" max="7979" width="13.7109375" style="141" bestFit="1" customWidth="1"/>
    <col min="7980" max="7980" width="17.7109375" style="141" bestFit="1" customWidth="1"/>
    <col min="7981" max="8195" width="9.140625" style="141"/>
    <col min="8196" max="8196" width="20.42578125" style="141" bestFit="1" customWidth="1"/>
    <col min="8197" max="8200" width="0" style="141" hidden="1" customWidth="1"/>
    <col min="8201" max="8201" width="54.28515625" style="141" customWidth="1"/>
    <col min="8202" max="8202" width="0" style="141" hidden="1" customWidth="1"/>
    <col min="8203" max="8203" width="11.85546875" style="141" bestFit="1" customWidth="1"/>
    <col min="8204" max="8207" width="0" style="141" hidden="1" customWidth="1"/>
    <col min="8208" max="8208" width="10.5703125" style="141" bestFit="1" customWidth="1"/>
    <col min="8209" max="8209" width="0" style="141" hidden="1" customWidth="1"/>
    <col min="8210" max="8210" width="2.7109375" style="141" customWidth="1"/>
    <col min="8211" max="8211" width="0" style="141" hidden="1" customWidth="1"/>
    <col min="8212" max="8212" width="11.85546875" style="141" bestFit="1" customWidth="1"/>
    <col min="8213" max="8216" width="0" style="141" hidden="1" customWidth="1"/>
    <col min="8217" max="8217" width="10.5703125" style="141" bestFit="1" customWidth="1"/>
    <col min="8218" max="8218" width="0" style="141" hidden="1" customWidth="1"/>
    <col min="8219" max="8219" width="2.7109375" style="141" customWidth="1"/>
    <col min="8220" max="8220" width="12.42578125" style="141" bestFit="1" customWidth="1"/>
    <col min="8221" max="8221" width="11.85546875" style="141" bestFit="1" customWidth="1"/>
    <col min="8222" max="8225" width="15.42578125" style="141" bestFit="1" customWidth="1"/>
    <col min="8226" max="8226" width="13.7109375" style="141" bestFit="1" customWidth="1"/>
    <col min="8227" max="8227" width="13.28515625" style="141" bestFit="1" customWidth="1"/>
    <col min="8228" max="8228" width="2.7109375" style="141" customWidth="1"/>
    <col min="8229" max="8229" width="10.7109375" style="141" customWidth="1"/>
    <col min="8230" max="8230" width="11.85546875" style="141" bestFit="1" customWidth="1"/>
    <col min="8231" max="8234" width="15.42578125" style="141" bestFit="1" customWidth="1"/>
    <col min="8235" max="8235" width="13.7109375" style="141" bestFit="1" customWidth="1"/>
    <col min="8236" max="8236" width="17.7109375" style="141" bestFit="1" customWidth="1"/>
    <col min="8237" max="8451" width="9.140625" style="141"/>
    <col min="8452" max="8452" width="20.42578125" style="141" bestFit="1" customWidth="1"/>
    <col min="8453" max="8456" width="0" style="141" hidden="1" customWidth="1"/>
    <col min="8457" max="8457" width="54.28515625" style="141" customWidth="1"/>
    <col min="8458" max="8458" width="0" style="141" hidden="1" customWidth="1"/>
    <col min="8459" max="8459" width="11.85546875" style="141" bestFit="1" customWidth="1"/>
    <col min="8460" max="8463" width="0" style="141" hidden="1" customWidth="1"/>
    <col min="8464" max="8464" width="10.5703125" style="141" bestFit="1" customWidth="1"/>
    <col min="8465" max="8465" width="0" style="141" hidden="1" customWidth="1"/>
    <col min="8466" max="8466" width="2.7109375" style="141" customWidth="1"/>
    <col min="8467" max="8467" width="0" style="141" hidden="1" customWidth="1"/>
    <col min="8468" max="8468" width="11.85546875" style="141" bestFit="1" customWidth="1"/>
    <col min="8469" max="8472" width="0" style="141" hidden="1" customWidth="1"/>
    <col min="8473" max="8473" width="10.5703125" style="141" bestFit="1" customWidth="1"/>
    <col min="8474" max="8474" width="0" style="141" hidden="1" customWidth="1"/>
    <col min="8475" max="8475" width="2.7109375" style="141" customWidth="1"/>
    <col min="8476" max="8476" width="12.42578125" style="141" bestFit="1" customWidth="1"/>
    <col min="8477" max="8477" width="11.85546875" style="141" bestFit="1" customWidth="1"/>
    <col min="8478" max="8481" width="15.42578125" style="141" bestFit="1" customWidth="1"/>
    <col min="8482" max="8482" width="13.7109375" style="141" bestFit="1" customWidth="1"/>
    <col min="8483" max="8483" width="13.28515625" style="141" bestFit="1" customWidth="1"/>
    <col min="8484" max="8484" width="2.7109375" style="141" customWidth="1"/>
    <col min="8485" max="8485" width="10.7109375" style="141" customWidth="1"/>
    <col min="8486" max="8486" width="11.85546875" style="141" bestFit="1" customWidth="1"/>
    <col min="8487" max="8490" width="15.42578125" style="141" bestFit="1" customWidth="1"/>
    <col min="8491" max="8491" width="13.7109375" style="141" bestFit="1" customWidth="1"/>
    <col min="8492" max="8492" width="17.7109375" style="141" bestFit="1" customWidth="1"/>
    <col min="8493" max="8707" width="9.140625" style="141"/>
    <col min="8708" max="8708" width="20.42578125" style="141" bestFit="1" customWidth="1"/>
    <col min="8709" max="8712" width="0" style="141" hidden="1" customWidth="1"/>
    <col min="8713" max="8713" width="54.28515625" style="141" customWidth="1"/>
    <col min="8714" max="8714" width="0" style="141" hidden="1" customWidth="1"/>
    <col min="8715" max="8715" width="11.85546875" style="141" bestFit="1" customWidth="1"/>
    <col min="8716" max="8719" width="0" style="141" hidden="1" customWidth="1"/>
    <col min="8720" max="8720" width="10.5703125" style="141" bestFit="1" customWidth="1"/>
    <col min="8721" max="8721" width="0" style="141" hidden="1" customWidth="1"/>
    <col min="8722" max="8722" width="2.7109375" style="141" customWidth="1"/>
    <col min="8723" max="8723" width="0" style="141" hidden="1" customWidth="1"/>
    <col min="8724" max="8724" width="11.85546875" style="141" bestFit="1" customWidth="1"/>
    <col min="8725" max="8728" width="0" style="141" hidden="1" customWidth="1"/>
    <col min="8729" max="8729" width="10.5703125" style="141" bestFit="1" customWidth="1"/>
    <col min="8730" max="8730" width="0" style="141" hidden="1" customWidth="1"/>
    <col min="8731" max="8731" width="2.7109375" style="141" customWidth="1"/>
    <col min="8732" max="8732" width="12.42578125" style="141" bestFit="1" customWidth="1"/>
    <col min="8733" max="8733" width="11.85546875" style="141" bestFit="1" customWidth="1"/>
    <col min="8734" max="8737" width="15.42578125" style="141" bestFit="1" customWidth="1"/>
    <col min="8738" max="8738" width="13.7109375" style="141" bestFit="1" customWidth="1"/>
    <col min="8739" max="8739" width="13.28515625" style="141" bestFit="1" customWidth="1"/>
    <col min="8740" max="8740" width="2.7109375" style="141" customWidth="1"/>
    <col min="8741" max="8741" width="10.7109375" style="141" customWidth="1"/>
    <col min="8742" max="8742" width="11.85546875" style="141" bestFit="1" customWidth="1"/>
    <col min="8743" max="8746" width="15.42578125" style="141" bestFit="1" customWidth="1"/>
    <col min="8747" max="8747" width="13.7109375" style="141" bestFit="1" customWidth="1"/>
    <col min="8748" max="8748" width="17.7109375" style="141" bestFit="1" customWidth="1"/>
    <col min="8749" max="8963" width="9.140625" style="141"/>
    <col min="8964" max="8964" width="20.42578125" style="141" bestFit="1" customWidth="1"/>
    <col min="8965" max="8968" width="0" style="141" hidden="1" customWidth="1"/>
    <col min="8969" max="8969" width="54.28515625" style="141" customWidth="1"/>
    <col min="8970" max="8970" width="0" style="141" hidden="1" customWidth="1"/>
    <col min="8971" max="8971" width="11.85546875" style="141" bestFit="1" customWidth="1"/>
    <col min="8972" max="8975" width="0" style="141" hidden="1" customWidth="1"/>
    <col min="8976" max="8976" width="10.5703125" style="141" bestFit="1" customWidth="1"/>
    <col min="8977" max="8977" width="0" style="141" hidden="1" customWidth="1"/>
    <col min="8978" max="8978" width="2.7109375" style="141" customWidth="1"/>
    <col min="8979" max="8979" width="0" style="141" hidden="1" customWidth="1"/>
    <col min="8980" max="8980" width="11.85546875" style="141" bestFit="1" customWidth="1"/>
    <col min="8981" max="8984" width="0" style="141" hidden="1" customWidth="1"/>
    <col min="8985" max="8985" width="10.5703125" style="141" bestFit="1" customWidth="1"/>
    <col min="8986" max="8986" width="0" style="141" hidden="1" customWidth="1"/>
    <col min="8987" max="8987" width="2.7109375" style="141" customWidth="1"/>
    <col min="8988" max="8988" width="12.42578125" style="141" bestFit="1" customWidth="1"/>
    <col min="8989" max="8989" width="11.85546875" style="141" bestFit="1" customWidth="1"/>
    <col min="8990" max="8993" width="15.42578125" style="141" bestFit="1" customWidth="1"/>
    <col min="8994" max="8994" width="13.7109375" style="141" bestFit="1" customWidth="1"/>
    <col min="8995" max="8995" width="13.28515625" style="141" bestFit="1" customWidth="1"/>
    <col min="8996" max="8996" width="2.7109375" style="141" customWidth="1"/>
    <col min="8997" max="8997" width="10.7109375" style="141" customWidth="1"/>
    <col min="8998" max="8998" width="11.85546875" style="141" bestFit="1" customWidth="1"/>
    <col min="8999" max="9002" width="15.42578125" style="141" bestFit="1" customWidth="1"/>
    <col min="9003" max="9003" width="13.7109375" style="141" bestFit="1" customWidth="1"/>
    <col min="9004" max="9004" width="17.7109375" style="141" bestFit="1" customWidth="1"/>
    <col min="9005" max="9219" width="9.140625" style="141"/>
    <col min="9220" max="9220" width="20.42578125" style="141" bestFit="1" customWidth="1"/>
    <col min="9221" max="9224" width="0" style="141" hidden="1" customWidth="1"/>
    <col min="9225" max="9225" width="54.28515625" style="141" customWidth="1"/>
    <col min="9226" max="9226" width="0" style="141" hidden="1" customWidth="1"/>
    <col min="9227" max="9227" width="11.85546875" style="141" bestFit="1" customWidth="1"/>
    <col min="9228" max="9231" width="0" style="141" hidden="1" customWidth="1"/>
    <col min="9232" max="9232" width="10.5703125" style="141" bestFit="1" customWidth="1"/>
    <col min="9233" max="9233" width="0" style="141" hidden="1" customWidth="1"/>
    <col min="9234" max="9234" width="2.7109375" style="141" customWidth="1"/>
    <col min="9235" max="9235" width="0" style="141" hidden="1" customWidth="1"/>
    <col min="9236" max="9236" width="11.85546875" style="141" bestFit="1" customWidth="1"/>
    <col min="9237" max="9240" width="0" style="141" hidden="1" customWidth="1"/>
    <col min="9241" max="9241" width="10.5703125" style="141" bestFit="1" customWidth="1"/>
    <col min="9242" max="9242" width="0" style="141" hidden="1" customWidth="1"/>
    <col min="9243" max="9243" width="2.7109375" style="141" customWidth="1"/>
    <col min="9244" max="9244" width="12.42578125" style="141" bestFit="1" customWidth="1"/>
    <col min="9245" max="9245" width="11.85546875" style="141" bestFit="1" customWidth="1"/>
    <col min="9246" max="9249" width="15.42578125" style="141" bestFit="1" customWidth="1"/>
    <col min="9250" max="9250" width="13.7109375" style="141" bestFit="1" customWidth="1"/>
    <col min="9251" max="9251" width="13.28515625" style="141" bestFit="1" customWidth="1"/>
    <col min="9252" max="9252" width="2.7109375" style="141" customWidth="1"/>
    <col min="9253" max="9253" width="10.7109375" style="141" customWidth="1"/>
    <col min="9254" max="9254" width="11.85546875" style="141" bestFit="1" customWidth="1"/>
    <col min="9255" max="9258" width="15.42578125" style="141" bestFit="1" customWidth="1"/>
    <col min="9259" max="9259" width="13.7109375" style="141" bestFit="1" customWidth="1"/>
    <col min="9260" max="9260" width="17.7109375" style="141" bestFit="1" customWidth="1"/>
    <col min="9261" max="9475" width="9.140625" style="141"/>
    <col min="9476" max="9476" width="20.42578125" style="141" bestFit="1" customWidth="1"/>
    <col min="9477" max="9480" width="0" style="141" hidden="1" customWidth="1"/>
    <col min="9481" max="9481" width="54.28515625" style="141" customWidth="1"/>
    <col min="9482" max="9482" width="0" style="141" hidden="1" customWidth="1"/>
    <col min="9483" max="9483" width="11.85546875" style="141" bestFit="1" customWidth="1"/>
    <col min="9484" max="9487" width="0" style="141" hidden="1" customWidth="1"/>
    <col min="9488" max="9488" width="10.5703125" style="141" bestFit="1" customWidth="1"/>
    <col min="9489" max="9489" width="0" style="141" hidden="1" customWidth="1"/>
    <col min="9490" max="9490" width="2.7109375" style="141" customWidth="1"/>
    <col min="9491" max="9491" width="0" style="141" hidden="1" customWidth="1"/>
    <col min="9492" max="9492" width="11.85546875" style="141" bestFit="1" customWidth="1"/>
    <col min="9493" max="9496" width="0" style="141" hidden="1" customWidth="1"/>
    <col min="9497" max="9497" width="10.5703125" style="141" bestFit="1" customWidth="1"/>
    <col min="9498" max="9498" width="0" style="141" hidden="1" customWidth="1"/>
    <col min="9499" max="9499" width="2.7109375" style="141" customWidth="1"/>
    <col min="9500" max="9500" width="12.42578125" style="141" bestFit="1" customWidth="1"/>
    <col min="9501" max="9501" width="11.85546875" style="141" bestFit="1" customWidth="1"/>
    <col min="9502" max="9505" width="15.42578125" style="141" bestFit="1" customWidth="1"/>
    <col min="9506" max="9506" width="13.7109375" style="141" bestFit="1" customWidth="1"/>
    <col min="9507" max="9507" width="13.28515625" style="141" bestFit="1" customWidth="1"/>
    <col min="9508" max="9508" width="2.7109375" style="141" customWidth="1"/>
    <col min="9509" max="9509" width="10.7109375" style="141" customWidth="1"/>
    <col min="9510" max="9510" width="11.85546875" style="141" bestFit="1" customWidth="1"/>
    <col min="9511" max="9514" width="15.42578125" style="141" bestFit="1" customWidth="1"/>
    <col min="9515" max="9515" width="13.7109375" style="141" bestFit="1" customWidth="1"/>
    <col min="9516" max="9516" width="17.7109375" style="141" bestFit="1" customWidth="1"/>
    <col min="9517" max="9731" width="9.140625" style="141"/>
    <col min="9732" max="9732" width="20.42578125" style="141" bestFit="1" customWidth="1"/>
    <col min="9733" max="9736" width="0" style="141" hidden="1" customWidth="1"/>
    <col min="9737" max="9737" width="54.28515625" style="141" customWidth="1"/>
    <col min="9738" max="9738" width="0" style="141" hidden="1" customWidth="1"/>
    <col min="9739" max="9739" width="11.85546875" style="141" bestFit="1" customWidth="1"/>
    <col min="9740" max="9743" width="0" style="141" hidden="1" customWidth="1"/>
    <col min="9744" max="9744" width="10.5703125" style="141" bestFit="1" customWidth="1"/>
    <col min="9745" max="9745" width="0" style="141" hidden="1" customWidth="1"/>
    <col min="9746" max="9746" width="2.7109375" style="141" customWidth="1"/>
    <col min="9747" max="9747" width="0" style="141" hidden="1" customWidth="1"/>
    <col min="9748" max="9748" width="11.85546875" style="141" bestFit="1" customWidth="1"/>
    <col min="9749" max="9752" width="0" style="141" hidden="1" customWidth="1"/>
    <col min="9753" max="9753" width="10.5703125" style="141" bestFit="1" customWidth="1"/>
    <col min="9754" max="9754" width="0" style="141" hidden="1" customWidth="1"/>
    <col min="9755" max="9755" width="2.7109375" style="141" customWidth="1"/>
    <col min="9756" max="9756" width="12.42578125" style="141" bestFit="1" customWidth="1"/>
    <col min="9757" max="9757" width="11.85546875" style="141" bestFit="1" customWidth="1"/>
    <col min="9758" max="9761" width="15.42578125" style="141" bestFit="1" customWidth="1"/>
    <col min="9762" max="9762" width="13.7109375" style="141" bestFit="1" customWidth="1"/>
    <col min="9763" max="9763" width="13.28515625" style="141" bestFit="1" customWidth="1"/>
    <col min="9764" max="9764" width="2.7109375" style="141" customWidth="1"/>
    <col min="9765" max="9765" width="10.7109375" style="141" customWidth="1"/>
    <col min="9766" max="9766" width="11.85546875" style="141" bestFit="1" customWidth="1"/>
    <col min="9767" max="9770" width="15.42578125" style="141" bestFit="1" customWidth="1"/>
    <col min="9771" max="9771" width="13.7109375" style="141" bestFit="1" customWidth="1"/>
    <col min="9772" max="9772" width="17.7109375" style="141" bestFit="1" customWidth="1"/>
    <col min="9773" max="9987" width="9.140625" style="141"/>
    <col min="9988" max="9988" width="20.42578125" style="141" bestFit="1" customWidth="1"/>
    <col min="9989" max="9992" width="0" style="141" hidden="1" customWidth="1"/>
    <col min="9993" max="9993" width="54.28515625" style="141" customWidth="1"/>
    <col min="9994" max="9994" width="0" style="141" hidden="1" customWidth="1"/>
    <col min="9995" max="9995" width="11.85546875" style="141" bestFit="1" customWidth="1"/>
    <col min="9996" max="9999" width="0" style="141" hidden="1" customWidth="1"/>
    <col min="10000" max="10000" width="10.5703125" style="141" bestFit="1" customWidth="1"/>
    <col min="10001" max="10001" width="0" style="141" hidden="1" customWidth="1"/>
    <col min="10002" max="10002" width="2.7109375" style="141" customWidth="1"/>
    <col min="10003" max="10003" width="0" style="141" hidden="1" customWidth="1"/>
    <col min="10004" max="10004" width="11.85546875" style="141" bestFit="1" customWidth="1"/>
    <col min="10005" max="10008" width="0" style="141" hidden="1" customWidth="1"/>
    <col min="10009" max="10009" width="10.5703125" style="141" bestFit="1" customWidth="1"/>
    <col min="10010" max="10010" width="0" style="141" hidden="1" customWidth="1"/>
    <col min="10011" max="10011" width="2.7109375" style="141" customWidth="1"/>
    <col min="10012" max="10012" width="12.42578125" style="141" bestFit="1" customWidth="1"/>
    <col min="10013" max="10013" width="11.85546875" style="141" bestFit="1" customWidth="1"/>
    <col min="10014" max="10017" width="15.42578125" style="141" bestFit="1" customWidth="1"/>
    <col min="10018" max="10018" width="13.7109375" style="141" bestFit="1" customWidth="1"/>
    <col min="10019" max="10019" width="13.28515625" style="141" bestFit="1" customWidth="1"/>
    <col min="10020" max="10020" width="2.7109375" style="141" customWidth="1"/>
    <col min="10021" max="10021" width="10.7109375" style="141" customWidth="1"/>
    <col min="10022" max="10022" width="11.85546875" style="141" bestFit="1" customWidth="1"/>
    <col min="10023" max="10026" width="15.42578125" style="141" bestFit="1" customWidth="1"/>
    <col min="10027" max="10027" width="13.7109375" style="141" bestFit="1" customWidth="1"/>
    <col min="10028" max="10028" width="17.7109375" style="141" bestFit="1" customWidth="1"/>
    <col min="10029" max="10243" width="9.140625" style="141"/>
    <col min="10244" max="10244" width="20.42578125" style="141" bestFit="1" customWidth="1"/>
    <col min="10245" max="10248" width="0" style="141" hidden="1" customWidth="1"/>
    <col min="10249" max="10249" width="54.28515625" style="141" customWidth="1"/>
    <col min="10250" max="10250" width="0" style="141" hidden="1" customWidth="1"/>
    <col min="10251" max="10251" width="11.85546875" style="141" bestFit="1" customWidth="1"/>
    <col min="10252" max="10255" width="0" style="141" hidden="1" customWidth="1"/>
    <col min="10256" max="10256" width="10.5703125" style="141" bestFit="1" customWidth="1"/>
    <col min="10257" max="10257" width="0" style="141" hidden="1" customWidth="1"/>
    <col min="10258" max="10258" width="2.7109375" style="141" customWidth="1"/>
    <col min="10259" max="10259" width="0" style="141" hidden="1" customWidth="1"/>
    <col min="10260" max="10260" width="11.85546875" style="141" bestFit="1" customWidth="1"/>
    <col min="10261" max="10264" width="0" style="141" hidden="1" customWidth="1"/>
    <col min="10265" max="10265" width="10.5703125" style="141" bestFit="1" customWidth="1"/>
    <col min="10266" max="10266" width="0" style="141" hidden="1" customWidth="1"/>
    <col min="10267" max="10267" width="2.7109375" style="141" customWidth="1"/>
    <col min="10268" max="10268" width="12.42578125" style="141" bestFit="1" customWidth="1"/>
    <col min="10269" max="10269" width="11.85546875" style="141" bestFit="1" customWidth="1"/>
    <col min="10270" max="10273" width="15.42578125" style="141" bestFit="1" customWidth="1"/>
    <col min="10274" max="10274" width="13.7109375" style="141" bestFit="1" customWidth="1"/>
    <col min="10275" max="10275" width="13.28515625" style="141" bestFit="1" customWidth="1"/>
    <col min="10276" max="10276" width="2.7109375" style="141" customWidth="1"/>
    <col min="10277" max="10277" width="10.7109375" style="141" customWidth="1"/>
    <col min="10278" max="10278" width="11.85546875" style="141" bestFit="1" customWidth="1"/>
    <col min="10279" max="10282" width="15.42578125" style="141" bestFit="1" customWidth="1"/>
    <col min="10283" max="10283" width="13.7109375" style="141" bestFit="1" customWidth="1"/>
    <col min="10284" max="10284" width="17.7109375" style="141" bestFit="1" customWidth="1"/>
    <col min="10285" max="10499" width="9.140625" style="141"/>
    <col min="10500" max="10500" width="20.42578125" style="141" bestFit="1" customWidth="1"/>
    <col min="10501" max="10504" width="0" style="141" hidden="1" customWidth="1"/>
    <col min="10505" max="10505" width="54.28515625" style="141" customWidth="1"/>
    <col min="10506" max="10506" width="0" style="141" hidden="1" customWidth="1"/>
    <col min="10507" max="10507" width="11.85546875" style="141" bestFit="1" customWidth="1"/>
    <col min="10508" max="10511" width="0" style="141" hidden="1" customWidth="1"/>
    <col min="10512" max="10512" width="10.5703125" style="141" bestFit="1" customWidth="1"/>
    <col min="10513" max="10513" width="0" style="141" hidden="1" customWidth="1"/>
    <col min="10514" max="10514" width="2.7109375" style="141" customWidth="1"/>
    <col min="10515" max="10515" width="0" style="141" hidden="1" customWidth="1"/>
    <col min="10516" max="10516" width="11.85546875" style="141" bestFit="1" customWidth="1"/>
    <col min="10517" max="10520" width="0" style="141" hidden="1" customWidth="1"/>
    <col min="10521" max="10521" width="10.5703125" style="141" bestFit="1" customWidth="1"/>
    <col min="10522" max="10522" width="0" style="141" hidden="1" customWidth="1"/>
    <col min="10523" max="10523" width="2.7109375" style="141" customWidth="1"/>
    <col min="10524" max="10524" width="12.42578125" style="141" bestFit="1" customWidth="1"/>
    <col min="10525" max="10525" width="11.85546875" style="141" bestFit="1" customWidth="1"/>
    <col min="10526" max="10529" width="15.42578125" style="141" bestFit="1" customWidth="1"/>
    <col min="10530" max="10530" width="13.7109375" style="141" bestFit="1" customWidth="1"/>
    <col min="10531" max="10531" width="13.28515625" style="141" bestFit="1" customWidth="1"/>
    <col min="10532" max="10532" width="2.7109375" style="141" customWidth="1"/>
    <col min="10533" max="10533" width="10.7109375" style="141" customWidth="1"/>
    <col min="10534" max="10534" width="11.85546875" style="141" bestFit="1" customWidth="1"/>
    <col min="10535" max="10538" width="15.42578125" style="141" bestFit="1" customWidth="1"/>
    <col min="10539" max="10539" width="13.7109375" style="141" bestFit="1" customWidth="1"/>
    <col min="10540" max="10540" width="17.7109375" style="141" bestFit="1" customWidth="1"/>
    <col min="10541" max="10755" width="9.140625" style="141"/>
    <col min="10756" max="10756" width="20.42578125" style="141" bestFit="1" customWidth="1"/>
    <col min="10757" max="10760" width="0" style="141" hidden="1" customWidth="1"/>
    <col min="10761" max="10761" width="54.28515625" style="141" customWidth="1"/>
    <col min="10762" max="10762" width="0" style="141" hidden="1" customWidth="1"/>
    <col min="10763" max="10763" width="11.85546875" style="141" bestFit="1" customWidth="1"/>
    <col min="10764" max="10767" width="0" style="141" hidden="1" customWidth="1"/>
    <col min="10768" max="10768" width="10.5703125" style="141" bestFit="1" customWidth="1"/>
    <col min="10769" max="10769" width="0" style="141" hidden="1" customWidth="1"/>
    <col min="10770" max="10770" width="2.7109375" style="141" customWidth="1"/>
    <col min="10771" max="10771" width="0" style="141" hidden="1" customWidth="1"/>
    <col min="10772" max="10772" width="11.85546875" style="141" bestFit="1" customWidth="1"/>
    <col min="10773" max="10776" width="0" style="141" hidden="1" customWidth="1"/>
    <col min="10777" max="10777" width="10.5703125" style="141" bestFit="1" customWidth="1"/>
    <col min="10778" max="10778" width="0" style="141" hidden="1" customWidth="1"/>
    <col min="10779" max="10779" width="2.7109375" style="141" customWidth="1"/>
    <col min="10780" max="10780" width="12.42578125" style="141" bestFit="1" customWidth="1"/>
    <col min="10781" max="10781" width="11.85546875" style="141" bestFit="1" customWidth="1"/>
    <col min="10782" max="10785" width="15.42578125" style="141" bestFit="1" customWidth="1"/>
    <col min="10786" max="10786" width="13.7109375" style="141" bestFit="1" customWidth="1"/>
    <col min="10787" max="10787" width="13.28515625" style="141" bestFit="1" customWidth="1"/>
    <col min="10788" max="10788" width="2.7109375" style="141" customWidth="1"/>
    <col min="10789" max="10789" width="10.7109375" style="141" customWidth="1"/>
    <col min="10790" max="10790" width="11.85546875" style="141" bestFit="1" customWidth="1"/>
    <col min="10791" max="10794" width="15.42578125" style="141" bestFit="1" customWidth="1"/>
    <col min="10795" max="10795" width="13.7109375" style="141" bestFit="1" customWidth="1"/>
    <col min="10796" max="10796" width="17.7109375" style="141" bestFit="1" customWidth="1"/>
    <col min="10797" max="11011" width="9.140625" style="141"/>
    <col min="11012" max="11012" width="20.42578125" style="141" bestFit="1" customWidth="1"/>
    <col min="11013" max="11016" width="0" style="141" hidden="1" customWidth="1"/>
    <col min="11017" max="11017" width="54.28515625" style="141" customWidth="1"/>
    <col min="11018" max="11018" width="0" style="141" hidden="1" customWidth="1"/>
    <col min="11019" max="11019" width="11.85546875" style="141" bestFit="1" customWidth="1"/>
    <col min="11020" max="11023" width="0" style="141" hidden="1" customWidth="1"/>
    <col min="11024" max="11024" width="10.5703125" style="141" bestFit="1" customWidth="1"/>
    <col min="11025" max="11025" width="0" style="141" hidden="1" customWidth="1"/>
    <col min="11026" max="11026" width="2.7109375" style="141" customWidth="1"/>
    <col min="11027" max="11027" width="0" style="141" hidden="1" customWidth="1"/>
    <col min="11028" max="11028" width="11.85546875" style="141" bestFit="1" customWidth="1"/>
    <col min="11029" max="11032" width="0" style="141" hidden="1" customWidth="1"/>
    <col min="11033" max="11033" width="10.5703125" style="141" bestFit="1" customWidth="1"/>
    <col min="11034" max="11034" width="0" style="141" hidden="1" customWidth="1"/>
    <col min="11035" max="11035" width="2.7109375" style="141" customWidth="1"/>
    <col min="11036" max="11036" width="12.42578125" style="141" bestFit="1" customWidth="1"/>
    <col min="11037" max="11037" width="11.85546875" style="141" bestFit="1" customWidth="1"/>
    <col min="11038" max="11041" width="15.42578125" style="141" bestFit="1" customWidth="1"/>
    <col min="11042" max="11042" width="13.7109375" style="141" bestFit="1" customWidth="1"/>
    <col min="11043" max="11043" width="13.28515625" style="141" bestFit="1" customWidth="1"/>
    <col min="11044" max="11044" width="2.7109375" style="141" customWidth="1"/>
    <col min="11045" max="11045" width="10.7109375" style="141" customWidth="1"/>
    <col min="11046" max="11046" width="11.85546875" style="141" bestFit="1" customWidth="1"/>
    <col min="11047" max="11050" width="15.42578125" style="141" bestFit="1" customWidth="1"/>
    <col min="11051" max="11051" width="13.7109375" style="141" bestFit="1" customWidth="1"/>
    <col min="11052" max="11052" width="17.7109375" style="141" bestFit="1" customWidth="1"/>
    <col min="11053" max="11267" width="9.140625" style="141"/>
    <col min="11268" max="11268" width="20.42578125" style="141" bestFit="1" customWidth="1"/>
    <col min="11269" max="11272" width="0" style="141" hidden="1" customWidth="1"/>
    <col min="11273" max="11273" width="54.28515625" style="141" customWidth="1"/>
    <col min="11274" max="11274" width="0" style="141" hidden="1" customWidth="1"/>
    <col min="11275" max="11275" width="11.85546875" style="141" bestFit="1" customWidth="1"/>
    <col min="11276" max="11279" width="0" style="141" hidden="1" customWidth="1"/>
    <col min="11280" max="11280" width="10.5703125" style="141" bestFit="1" customWidth="1"/>
    <col min="11281" max="11281" width="0" style="141" hidden="1" customWidth="1"/>
    <col min="11282" max="11282" width="2.7109375" style="141" customWidth="1"/>
    <col min="11283" max="11283" width="0" style="141" hidden="1" customWidth="1"/>
    <col min="11284" max="11284" width="11.85546875" style="141" bestFit="1" customWidth="1"/>
    <col min="11285" max="11288" width="0" style="141" hidden="1" customWidth="1"/>
    <col min="11289" max="11289" width="10.5703125" style="141" bestFit="1" customWidth="1"/>
    <col min="11290" max="11290" width="0" style="141" hidden="1" customWidth="1"/>
    <col min="11291" max="11291" width="2.7109375" style="141" customWidth="1"/>
    <col min="11292" max="11292" width="12.42578125" style="141" bestFit="1" customWidth="1"/>
    <col min="11293" max="11293" width="11.85546875" style="141" bestFit="1" customWidth="1"/>
    <col min="11294" max="11297" width="15.42578125" style="141" bestFit="1" customWidth="1"/>
    <col min="11298" max="11298" width="13.7109375" style="141" bestFit="1" customWidth="1"/>
    <col min="11299" max="11299" width="13.28515625" style="141" bestFit="1" customWidth="1"/>
    <col min="11300" max="11300" width="2.7109375" style="141" customWidth="1"/>
    <col min="11301" max="11301" width="10.7109375" style="141" customWidth="1"/>
    <col min="11302" max="11302" width="11.85546875" style="141" bestFit="1" customWidth="1"/>
    <col min="11303" max="11306" width="15.42578125" style="141" bestFit="1" customWidth="1"/>
    <col min="11307" max="11307" width="13.7109375" style="141" bestFit="1" customWidth="1"/>
    <col min="11308" max="11308" width="17.7109375" style="141" bestFit="1" customWidth="1"/>
    <col min="11309" max="11523" width="9.140625" style="141"/>
    <col min="11524" max="11524" width="20.42578125" style="141" bestFit="1" customWidth="1"/>
    <col min="11525" max="11528" width="0" style="141" hidden="1" customWidth="1"/>
    <col min="11529" max="11529" width="54.28515625" style="141" customWidth="1"/>
    <col min="11530" max="11530" width="0" style="141" hidden="1" customWidth="1"/>
    <col min="11531" max="11531" width="11.85546875" style="141" bestFit="1" customWidth="1"/>
    <col min="11532" max="11535" width="0" style="141" hidden="1" customWidth="1"/>
    <col min="11536" max="11536" width="10.5703125" style="141" bestFit="1" customWidth="1"/>
    <col min="11537" max="11537" width="0" style="141" hidden="1" customWidth="1"/>
    <col min="11538" max="11538" width="2.7109375" style="141" customWidth="1"/>
    <col min="11539" max="11539" width="0" style="141" hidden="1" customWidth="1"/>
    <col min="11540" max="11540" width="11.85546875" style="141" bestFit="1" customWidth="1"/>
    <col min="11541" max="11544" width="0" style="141" hidden="1" customWidth="1"/>
    <col min="11545" max="11545" width="10.5703125" style="141" bestFit="1" customWidth="1"/>
    <col min="11546" max="11546" width="0" style="141" hidden="1" customWidth="1"/>
    <col min="11547" max="11547" width="2.7109375" style="141" customWidth="1"/>
    <col min="11548" max="11548" width="12.42578125" style="141" bestFit="1" customWidth="1"/>
    <col min="11549" max="11549" width="11.85546875" style="141" bestFit="1" customWidth="1"/>
    <col min="11550" max="11553" width="15.42578125" style="141" bestFit="1" customWidth="1"/>
    <col min="11554" max="11554" width="13.7109375" style="141" bestFit="1" customWidth="1"/>
    <col min="11555" max="11555" width="13.28515625" style="141" bestFit="1" customWidth="1"/>
    <col min="11556" max="11556" width="2.7109375" style="141" customWidth="1"/>
    <col min="11557" max="11557" width="10.7109375" style="141" customWidth="1"/>
    <col min="11558" max="11558" width="11.85546875" style="141" bestFit="1" customWidth="1"/>
    <col min="11559" max="11562" width="15.42578125" style="141" bestFit="1" customWidth="1"/>
    <col min="11563" max="11563" width="13.7109375" style="141" bestFit="1" customWidth="1"/>
    <col min="11564" max="11564" width="17.7109375" style="141" bestFit="1" customWidth="1"/>
    <col min="11565" max="11779" width="9.140625" style="141"/>
    <col min="11780" max="11780" width="20.42578125" style="141" bestFit="1" customWidth="1"/>
    <col min="11781" max="11784" width="0" style="141" hidden="1" customWidth="1"/>
    <col min="11785" max="11785" width="54.28515625" style="141" customWidth="1"/>
    <col min="11786" max="11786" width="0" style="141" hidden="1" customWidth="1"/>
    <col min="11787" max="11787" width="11.85546875" style="141" bestFit="1" customWidth="1"/>
    <col min="11788" max="11791" width="0" style="141" hidden="1" customWidth="1"/>
    <col min="11792" max="11792" width="10.5703125" style="141" bestFit="1" customWidth="1"/>
    <col min="11793" max="11793" width="0" style="141" hidden="1" customWidth="1"/>
    <col min="11794" max="11794" width="2.7109375" style="141" customWidth="1"/>
    <col min="11795" max="11795" width="0" style="141" hidden="1" customWidth="1"/>
    <col min="11796" max="11796" width="11.85546875" style="141" bestFit="1" customWidth="1"/>
    <col min="11797" max="11800" width="0" style="141" hidden="1" customWidth="1"/>
    <col min="11801" max="11801" width="10.5703125" style="141" bestFit="1" customWidth="1"/>
    <col min="11802" max="11802" width="0" style="141" hidden="1" customWidth="1"/>
    <col min="11803" max="11803" width="2.7109375" style="141" customWidth="1"/>
    <col min="11804" max="11804" width="12.42578125" style="141" bestFit="1" customWidth="1"/>
    <col min="11805" max="11805" width="11.85546875" style="141" bestFit="1" customWidth="1"/>
    <col min="11806" max="11809" width="15.42578125" style="141" bestFit="1" customWidth="1"/>
    <col min="11810" max="11810" width="13.7109375" style="141" bestFit="1" customWidth="1"/>
    <col min="11811" max="11811" width="13.28515625" style="141" bestFit="1" customWidth="1"/>
    <col min="11812" max="11812" width="2.7109375" style="141" customWidth="1"/>
    <col min="11813" max="11813" width="10.7109375" style="141" customWidth="1"/>
    <col min="11814" max="11814" width="11.85546875" style="141" bestFit="1" customWidth="1"/>
    <col min="11815" max="11818" width="15.42578125" style="141" bestFit="1" customWidth="1"/>
    <col min="11819" max="11819" width="13.7109375" style="141" bestFit="1" customWidth="1"/>
    <col min="11820" max="11820" width="17.7109375" style="141" bestFit="1" customWidth="1"/>
    <col min="11821" max="12035" width="9.140625" style="141"/>
    <col min="12036" max="12036" width="20.42578125" style="141" bestFit="1" customWidth="1"/>
    <col min="12037" max="12040" width="0" style="141" hidden="1" customWidth="1"/>
    <col min="12041" max="12041" width="54.28515625" style="141" customWidth="1"/>
    <col min="12042" max="12042" width="0" style="141" hidden="1" customWidth="1"/>
    <col min="12043" max="12043" width="11.85546875" style="141" bestFit="1" customWidth="1"/>
    <col min="12044" max="12047" width="0" style="141" hidden="1" customWidth="1"/>
    <col min="12048" max="12048" width="10.5703125" style="141" bestFit="1" customWidth="1"/>
    <col min="12049" max="12049" width="0" style="141" hidden="1" customWidth="1"/>
    <col min="12050" max="12050" width="2.7109375" style="141" customWidth="1"/>
    <col min="12051" max="12051" width="0" style="141" hidden="1" customWidth="1"/>
    <col min="12052" max="12052" width="11.85546875" style="141" bestFit="1" customWidth="1"/>
    <col min="12053" max="12056" width="0" style="141" hidden="1" customWidth="1"/>
    <col min="12057" max="12057" width="10.5703125" style="141" bestFit="1" customWidth="1"/>
    <col min="12058" max="12058" width="0" style="141" hidden="1" customWidth="1"/>
    <col min="12059" max="12059" width="2.7109375" style="141" customWidth="1"/>
    <col min="12060" max="12060" width="12.42578125" style="141" bestFit="1" customWidth="1"/>
    <col min="12061" max="12061" width="11.85546875" style="141" bestFit="1" customWidth="1"/>
    <col min="12062" max="12065" width="15.42578125" style="141" bestFit="1" customWidth="1"/>
    <col min="12066" max="12066" width="13.7109375" style="141" bestFit="1" customWidth="1"/>
    <col min="12067" max="12067" width="13.28515625" style="141" bestFit="1" customWidth="1"/>
    <col min="12068" max="12068" width="2.7109375" style="141" customWidth="1"/>
    <col min="12069" max="12069" width="10.7109375" style="141" customWidth="1"/>
    <col min="12070" max="12070" width="11.85546875" style="141" bestFit="1" customWidth="1"/>
    <col min="12071" max="12074" width="15.42578125" style="141" bestFit="1" customWidth="1"/>
    <col min="12075" max="12075" width="13.7109375" style="141" bestFit="1" customWidth="1"/>
    <col min="12076" max="12076" width="17.7109375" style="141" bestFit="1" customWidth="1"/>
    <col min="12077" max="12291" width="9.140625" style="141"/>
    <col min="12292" max="12292" width="20.42578125" style="141" bestFit="1" customWidth="1"/>
    <col min="12293" max="12296" width="0" style="141" hidden="1" customWidth="1"/>
    <col min="12297" max="12297" width="54.28515625" style="141" customWidth="1"/>
    <col min="12298" max="12298" width="0" style="141" hidden="1" customWidth="1"/>
    <col min="12299" max="12299" width="11.85546875" style="141" bestFit="1" customWidth="1"/>
    <col min="12300" max="12303" width="0" style="141" hidden="1" customWidth="1"/>
    <col min="12304" max="12304" width="10.5703125" style="141" bestFit="1" customWidth="1"/>
    <col min="12305" max="12305" width="0" style="141" hidden="1" customWidth="1"/>
    <col min="12306" max="12306" width="2.7109375" style="141" customWidth="1"/>
    <col min="12307" max="12307" width="0" style="141" hidden="1" customWidth="1"/>
    <col min="12308" max="12308" width="11.85546875" style="141" bestFit="1" customWidth="1"/>
    <col min="12309" max="12312" width="0" style="141" hidden="1" customWidth="1"/>
    <col min="12313" max="12313" width="10.5703125" style="141" bestFit="1" customWidth="1"/>
    <col min="12314" max="12314" width="0" style="141" hidden="1" customWidth="1"/>
    <col min="12315" max="12315" width="2.7109375" style="141" customWidth="1"/>
    <col min="12316" max="12316" width="12.42578125" style="141" bestFit="1" customWidth="1"/>
    <col min="12317" max="12317" width="11.85546875" style="141" bestFit="1" customWidth="1"/>
    <col min="12318" max="12321" width="15.42578125" style="141" bestFit="1" customWidth="1"/>
    <col min="12322" max="12322" width="13.7109375" style="141" bestFit="1" customWidth="1"/>
    <col min="12323" max="12323" width="13.28515625" style="141" bestFit="1" customWidth="1"/>
    <col min="12324" max="12324" width="2.7109375" style="141" customWidth="1"/>
    <col min="12325" max="12325" width="10.7109375" style="141" customWidth="1"/>
    <col min="12326" max="12326" width="11.85546875" style="141" bestFit="1" customWidth="1"/>
    <col min="12327" max="12330" width="15.42578125" style="141" bestFit="1" customWidth="1"/>
    <col min="12331" max="12331" width="13.7109375" style="141" bestFit="1" customWidth="1"/>
    <col min="12332" max="12332" width="17.7109375" style="141" bestFit="1" customWidth="1"/>
    <col min="12333" max="12547" width="9.140625" style="141"/>
    <col min="12548" max="12548" width="20.42578125" style="141" bestFit="1" customWidth="1"/>
    <col min="12549" max="12552" width="0" style="141" hidden="1" customWidth="1"/>
    <col min="12553" max="12553" width="54.28515625" style="141" customWidth="1"/>
    <col min="12554" max="12554" width="0" style="141" hidden="1" customWidth="1"/>
    <col min="12555" max="12555" width="11.85546875" style="141" bestFit="1" customWidth="1"/>
    <col min="12556" max="12559" width="0" style="141" hidden="1" customWidth="1"/>
    <col min="12560" max="12560" width="10.5703125" style="141" bestFit="1" customWidth="1"/>
    <col min="12561" max="12561" width="0" style="141" hidden="1" customWidth="1"/>
    <col min="12562" max="12562" width="2.7109375" style="141" customWidth="1"/>
    <col min="12563" max="12563" width="0" style="141" hidden="1" customWidth="1"/>
    <col min="12564" max="12564" width="11.85546875" style="141" bestFit="1" customWidth="1"/>
    <col min="12565" max="12568" width="0" style="141" hidden="1" customWidth="1"/>
    <col min="12569" max="12569" width="10.5703125" style="141" bestFit="1" customWidth="1"/>
    <col min="12570" max="12570" width="0" style="141" hidden="1" customWidth="1"/>
    <col min="12571" max="12571" width="2.7109375" style="141" customWidth="1"/>
    <col min="12572" max="12572" width="12.42578125" style="141" bestFit="1" customWidth="1"/>
    <col min="12573" max="12573" width="11.85546875" style="141" bestFit="1" customWidth="1"/>
    <col min="12574" max="12577" width="15.42578125" style="141" bestFit="1" customWidth="1"/>
    <col min="12578" max="12578" width="13.7109375" style="141" bestFit="1" customWidth="1"/>
    <col min="12579" max="12579" width="13.28515625" style="141" bestFit="1" customWidth="1"/>
    <col min="12580" max="12580" width="2.7109375" style="141" customWidth="1"/>
    <col min="12581" max="12581" width="10.7109375" style="141" customWidth="1"/>
    <col min="12582" max="12582" width="11.85546875" style="141" bestFit="1" customWidth="1"/>
    <col min="12583" max="12586" width="15.42578125" style="141" bestFit="1" customWidth="1"/>
    <col min="12587" max="12587" width="13.7109375" style="141" bestFit="1" customWidth="1"/>
    <col min="12588" max="12588" width="17.7109375" style="141" bestFit="1" customWidth="1"/>
    <col min="12589" max="12803" width="9.140625" style="141"/>
    <col min="12804" max="12804" width="20.42578125" style="141" bestFit="1" customWidth="1"/>
    <col min="12805" max="12808" width="0" style="141" hidden="1" customWidth="1"/>
    <col min="12809" max="12809" width="54.28515625" style="141" customWidth="1"/>
    <col min="12810" max="12810" width="0" style="141" hidden="1" customWidth="1"/>
    <col min="12811" max="12811" width="11.85546875" style="141" bestFit="1" customWidth="1"/>
    <col min="12812" max="12815" width="0" style="141" hidden="1" customWidth="1"/>
    <col min="12816" max="12816" width="10.5703125" style="141" bestFit="1" customWidth="1"/>
    <col min="12817" max="12817" width="0" style="141" hidden="1" customWidth="1"/>
    <col min="12818" max="12818" width="2.7109375" style="141" customWidth="1"/>
    <col min="12819" max="12819" width="0" style="141" hidden="1" customWidth="1"/>
    <col min="12820" max="12820" width="11.85546875" style="141" bestFit="1" customWidth="1"/>
    <col min="12821" max="12824" width="0" style="141" hidden="1" customWidth="1"/>
    <col min="12825" max="12825" width="10.5703125" style="141" bestFit="1" customWidth="1"/>
    <col min="12826" max="12826" width="0" style="141" hidden="1" customWidth="1"/>
    <col min="12827" max="12827" width="2.7109375" style="141" customWidth="1"/>
    <col min="12828" max="12828" width="12.42578125" style="141" bestFit="1" customWidth="1"/>
    <col min="12829" max="12829" width="11.85546875" style="141" bestFit="1" customWidth="1"/>
    <col min="12830" max="12833" width="15.42578125" style="141" bestFit="1" customWidth="1"/>
    <col min="12834" max="12834" width="13.7109375" style="141" bestFit="1" customWidth="1"/>
    <col min="12835" max="12835" width="13.28515625" style="141" bestFit="1" customWidth="1"/>
    <col min="12836" max="12836" width="2.7109375" style="141" customWidth="1"/>
    <col min="12837" max="12837" width="10.7109375" style="141" customWidth="1"/>
    <col min="12838" max="12838" width="11.85546875" style="141" bestFit="1" customWidth="1"/>
    <col min="12839" max="12842" width="15.42578125" style="141" bestFit="1" customWidth="1"/>
    <col min="12843" max="12843" width="13.7109375" style="141" bestFit="1" customWidth="1"/>
    <col min="12844" max="12844" width="17.7109375" style="141" bestFit="1" customWidth="1"/>
    <col min="12845" max="13059" width="9.140625" style="141"/>
    <col min="13060" max="13060" width="20.42578125" style="141" bestFit="1" customWidth="1"/>
    <col min="13061" max="13064" width="0" style="141" hidden="1" customWidth="1"/>
    <col min="13065" max="13065" width="54.28515625" style="141" customWidth="1"/>
    <col min="13066" max="13066" width="0" style="141" hidden="1" customWidth="1"/>
    <col min="13067" max="13067" width="11.85546875" style="141" bestFit="1" customWidth="1"/>
    <col min="13068" max="13071" width="0" style="141" hidden="1" customWidth="1"/>
    <col min="13072" max="13072" width="10.5703125" style="141" bestFit="1" customWidth="1"/>
    <col min="13073" max="13073" width="0" style="141" hidden="1" customWidth="1"/>
    <col min="13074" max="13074" width="2.7109375" style="141" customWidth="1"/>
    <col min="13075" max="13075" width="0" style="141" hidden="1" customWidth="1"/>
    <col min="13076" max="13076" width="11.85546875" style="141" bestFit="1" customWidth="1"/>
    <col min="13077" max="13080" width="0" style="141" hidden="1" customWidth="1"/>
    <col min="13081" max="13081" width="10.5703125" style="141" bestFit="1" customWidth="1"/>
    <col min="13082" max="13082" width="0" style="141" hidden="1" customWidth="1"/>
    <col min="13083" max="13083" width="2.7109375" style="141" customWidth="1"/>
    <col min="13084" max="13084" width="12.42578125" style="141" bestFit="1" customWidth="1"/>
    <col min="13085" max="13085" width="11.85546875" style="141" bestFit="1" customWidth="1"/>
    <col min="13086" max="13089" width="15.42578125" style="141" bestFit="1" customWidth="1"/>
    <col min="13090" max="13090" width="13.7109375" style="141" bestFit="1" customWidth="1"/>
    <col min="13091" max="13091" width="13.28515625" style="141" bestFit="1" customWidth="1"/>
    <col min="13092" max="13092" width="2.7109375" style="141" customWidth="1"/>
    <col min="13093" max="13093" width="10.7109375" style="141" customWidth="1"/>
    <col min="13094" max="13094" width="11.85546875" style="141" bestFit="1" customWidth="1"/>
    <col min="13095" max="13098" width="15.42578125" style="141" bestFit="1" customWidth="1"/>
    <col min="13099" max="13099" width="13.7109375" style="141" bestFit="1" customWidth="1"/>
    <col min="13100" max="13100" width="17.7109375" style="141" bestFit="1" customWidth="1"/>
    <col min="13101" max="13315" width="9.140625" style="141"/>
    <col min="13316" max="13316" width="20.42578125" style="141" bestFit="1" customWidth="1"/>
    <col min="13317" max="13320" width="0" style="141" hidden="1" customWidth="1"/>
    <col min="13321" max="13321" width="54.28515625" style="141" customWidth="1"/>
    <col min="13322" max="13322" width="0" style="141" hidden="1" customWidth="1"/>
    <col min="13323" max="13323" width="11.85546875" style="141" bestFit="1" customWidth="1"/>
    <col min="13324" max="13327" width="0" style="141" hidden="1" customWidth="1"/>
    <col min="13328" max="13328" width="10.5703125" style="141" bestFit="1" customWidth="1"/>
    <col min="13329" max="13329" width="0" style="141" hidden="1" customWidth="1"/>
    <col min="13330" max="13330" width="2.7109375" style="141" customWidth="1"/>
    <col min="13331" max="13331" width="0" style="141" hidden="1" customWidth="1"/>
    <col min="13332" max="13332" width="11.85546875" style="141" bestFit="1" customWidth="1"/>
    <col min="13333" max="13336" width="0" style="141" hidden="1" customWidth="1"/>
    <col min="13337" max="13337" width="10.5703125" style="141" bestFit="1" customWidth="1"/>
    <col min="13338" max="13338" width="0" style="141" hidden="1" customWidth="1"/>
    <col min="13339" max="13339" width="2.7109375" style="141" customWidth="1"/>
    <col min="13340" max="13340" width="12.42578125" style="141" bestFit="1" customWidth="1"/>
    <col min="13341" max="13341" width="11.85546875" style="141" bestFit="1" customWidth="1"/>
    <col min="13342" max="13345" width="15.42578125" style="141" bestFit="1" customWidth="1"/>
    <col min="13346" max="13346" width="13.7109375" style="141" bestFit="1" customWidth="1"/>
    <col min="13347" max="13347" width="13.28515625" style="141" bestFit="1" customWidth="1"/>
    <col min="13348" max="13348" width="2.7109375" style="141" customWidth="1"/>
    <col min="13349" max="13349" width="10.7109375" style="141" customWidth="1"/>
    <col min="13350" max="13350" width="11.85546875" style="141" bestFit="1" customWidth="1"/>
    <col min="13351" max="13354" width="15.42578125" style="141" bestFit="1" customWidth="1"/>
    <col min="13355" max="13355" width="13.7109375" style="141" bestFit="1" customWidth="1"/>
    <col min="13356" max="13356" width="17.7109375" style="141" bestFit="1" customWidth="1"/>
    <col min="13357" max="13571" width="9.140625" style="141"/>
    <col min="13572" max="13572" width="20.42578125" style="141" bestFit="1" customWidth="1"/>
    <col min="13573" max="13576" width="0" style="141" hidden="1" customWidth="1"/>
    <col min="13577" max="13577" width="54.28515625" style="141" customWidth="1"/>
    <col min="13578" max="13578" width="0" style="141" hidden="1" customWidth="1"/>
    <col min="13579" max="13579" width="11.85546875" style="141" bestFit="1" customWidth="1"/>
    <col min="13580" max="13583" width="0" style="141" hidden="1" customWidth="1"/>
    <col min="13584" max="13584" width="10.5703125" style="141" bestFit="1" customWidth="1"/>
    <col min="13585" max="13585" width="0" style="141" hidden="1" customWidth="1"/>
    <col min="13586" max="13586" width="2.7109375" style="141" customWidth="1"/>
    <col min="13587" max="13587" width="0" style="141" hidden="1" customWidth="1"/>
    <col min="13588" max="13588" width="11.85546875" style="141" bestFit="1" customWidth="1"/>
    <col min="13589" max="13592" width="0" style="141" hidden="1" customWidth="1"/>
    <col min="13593" max="13593" width="10.5703125" style="141" bestFit="1" customWidth="1"/>
    <col min="13594" max="13594" width="0" style="141" hidden="1" customWidth="1"/>
    <col min="13595" max="13595" width="2.7109375" style="141" customWidth="1"/>
    <col min="13596" max="13596" width="12.42578125" style="141" bestFit="1" customWidth="1"/>
    <col min="13597" max="13597" width="11.85546875" style="141" bestFit="1" customWidth="1"/>
    <col min="13598" max="13601" width="15.42578125" style="141" bestFit="1" customWidth="1"/>
    <col min="13602" max="13602" width="13.7109375" style="141" bestFit="1" customWidth="1"/>
    <col min="13603" max="13603" width="13.28515625" style="141" bestFit="1" customWidth="1"/>
    <col min="13604" max="13604" width="2.7109375" style="141" customWidth="1"/>
    <col min="13605" max="13605" width="10.7109375" style="141" customWidth="1"/>
    <col min="13606" max="13606" width="11.85546875" style="141" bestFit="1" customWidth="1"/>
    <col min="13607" max="13610" width="15.42578125" style="141" bestFit="1" customWidth="1"/>
    <col min="13611" max="13611" width="13.7109375" style="141" bestFit="1" customWidth="1"/>
    <col min="13612" max="13612" width="17.7109375" style="141" bestFit="1" customWidth="1"/>
    <col min="13613" max="13827" width="9.140625" style="141"/>
    <col min="13828" max="13828" width="20.42578125" style="141" bestFit="1" customWidth="1"/>
    <col min="13829" max="13832" width="0" style="141" hidden="1" customWidth="1"/>
    <col min="13833" max="13833" width="54.28515625" style="141" customWidth="1"/>
    <col min="13834" max="13834" width="0" style="141" hidden="1" customWidth="1"/>
    <col min="13835" max="13835" width="11.85546875" style="141" bestFit="1" customWidth="1"/>
    <col min="13836" max="13839" width="0" style="141" hidden="1" customWidth="1"/>
    <col min="13840" max="13840" width="10.5703125" style="141" bestFit="1" customWidth="1"/>
    <col min="13841" max="13841" width="0" style="141" hidden="1" customWidth="1"/>
    <col min="13842" max="13842" width="2.7109375" style="141" customWidth="1"/>
    <col min="13843" max="13843" width="0" style="141" hidden="1" customWidth="1"/>
    <col min="13844" max="13844" width="11.85546875" style="141" bestFit="1" customWidth="1"/>
    <col min="13845" max="13848" width="0" style="141" hidden="1" customWidth="1"/>
    <col min="13849" max="13849" width="10.5703125" style="141" bestFit="1" customWidth="1"/>
    <col min="13850" max="13850" width="0" style="141" hidden="1" customWidth="1"/>
    <col min="13851" max="13851" width="2.7109375" style="141" customWidth="1"/>
    <col min="13852" max="13852" width="12.42578125" style="141" bestFit="1" customWidth="1"/>
    <col min="13853" max="13853" width="11.85546875" style="141" bestFit="1" customWidth="1"/>
    <col min="13854" max="13857" width="15.42578125" style="141" bestFit="1" customWidth="1"/>
    <col min="13858" max="13858" width="13.7109375" style="141" bestFit="1" customWidth="1"/>
    <col min="13859" max="13859" width="13.28515625" style="141" bestFit="1" customWidth="1"/>
    <col min="13860" max="13860" width="2.7109375" style="141" customWidth="1"/>
    <col min="13861" max="13861" width="10.7109375" style="141" customWidth="1"/>
    <col min="13862" max="13862" width="11.85546875" style="141" bestFit="1" customWidth="1"/>
    <col min="13863" max="13866" width="15.42578125" style="141" bestFit="1" customWidth="1"/>
    <col min="13867" max="13867" width="13.7109375" style="141" bestFit="1" customWidth="1"/>
    <col min="13868" max="13868" width="17.7109375" style="141" bestFit="1" customWidth="1"/>
    <col min="13869" max="14083" width="9.140625" style="141"/>
    <col min="14084" max="14084" width="20.42578125" style="141" bestFit="1" customWidth="1"/>
    <col min="14085" max="14088" width="0" style="141" hidden="1" customWidth="1"/>
    <col min="14089" max="14089" width="54.28515625" style="141" customWidth="1"/>
    <col min="14090" max="14090" width="0" style="141" hidden="1" customWidth="1"/>
    <col min="14091" max="14091" width="11.85546875" style="141" bestFit="1" customWidth="1"/>
    <col min="14092" max="14095" width="0" style="141" hidden="1" customWidth="1"/>
    <col min="14096" max="14096" width="10.5703125" style="141" bestFit="1" customWidth="1"/>
    <col min="14097" max="14097" width="0" style="141" hidden="1" customWidth="1"/>
    <col min="14098" max="14098" width="2.7109375" style="141" customWidth="1"/>
    <col min="14099" max="14099" width="0" style="141" hidden="1" customWidth="1"/>
    <col min="14100" max="14100" width="11.85546875" style="141" bestFit="1" customWidth="1"/>
    <col min="14101" max="14104" width="0" style="141" hidden="1" customWidth="1"/>
    <col min="14105" max="14105" width="10.5703125" style="141" bestFit="1" customWidth="1"/>
    <col min="14106" max="14106" width="0" style="141" hidden="1" customWidth="1"/>
    <col min="14107" max="14107" width="2.7109375" style="141" customWidth="1"/>
    <col min="14108" max="14108" width="12.42578125" style="141" bestFit="1" customWidth="1"/>
    <col min="14109" max="14109" width="11.85546875" style="141" bestFit="1" customWidth="1"/>
    <col min="14110" max="14113" width="15.42578125" style="141" bestFit="1" customWidth="1"/>
    <col min="14114" max="14114" width="13.7109375" style="141" bestFit="1" customWidth="1"/>
    <col min="14115" max="14115" width="13.28515625" style="141" bestFit="1" customWidth="1"/>
    <col min="14116" max="14116" width="2.7109375" style="141" customWidth="1"/>
    <col min="14117" max="14117" width="10.7109375" style="141" customWidth="1"/>
    <col min="14118" max="14118" width="11.85546875" style="141" bestFit="1" customWidth="1"/>
    <col min="14119" max="14122" width="15.42578125" style="141" bestFit="1" customWidth="1"/>
    <col min="14123" max="14123" width="13.7109375" style="141" bestFit="1" customWidth="1"/>
    <col min="14124" max="14124" width="17.7109375" style="141" bestFit="1" customWidth="1"/>
    <col min="14125" max="14339" width="9.140625" style="141"/>
    <col min="14340" max="14340" width="20.42578125" style="141" bestFit="1" customWidth="1"/>
    <col min="14341" max="14344" width="0" style="141" hidden="1" customWidth="1"/>
    <col min="14345" max="14345" width="54.28515625" style="141" customWidth="1"/>
    <col min="14346" max="14346" width="0" style="141" hidden="1" customWidth="1"/>
    <col min="14347" max="14347" width="11.85546875" style="141" bestFit="1" customWidth="1"/>
    <col min="14348" max="14351" width="0" style="141" hidden="1" customWidth="1"/>
    <col min="14352" max="14352" width="10.5703125" style="141" bestFit="1" customWidth="1"/>
    <col min="14353" max="14353" width="0" style="141" hidden="1" customWidth="1"/>
    <col min="14354" max="14354" width="2.7109375" style="141" customWidth="1"/>
    <col min="14355" max="14355" width="0" style="141" hidden="1" customWidth="1"/>
    <col min="14356" max="14356" width="11.85546875" style="141" bestFit="1" customWidth="1"/>
    <col min="14357" max="14360" width="0" style="141" hidden="1" customWidth="1"/>
    <col min="14361" max="14361" width="10.5703125" style="141" bestFit="1" customWidth="1"/>
    <col min="14362" max="14362" width="0" style="141" hidden="1" customWidth="1"/>
    <col min="14363" max="14363" width="2.7109375" style="141" customWidth="1"/>
    <col min="14364" max="14364" width="12.42578125" style="141" bestFit="1" customWidth="1"/>
    <col min="14365" max="14365" width="11.85546875" style="141" bestFit="1" customWidth="1"/>
    <col min="14366" max="14369" width="15.42578125" style="141" bestFit="1" customWidth="1"/>
    <col min="14370" max="14370" width="13.7109375" style="141" bestFit="1" customWidth="1"/>
    <col min="14371" max="14371" width="13.28515625" style="141" bestFit="1" customWidth="1"/>
    <col min="14372" max="14372" width="2.7109375" style="141" customWidth="1"/>
    <col min="14373" max="14373" width="10.7109375" style="141" customWidth="1"/>
    <col min="14374" max="14374" width="11.85546875" style="141" bestFit="1" customWidth="1"/>
    <col min="14375" max="14378" width="15.42578125" style="141" bestFit="1" customWidth="1"/>
    <col min="14379" max="14379" width="13.7109375" style="141" bestFit="1" customWidth="1"/>
    <col min="14380" max="14380" width="17.7109375" style="141" bestFit="1" customWidth="1"/>
    <col min="14381" max="14595" width="9.140625" style="141"/>
    <col min="14596" max="14596" width="20.42578125" style="141" bestFit="1" customWidth="1"/>
    <col min="14597" max="14600" width="0" style="141" hidden="1" customWidth="1"/>
    <col min="14601" max="14601" width="54.28515625" style="141" customWidth="1"/>
    <col min="14602" max="14602" width="0" style="141" hidden="1" customWidth="1"/>
    <col min="14603" max="14603" width="11.85546875" style="141" bestFit="1" customWidth="1"/>
    <col min="14604" max="14607" width="0" style="141" hidden="1" customWidth="1"/>
    <col min="14608" max="14608" width="10.5703125" style="141" bestFit="1" customWidth="1"/>
    <col min="14609" max="14609" width="0" style="141" hidden="1" customWidth="1"/>
    <col min="14610" max="14610" width="2.7109375" style="141" customWidth="1"/>
    <col min="14611" max="14611" width="0" style="141" hidden="1" customWidth="1"/>
    <col min="14612" max="14612" width="11.85546875" style="141" bestFit="1" customWidth="1"/>
    <col min="14613" max="14616" width="0" style="141" hidden="1" customWidth="1"/>
    <col min="14617" max="14617" width="10.5703125" style="141" bestFit="1" customWidth="1"/>
    <col min="14618" max="14618" width="0" style="141" hidden="1" customWidth="1"/>
    <col min="14619" max="14619" width="2.7109375" style="141" customWidth="1"/>
    <col min="14620" max="14620" width="12.42578125" style="141" bestFit="1" customWidth="1"/>
    <col min="14621" max="14621" width="11.85546875" style="141" bestFit="1" customWidth="1"/>
    <col min="14622" max="14625" width="15.42578125" style="141" bestFit="1" customWidth="1"/>
    <col min="14626" max="14626" width="13.7109375" style="141" bestFit="1" customWidth="1"/>
    <col min="14627" max="14627" width="13.28515625" style="141" bestFit="1" customWidth="1"/>
    <col min="14628" max="14628" width="2.7109375" style="141" customWidth="1"/>
    <col min="14629" max="14629" width="10.7109375" style="141" customWidth="1"/>
    <col min="14630" max="14630" width="11.85546875" style="141" bestFit="1" customWidth="1"/>
    <col min="14631" max="14634" width="15.42578125" style="141" bestFit="1" customWidth="1"/>
    <col min="14635" max="14635" width="13.7109375" style="141" bestFit="1" customWidth="1"/>
    <col min="14636" max="14636" width="17.7109375" style="141" bestFit="1" customWidth="1"/>
    <col min="14637" max="14851" width="9.140625" style="141"/>
    <col min="14852" max="14852" width="20.42578125" style="141" bestFit="1" customWidth="1"/>
    <col min="14853" max="14856" width="0" style="141" hidden="1" customWidth="1"/>
    <col min="14857" max="14857" width="54.28515625" style="141" customWidth="1"/>
    <col min="14858" max="14858" width="0" style="141" hidden="1" customWidth="1"/>
    <col min="14859" max="14859" width="11.85546875" style="141" bestFit="1" customWidth="1"/>
    <col min="14860" max="14863" width="0" style="141" hidden="1" customWidth="1"/>
    <col min="14864" max="14864" width="10.5703125" style="141" bestFit="1" customWidth="1"/>
    <col min="14865" max="14865" width="0" style="141" hidden="1" customWidth="1"/>
    <col min="14866" max="14866" width="2.7109375" style="141" customWidth="1"/>
    <col min="14867" max="14867" width="0" style="141" hidden="1" customWidth="1"/>
    <col min="14868" max="14868" width="11.85546875" style="141" bestFit="1" customWidth="1"/>
    <col min="14869" max="14872" width="0" style="141" hidden="1" customWidth="1"/>
    <col min="14873" max="14873" width="10.5703125" style="141" bestFit="1" customWidth="1"/>
    <col min="14874" max="14874" width="0" style="141" hidden="1" customWidth="1"/>
    <col min="14875" max="14875" width="2.7109375" style="141" customWidth="1"/>
    <col min="14876" max="14876" width="12.42578125" style="141" bestFit="1" customWidth="1"/>
    <col min="14877" max="14877" width="11.85546875" style="141" bestFit="1" customWidth="1"/>
    <col min="14878" max="14881" width="15.42578125" style="141" bestFit="1" customWidth="1"/>
    <col min="14882" max="14882" width="13.7109375" style="141" bestFit="1" customWidth="1"/>
    <col min="14883" max="14883" width="13.28515625" style="141" bestFit="1" customWidth="1"/>
    <col min="14884" max="14884" width="2.7109375" style="141" customWidth="1"/>
    <col min="14885" max="14885" width="10.7109375" style="141" customWidth="1"/>
    <col min="14886" max="14886" width="11.85546875" style="141" bestFit="1" customWidth="1"/>
    <col min="14887" max="14890" width="15.42578125" style="141" bestFit="1" customWidth="1"/>
    <col min="14891" max="14891" width="13.7109375" style="141" bestFit="1" customWidth="1"/>
    <col min="14892" max="14892" width="17.7109375" style="141" bestFit="1" customWidth="1"/>
    <col min="14893" max="15107" width="9.140625" style="141"/>
    <col min="15108" max="15108" width="20.42578125" style="141" bestFit="1" customWidth="1"/>
    <col min="15109" max="15112" width="0" style="141" hidden="1" customWidth="1"/>
    <col min="15113" max="15113" width="54.28515625" style="141" customWidth="1"/>
    <col min="15114" max="15114" width="0" style="141" hidden="1" customWidth="1"/>
    <col min="15115" max="15115" width="11.85546875" style="141" bestFit="1" customWidth="1"/>
    <col min="15116" max="15119" width="0" style="141" hidden="1" customWidth="1"/>
    <col min="15120" max="15120" width="10.5703125" style="141" bestFit="1" customWidth="1"/>
    <col min="15121" max="15121" width="0" style="141" hidden="1" customWidth="1"/>
    <col min="15122" max="15122" width="2.7109375" style="141" customWidth="1"/>
    <col min="15123" max="15123" width="0" style="141" hidden="1" customWidth="1"/>
    <col min="15124" max="15124" width="11.85546875" style="141" bestFit="1" customWidth="1"/>
    <col min="15125" max="15128" width="0" style="141" hidden="1" customWidth="1"/>
    <col min="15129" max="15129" width="10.5703125" style="141" bestFit="1" customWidth="1"/>
    <col min="15130" max="15130" width="0" style="141" hidden="1" customWidth="1"/>
    <col min="15131" max="15131" width="2.7109375" style="141" customWidth="1"/>
    <col min="15132" max="15132" width="12.42578125" style="141" bestFit="1" customWidth="1"/>
    <col min="15133" max="15133" width="11.85546875" style="141" bestFit="1" customWidth="1"/>
    <col min="15134" max="15137" width="15.42578125" style="141" bestFit="1" customWidth="1"/>
    <col min="15138" max="15138" width="13.7109375" style="141" bestFit="1" customWidth="1"/>
    <col min="15139" max="15139" width="13.28515625" style="141" bestFit="1" customWidth="1"/>
    <col min="15140" max="15140" width="2.7109375" style="141" customWidth="1"/>
    <col min="15141" max="15141" width="10.7109375" style="141" customWidth="1"/>
    <col min="15142" max="15142" width="11.85546875" style="141" bestFit="1" customWidth="1"/>
    <col min="15143" max="15146" width="15.42578125" style="141" bestFit="1" customWidth="1"/>
    <col min="15147" max="15147" width="13.7109375" style="141" bestFit="1" customWidth="1"/>
    <col min="15148" max="15148" width="17.7109375" style="141" bestFit="1" customWidth="1"/>
    <col min="15149" max="15363" width="9.140625" style="141"/>
    <col min="15364" max="15364" width="20.42578125" style="141" bestFit="1" customWidth="1"/>
    <col min="15365" max="15368" width="0" style="141" hidden="1" customWidth="1"/>
    <col min="15369" max="15369" width="54.28515625" style="141" customWidth="1"/>
    <col min="15370" max="15370" width="0" style="141" hidden="1" customWidth="1"/>
    <col min="15371" max="15371" width="11.85546875" style="141" bestFit="1" customWidth="1"/>
    <col min="15372" max="15375" width="0" style="141" hidden="1" customWidth="1"/>
    <col min="15376" max="15376" width="10.5703125" style="141" bestFit="1" customWidth="1"/>
    <col min="15377" max="15377" width="0" style="141" hidden="1" customWidth="1"/>
    <col min="15378" max="15378" width="2.7109375" style="141" customWidth="1"/>
    <col min="15379" max="15379" width="0" style="141" hidden="1" customWidth="1"/>
    <col min="15380" max="15380" width="11.85546875" style="141" bestFit="1" customWidth="1"/>
    <col min="15381" max="15384" width="0" style="141" hidden="1" customWidth="1"/>
    <col min="15385" max="15385" width="10.5703125" style="141" bestFit="1" customWidth="1"/>
    <col min="15386" max="15386" width="0" style="141" hidden="1" customWidth="1"/>
    <col min="15387" max="15387" width="2.7109375" style="141" customWidth="1"/>
    <col min="15388" max="15388" width="12.42578125" style="141" bestFit="1" customWidth="1"/>
    <col min="15389" max="15389" width="11.85546875" style="141" bestFit="1" customWidth="1"/>
    <col min="15390" max="15393" width="15.42578125" style="141" bestFit="1" customWidth="1"/>
    <col min="15394" max="15394" width="13.7109375" style="141" bestFit="1" customWidth="1"/>
    <col min="15395" max="15395" width="13.28515625" style="141" bestFit="1" customWidth="1"/>
    <col min="15396" max="15396" width="2.7109375" style="141" customWidth="1"/>
    <col min="15397" max="15397" width="10.7109375" style="141" customWidth="1"/>
    <col min="15398" max="15398" width="11.85546875" style="141" bestFit="1" customWidth="1"/>
    <col min="15399" max="15402" width="15.42578125" style="141" bestFit="1" customWidth="1"/>
    <col min="15403" max="15403" width="13.7109375" style="141" bestFit="1" customWidth="1"/>
    <col min="15404" max="15404" width="17.7109375" style="141" bestFit="1" customWidth="1"/>
    <col min="15405" max="15619" width="9.140625" style="141"/>
    <col min="15620" max="15620" width="20.42578125" style="141" bestFit="1" customWidth="1"/>
    <col min="15621" max="15624" width="0" style="141" hidden="1" customWidth="1"/>
    <col min="15625" max="15625" width="54.28515625" style="141" customWidth="1"/>
    <col min="15626" max="15626" width="0" style="141" hidden="1" customWidth="1"/>
    <col min="15627" max="15627" width="11.85546875" style="141" bestFit="1" customWidth="1"/>
    <col min="15628" max="15631" width="0" style="141" hidden="1" customWidth="1"/>
    <col min="15632" max="15632" width="10.5703125" style="141" bestFit="1" customWidth="1"/>
    <col min="15633" max="15633" width="0" style="141" hidden="1" customWidth="1"/>
    <col min="15634" max="15634" width="2.7109375" style="141" customWidth="1"/>
    <col min="15635" max="15635" width="0" style="141" hidden="1" customWidth="1"/>
    <col min="15636" max="15636" width="11.85546875" style="141" bestFit="1" customWidth="1"/>
    <col min="15637" max="15640" width="0" style="141" hidden="1" customWidth="1"/>
    <col min="15641" max="15641" width="10.5703125" style="141" bestFit="1" customWidth="1"/>
    <col min="15642" max="15642" width="0" style="141" hidden="1" customWidth="1"/>
    <col min="15643" max="15643" width="2.7109375" style="141" customWidth="1"/>
    <col min="15644" max="15644" width="12.42578125" style="141" bestFit="1" customWidth="1"/>
    <col min="15645" max="15645" width="11.85546875" style="141" bestFit="1" customWidth="1"/>
    <col min="15646" max="15649" width="15.42578125" style="141" bestFit="1" customWidth="1"/>
    <col min="15650" max="15650" width="13.7109375" style="141" bestFit="1" customWidth="1"/>
    <col min="15651" max="15651" width="13.28515625" style="141" bestFit="1" customWidth="1"/>
    <col min="15652" max="15652" width="2.7109375" style="141" customWidth="1"/>
    <col min="15653" max="15653" width="10.7109375" style="141" customWidth="1"/>
    <col min="15654" max="15654" width="11.85546875" style="141" bestFit="1" customWidth="1"/>
    <col min="15655" max="15658" width="15.42578125" style="141" bestFit="1" customWidth="1"/>
    <col min="15659" max="15659" width="13.7109375" style="141" bestFit="1" customWidth="1"/>
    <col min="15660" max="15660" width="17.7109375" style="141" bestFit="1" customWidth="1"/>
    <col min="15661" max="15875" width="9.140625" style="141"/>
    <col min="15876" max="15876" width="20.42578125" style="141" bestFit="1" customWidth="1"/>
    <col min="15877" max="15880" width="0" style="141" hidden="1" customWidth="1"/>
    <col min="15881" max="15881" width="54.28515625" style="141" customWidth="1"/>
    <col min="15882" max="15882" width="0" style="141" hidden="1" customWidth="1"/>
    <col min="15883" max="15883" width="11.85546875" style="141" bestFit="1" customWidth="1"/>
    <col min="15884" max="15887" width="0" style="141" hidden="1" customWidth="1"/>
    <col min="15888" max="15888" width="10.5703125" style="141" bestFit="1" customWidth="1"/>
    <col min="15889" max="15889" width="0" style="141" hidden="1" customWidth="1"/>
    <col min="15890" max="15890" width="2.7109375" style="141" customWidth="1"/>
    <col min="15891" max="15891" width="0" style="141" hidden="1" customWidth="1"/>
    <col min="15892" max="15892" width="11.85546875" style="141" bestFit="1" customWidth="1"/>
    <col min="15893" max="15896" width="0" style="141" hidden="1" customWidth="1"/>
    <col min="15897" max="15897" width="10.5703125" style="141" bestFit="1" customWidth="1"/>
    <col min="15898" max="15898" width="0" style="141" hidden="1" customWidth="1"/>
    <col min="15899" max="15899" width="2.7109375" style="141" customWidth="1"/>
    <col min="15900" max="15900" width="12.42578125" style="141" bestFit="1" customWidth="1"/>
    <col min="15901" max="15901" width="11.85546875" style="141" bestFit="1" customWidth="1"/>
    <col min="15902" max="15905" width="15.42578125" style="141" bestFit="1" customWidth="1"/>
    <col min="15906" max="15906" width="13.7109375" style="141" bestFit="1" customWidth="1"/>
    <col min="15907" max="15907" width="13.28515625" style="141" bestFit="1" customWidth="1"/>
    <col min="15908" max="15908" width="2.7109375" style="141" customWidth="1"/>
    <col min="15909" max="15909" width="10.7109375" style="141" customWidth="1"/>
    <col min="15910" max="15910" width="11.85546875" style="141" bestFit="1" customWidth="1"/>
    <col min="15911" max="15914" width="15.42578125" style="141" bestFit="1" customWidth="1"/>
    <col min="15915" max="15915" width="13.7109375" style="141" bestFit="1" customWidth="1"/>
    <col min="15916" max="15916" width="17.7109375" style="141" bestFit="1" customWidth="1"/>
    <col min="15917" max="16131" width="9.140625" style="141"/>
    <col min="16132" max="16132" width="20.42578125" style="141" bestFit="1" customWidth="1"/>
    <col min="16133" max="16136" width="0" style="141" hidden="1" customWidth="1"/>
    <col min="16137" max="16137" width="54.28515625" style="141" customWidth="1"/>
    <col min="16138" max="16138" width="0" style="141" hidden="1" customWidth="1"/>
    <col min="16139" max="16139" width="11.85546875" style="141" bestFit="1" customWidth="1"/>
    <col min="16140" max="16143" width="0" style="141" hidden="1" customWidth="1"/>
    <col min="16144" max="16144" width="10.5703125" style="141" bestFit="1" customWidth="1"/>
    <col min="16145" max="16145" width="0" style="141" hidden="1" customWidth="1"/>
    <col min="16146" max="16146" width="2.7109375" style="141" customWidth="1"/>
    <col min="16147" max="16147" width="0" style="141" hidden="1" customWidth="1"/>
    <col min="16148" max="16148" width="11.85546875" style="141" bestFit="1" customWidth="1"/>
    <col min="16149" max="16152" width="0" style="141" hidden="1" customWidth="1"/>
    <col min="16153" max="16153" width="10.5703125" style="141" bestFit="1" customWidth="1"/>
    <col min="16154" max="16154" width="0" style="141" hidden="1" customWidth="1"/>
    <col min="16155" max="16155" width="2.7109375" style="141" customWidth="1"/>
    <col min="16156" max="16156" width="12.42578125" style="141" bestFit="1" customWidth="1"/>
    <col min="16157" max="16157" width="11.85546875" style="141" bestFit="1" customWidth="1"/>
    <col min="16158" max="16161" width="15.42578125" style="141" bestFit="1" customWidth="1"/>
    <col min="16162" max="16162" width="13.7109375" style="141" bestFit="1" customWidth="1"/>
    <col min="16163" max="16163" width="13.28515625" style="141" bestFit="1" customWidth="1"/>
    <col min="16164" max="16164" width="2.7109375" style="141" customWidth="1"/>
    <col min="16165" max="16165" width="10.7109375" style="141" customWidth="1"/>
    <col min="16166" max="16166" width="11.85546875" style="141" bestFit="1" customWidth="1"/>
    <col min="16167" max="16170" width="15.42578125" style="141" bestFit="1" customWidth="1"/>
    <col min="16171" max="16171" width="13.7109375" style="141" bestFit="1" customWidth="1"/>
    <col min="16172" max="16172" width="17.7109375" style="141" bestFit="1" customWidth="1"/>
    <col min="16173" max="16384" width="9.140625" style="141"/>
  </cols>
  <sheetData>
    <row r="1" spans="1:16172" x14ac:dyDescent="0.2">
      <c r="H1" s="234" t="s">
        <v>2</v>
      </c>
      <c r="I1" s="234"/>
      <c r="J1" s="234"/>
      <c r="K1" s="234"/>
      <c r="L1" s="234"/>
      <c r="M1" s="234"/>
      <c r="N1" s="234"/>
      <c r="O1" s="234"/>
      <c r="Q1" s="235" t="s">
        <v>3</v>
      </c>
      <c r="R1" s="235"/>
      <c r="S1" s="235"/>
      <c r="T1" s="235"/>
      <c r="U1" s="235"/>
      <c r="V1" s="235"/>
      <c r="W1" s="235"/>
      <c r="X1" s="235"/>
      <c r="Z1" s="236" t="s">
        <v>4</v>
      </c>
      <c r="AA1" s="236"/>
      <c r="AB1" s="236"/>
      <c r="AC1" s="236"/>
      <c r="AD1" s="236"/>
      <c r="AE1" s="236"/>
      <c r="AF1" s="236"/>
      <c r="AG1" s="236"/>
      <c r="AI1" s="237" t="s">
        <v>5</v>
      </c>
      <c r="AJ1" s="237"/>
      <c r="AK1" s="237"/>
      <c r="AL1" s="237"/>
      <c r="AM1" s="237"/>
      <c r="AN1" s="237"/>
      <c r="AO1" s="237"/>
      <c r="AP1" s="237"/>
      <c r="AQ1" s="237"/>
      <c r="AR1" s="237"/>
      <c r="AT1" s="235" t="s">
        <v>6</v>
      </c>
      <c r="AU1" s="235"/>
      <c r="AV1" s="235"/>
      <c r="AW1" s="235"/>
      <c r="AX1" s="235"/>
      <c r="AY1" s="235"/>
      <c r="AZ1" s="235"/>
      <c r="BA1" s="235"/>
    </row>
    <row r="2" spans="1:16172" s="187" customFormat="1" ht="33.75" customHeight="1" x14ac:dyDescent="0.2">
      <c r="A2" s="183" t="s">
        <v>70</v>
      </c>
      <c r="B2" s="183" t="s">
        <v>71</v>
      </c>
      <c r="C2" s="184" t="s">
        <v>72</v>
      </c>
      <c r="D2" s="184" t="s">
        <v>73</v>
      </c>
      <c r="E2" s="184" t="s">
        <v>74</v>
      </c>
      <c r="F2" s="185" t="s">
        <v>75</v>
      </c>
      <c r="G2" s="185" t="s">
        <v>76</v>
      </c>
      <c r="H2" s="186" t="s">
        <v>7</v>
      </c>
      <c r="I2" s="186" t="s">
        <v>8</v>
      </c>
      <c r="J2" s="186" t="s">
        <v>77</v>
      </c>
      <c r="K2" s="186" t="s">
        <v>78</v>
      </c>
      <c r="L2" s="186" t="s">
        <v>79</v>
      </c>
      <c r="M2" s="186" t="s">
        <v>80</v>
      </c>
      <c r="N2" s="186" t="s">
        <v>13</v>
      </c>
      <c r="O2" s="186" t="s">
        <v>81</v>
      </c>
      <c r="Q2" s="165" t="s">
        <v>7</v>
      </c>
      <c r="R2" s="165" t="s">
        <v>8</v>
      </c>
      <c r="S2" s="165" t="s">
        <v>77</v>
      </c>
      <c r="T2" s="165" t="s">
        <v>78</v>
      </c>
      <c r="U2" s="165" t="s">
        <v>79</v>
      </c>
      <c r="V2" s="165" t="s">
        <v>80</v>
      </c>
      <c r="W2" s="165" t="s">
        <v>13</v>
      </c>
      <c r="X2" s="165" t="s">
        <v>81</v>
      </c>
      <c r="Z2" s="167" t="s">
        <v>7</v>
      </c>
      <c r="AA2" s="167" t="s">
        <v>8</v>
      </c>
      <c r="AB2" s="167" t="s">
        <v>77</v>
      </c>
      <c r="AC2" s="167" t="s">
        <v>78</v>
      </c>
      <c r="AD2" s="167" t="s">
        <v>79</v>
      </c>
      <c r="AE2" s="167" t="s">
        <v>80</v>
      </c>
      <c r="AF2" s="167" t="s">
        <v>13</v>
      </c>
      <c r="AG2" s="167" t="s">
        <v>81</v>
      </c>
      <c r="AI2" s="169" t="s">
        <v>282</v>
      </c>
      <c r="AJ2" s="169" t="s">
        <v>8</v>
      </c>
      <c r="AK2" s="169" t="s">
        <v>283</v>
      </c>
      <c r="AL2" s="168" t="s">
        <v>77</v>
      </c>
      <c r="AM2" s="169" t="s">
        <v>78</v>
      </c>
      <c r="AN2" s="169" t="s">
        <v>79</v>
      </c>
      <c r="AO2" s="169" t="s">
        <v>80</v>
      </c>
      <c r="AP2" s="169" t="s">
        <v>17</v>
      </c>
      <c r="AQ2" s="169" t="s">
        <v>15</v>
      </c>
      <c r="AR2" s="171" t="s">
        <v>82</v>
      </c>
      <c r="AS2" s="170"/>
      <c r="AT2" s="165" t="s">
        <v>7</v>
      </c>
      <c r="AU2" s="165" t="s">
        <v>8</v>
      </c>
      <c r="AV2" s="165" t="s">
        <v>77</v>
      </c>
      <c r="AW2" s="165" t="s">
        <v>78</v>
      </c>
      <c r="AX2" s="165" t="s">
        <v>79</v>
      </c>
      <c r="AY2" s="165" t="s">
        <v>80</v>
      </c>
      <c r="AZ2" s="165" t="s">
        <v>17</v>
      </c>
      <c r="BA2" s="180" t="s">
        <v>82</v>
      </c>
    </row>
    <row r="3" spans="1:16172" s="209" customFormat="1" ht="15.75" customHeight="1" x14ac:dyDescent="0.2">
      <c r="A3" s="197">
        <v>8</v>
      </c>
      <c r="B3" s="197" t="s">
        <v>421</v>
      </c>
      <c r="C3" s="182" t="str">
        <f>MID(B3,5,2)</f>
        <v>00</v>
      </c>
      <c r="D3" s="182" t="str">
        <f>MID(B3,8,2)</f>
        <v>00</v>
      </c>
      <c r="E3" s="182" t="str">
        <f>MID(B3,11,3)</f>
        <v>900</v>
      </c>
      <c r="F3" s="198" t="str">
        <f t="shared" ref="F3:F66" si="0">RIGHT(B3,7)</f>
        <v>6400.05</v>
      </c>
      <c r="G3" s="197" t="s">
        <v>507</v>
      </c>
      <c r="H3" s="199">
        <v>0</v>
      </c>
      <c r="I3" s="199">
        <v>0</v>
      </c>
      <c r="J3" s="199"/>
      <c r="K3" s="199"/>
      <c r="L3" s="199"/>
      <c r="M3" s="199">
        <v>0</v>
      </c>
      <c r="N3" s="200">
        <v>0</v>
      </c>
      <c r="O3" s="200"/>
      <c r="P3" s="197"/>
      <c r="Q3" s="201">
        <f>IFERROR(VLOOKUP(B3,[2]rptBudgetaryBudgetCrossOrganiza!$A$4:$K$282,2,FALSE),"0")</f>
        <v>0</v>
      </c>
      <c r="R3" s="201">
        <v>0</v>
      </c>
      <c r="S3" s="201"/>
      <c r="T3" s="201"/>
      <c r="U3" s="201"/>
      <c r="V3" s="201">
        <v>0</v>
      </c>
      <c r="W3" s="202">
        <v>0</v>
      </c>
      <c r="X3" s="202"/>
      <c r="Y3" s="197"/>
      <c r="Z3" s="203">
        <v>0</v>
      </c>
      <c r="AA3" s="203">
        <v>0</v>
      </c>
      <c r="AB3" s="203"/>
      <c r="AC3" s="203"/>
      <c r="AD3" s="203"/>
      <c r="AE3" s="203">
        <v>0</v>
      </c>
      <c r="AF3" s="204">
        <v>0</v>
      </c>
      <c r="AG3" s="204">
        <f>AF3-AA3</f>
        <v>0</v>
      </c>
      <c r="AH3" s="197"/>
      <c r="AI3" s="205">
        <v>0</v>
      </c>
      <c r="AJ3" s="205">
        <v>0</v>
      </c>
      <c r="AK3" s="206"/>
      <c r="AL3" s="205"/>
      <c r="AM3" s="206"/>
      <c r="AN3" s="206"/>
      <c r="AO3" s="206"/>
      <c r="AP3" s="206"/>
      <c r="AQ3" s="206"/>
      <c r="AR3" s="207"/>
      <c r="AS3" s="197"/>
      <c r="AT3" s="208"/>
      <c r="AU3" s="208"/>
      <c r="AV3" s="208"/>
      <c r="AW3" s="208"/>
      <c r="AX3" s="208"/>
      <c r="AY3" s="208"/>
      <c r="AZ3" s="208"/>
      <c r="BA3" s="20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  <c r="FL3" s="197"/>
      <c r="FM3" s="197"/>
      <c r="FN3" s="197"/>
      <c r="FO3" s="197"/>
      <c r="FP3" s="197"/>
      <c r="FQ3" s="197"/>
      <c r="FR3" s="197"/>
      <c r="FS3" s="197"/>
      <c r="FT3" s="197"/>
      <c r="FU3" s="197"/>
      <c r="FV3" s="197"/>
      <c r="FW3" s="197"/>
      <c r="FX3" s="197"/>
      <c r="FY3" s="197"/>
      <c r="FZ3" s="197"/>
      <c r="GA3" s="197"/>
      <c r="GB3" s="197"/>
      <c r="GC3" s="197"/>
      <c r="GD3" s="197"/>
      <c r="GE3" s="197"/>
      <c r="GF3" s="197"/>
      <c r="GG3" s="197"/>
      <c r="GH3" s="197"/>
      <c r="GI3" s="197"/>
      <c r="GJ3" s="197"/>
      <c r="GK3" s="197"/>
      <c r="GL3" s="197"/>
      <c r="GM3" s="197"/>
      <c r="GN3" s="197"/>
      <c r="GO3" s="197"/>
      <c r="GP3" s="197"/>
      <c r="GQ3" s="197"/>
      <c r="GR3" s="197"/>
      <c r="GS3" s="197"/>
      <c r="GT3" s="197"/>
      <c r="GU3" s="197"/>
      <c r="GV3" s="197"/>
      <c r="GW3" s="197"/>
      <c r="GX3" s="197"/>
      <c r="GY3" s="197"/>
      <c r="GZ3" s="197"/>
      <c r="HA3" s="197"/>
      <c r="HB3" s="197"/>
      <c r="HC3" s="197"/>
      <c r="HD3" s="197"/>
      <c r="HE3" s="197"/>
      <c r="HF3" s="197"/>
      <c r="HG3" s="197"/>
      <c r="HH3" s="197"/>
      <c r="HI3" s="197"/>
      <c r="HJ3" s="197"/>
      <c r="HK3" s="197"/>
      <c r="HL3" s="197"/>
      <c r="HM3" s="197"/>
      <c r="HN3" s="197"/>
      <c r="HO3" s="197"/>
      <c r="HP3" s="197"/>
      <c r="HQ3" s="197"/>
      <c r="HR3" s="197"/>
      <c r="HS3" s="197"/>
      <c r="HT3" s="197"/>
      <c r="HU3" s="197"/>
      <c r="HV3" s="197"/>
      <c r="HW3" s="197"/>
      <c r="HX3" s="197"/>
      <c r="HY3" s="197"/>
      <c r="HZ3" s="197"/>
      <c r="IA3" s="197"/>
      <c r="IB3" s="197"/>
      <c r="IC3" s="197"/>
      <c r="ID3" s="197"/>
      <c r="IE3" s="197"/>
      <c r="IF3" s="197"/>
      <c r="IG3" s="197"/>
      <c r="IH3" s="197"/>
      <c r="II3" s="197"/>
      <c r="IJ3" s="197"/>
      <c r="IK3" s="197"/>
      <c r="IL3" s="197"/>
      <c r="IM3" s="197"/>
      <c r="IN3" s="197"/>
      <c r="IO3" s="197"/>
      <c r="IP3" s="197"/>
      <c r="IQ3" s="197"/>
      <c r="IR3" s="197"/>
      <c r="IS3" s="197"/>
      <c r="IT3" s="197"/>
      <c r="IU3" s="197"/>
      <c r="IV3" s="197"/>
      <c r="IW3" s="197"/>
      <c r="IX3" s="197"/>
      <c r="IY3" s="197"/>
      <c r="IZ3" s="197"/>
      <c r="JA3" s="197"/>
      <c r="JB3" s="197"/>
      <c r="JC3" s="197"/>
      <c r="JD3" s="197"/>
      <c r="JE3" s="197"/>
      <c r="JF3" s="197"/>
      <c r="JG3" s="197"/>
      <c r="JH3" s="197"/>
      <c r="JI3" s="197"/>
      <c r="JJ3" s="197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197"/>
      <c r="JV3" s="197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97"/>
      <c r="KL3" s="197"/>
      <c r="KM3" s="197"/>
      <c r="KN3" s="197"/>
      <c r="KO3" s="197"/>
      <c r="KP3" s="197"/>
      <c r="KQ3" s="197"/>
      <c r="KR3" s="197"/>
      <c r="KS3" s="197"/>
      <c r="KT3" s="197"/>
      <c r="KU3" s="197"/>
      <c r="KV3" s="197"/>
      <c r="KW3" s="197"/>
      <c r="KX3" s="197"/>
      <c r="KY3" s="197"/>
      <c r="KZ3" s="197"/>
      <c r="LA3" s="197"/>
      <c r="LB3" s="197"/>
      <c r="LC3" s="197"/>
      <c r="LD3" s="197"/>
      <c r="LE3" s="197"/>
      <c r="LF3" s="197"/>
      <c r="LG3" s="197"/>
      <c r="LH3" s="197"/>
      <c r="LI3" s="197"/>
      <c r="LJ3" s="197"/>
      <c r="LK3" s="197"/>
      <c r="LL3" s="197"/>
      <c r="LM3" s="197"/>
      <c r="LN3" s="197"/>
      <c r="LO3" s="197"/>
      <c r="LP3" s="197"/>
      <c r="LQ3" s="197"/>
      <c r="LR3" s="197"/>
      <c r="LS3" s="197"/>
      <c r="LT3" s="197"/>
      <c r="LU3" s="197"/>
      <c r="LV3" s="197"/>
      <c r="LW3" s="197"/>
      <c r="LX3" s="197"/>
      <c r="LY3" s="197"/>
      <c r="LZ3" s="197"/>
      <c r="MA3" s="197"/>
      <c r="MB3" s="197"/>
      <c r="MC3" s="197"/>
      <c r="MD3" s="197"/>
      <c r="ME3" s="197"/>
      <c r="MF3" s="197"/>
      <c r="MG3" s="197"/>
      <c r="MH3" s="197"/>
      <c r="MI3" s="197"/>
      <c r="MJ3" s="197"/>
      <c r="MK3" s="197"/>
      <c r="ML3" s="197"/>
      <c r="MM3" s="197"/>
      <c r="MN3" s="197"/>
      <c r="MO3" s="197"/>
      <c r="MP3" s="197"/>
      <c r="MQ3" s="197"/>
      <c r="MR3" s="197"/>
      <c r="MS3" s="197"/>
      <c r="MT3" s="197"/>
      <c r="MU3" s="197"/>
      <c r="MV3" s="197"/>
      <c r="MW3" s="197"/>
      <c r="MX3" s="197"/>
      <c r="MY3" s="197"/>
      <c r="MZ3" s="197"/>
      <c r="NA3" s="197"/>
      <c r="NB3" s="197"/>
      <c r="NC3" s="197"/>
      <c r="ND3" s="197"/>
      <c r="NE3" s="197"/>
      <c r="NF3" s="197"/>
      <c r="NG3" s="197"/>
      <c r="NH3" s="197"/>
      <c r="NI3" s="197"/>
      <c r="NJ3" s="197"/>
      <c r="NK3" s="197"/>
      <c r="NL3" s="197"/>
      <c r="NM3" s="197"/>
      <c r="NN3" s="197"/>
      <c r="NO3" s="197"/>
      <c r="NP3" s="197"/>
      <c r="NQ3" s="197"/>
      <c r="NR3" s="197"/>
      <c r="NS3" s="197"/>
      <c r="NT3" s="197"/>
      <c r="NU3" s="197"/>
      <c r="NV3" s="197"/>
      <c r="NW3" s="197"/>
      <c r="NX3" s="197"/>
      <c r="NY3" s="197"/>
      <c r="NZ3" s="197"/>
      <c r="OA3" s="197"/>
      <c r="OB3" s="197"/>
      <c r="OC3" s="197"/>
      <c r="OD3" s="197"/>
      <c r="OE3" s="197"/>
      <c r="OF3" s="197"/>
      <c r="OG3" s="197"/>
      <c r="OH3" s="197"/>
      <c r="OI3" s="197"/>
      <c r="OJ3" s="197"/>
      <c r="OK3" s="197"/>
      <c r="OL3" s="197"/>
      <c r="OM3" s="197"/>
      <c r="ON3" s="197"/>
      <c r="OO3" s="197"/>
      <c r="OP3" s="197"/>
      <c r="OQ3" s="197"/>
      <c r="OR3" s="197"/>
      <c r="OS3" s="197"/>
      <c r="OT3" s="197"/>
      <c r="OU3" s="197"/>
      <c r="OV3" s="197"/>
      <c r="OW3" s="197"/>
      <c r="OX3" s="197"/>
      <c r="OY3" s="197"/>
      <c r="OZ3" s="197"/>
      <c r="PA3" s="197"/>
      <c r="PB3" s="197"/>
      <c r="PC3" s="197"/>
      <c r="PD3" s="197"/>
      <c r="PE3" s="197"/>
      <c r="PF3" s="197"/>
      <c r="PG3" s="197"/>
      <c r="PH3" s="197"/>
      <c r="PI3" s="197"/>
      <c r="PJ3" s="197"/>
      <c r="PK3" s="197"/>
      <c r="PL3" s="197"/>
      <c r="PM3" s="197"/>
      <c r="PN3" s="197"/>
      <c r="PO3" s="197"/>
      <c r="PP3" s="197"/>
      <c r="PQ3" s="197"/>
      <c r="PR3" s="197"/>
      <c r="PS3" s="197"/>
      <c r="PT3" s="197"/>
      <c r="PU3" s="197"/>
      <c r="PV3" s="197"/>
      <c r="PW3" s="197"/>
      <c r="PX3" s="197"/>
      <c r="PY3" s="197"/>
      <c r="PZ3" s="197"/>
      <c r="QA3" s="197"/>
      <c r="QB3" s="197"/>
      <c r="QC3" s="197"/>
      <c r="QD3" s="197"/>
      <c r="QE3" s="197"/>
      <c r="QF3" s="197"/>
      <c r="QG3" s="197"/>
      <c r="QH3" s="197"/>
      <c r="QI3" s="197"/>
      <c r="QJ3" s="197"/>
      <c r="QK3" s="197"/>
      <c r="QL3" s="197"/>
      <c r="QM3" s="197"/>
      <c r="QN3" s="197"/>
      <c r="QO3" s="197"/>
      <c r="QP3" s="197"/>
      <c r="QQ3" s="197"/>
      <c r="QR3" s="197"/>
      <c r="QS3" s="197"/>
      <c r="QT3" s="197"/>
      <c r="QU3" s="197"/>
      <c r="QV3" s="197"/>
      <c r="QW3" s="197"/>
      <c r="QX3" s="197"/>
      <c r="QY3" s="197"/>
      <c r="QZ3" s="197"/>
      <c r="RA3" s="197"/>
      <c r="RB3" s="197"/>
      <c r="RC3" s="197"/>
      <c r="RD3" s="197"/>
      <c r="RE3" s="197"/>
      <c r="RF3" s="197"/>
      <c r="RG3" s="197"/>
      <c r="RH3" s="197"/>
      <c r="RI3" s="197"/>
      <c r="RJ3" s="197"/>
      <c r="RK3" s="197"/>
      <c r="RL3" s="197"/>
      <c r="RM3" s="197"/>
      <c r="RN3" s="197"/>
      <c r="RO3" s="197"/>
      <c r="RP3" s="197"/>
      <c r="RQ3" s="197"/>
      <c r="RR3" s="197"/>
      <c r="RS3" s="197"/>
      <c r="RT3" s="197"/>
      <c r="RU3" s="197"/>
      <c r="RV3" s="197"/>
      <c r="RW3" s="197"/>
      <c r="RX3" s="197"/>
      <c r="RY3" s="197"/>
      <c r="RZ3" s="197"/>
      <c r="SA3" s="197"/>
      <c r="SB3" s="197"/>
      <c r="SC3" s="197"/>
      <c r="SD3" s="197"/>
      <c r="SE3" s="197"/>
      <c r="SF3" s="197"/>
      <c r="SG3" s="197"/>
      <c r="SH3" s="197"/>
      <c r="SI3" s="197"/>
      <c r="SJ3" s="197"/>
      <c r="SK3" s="197"/>
      <c r="SL3" s="197"/>
      <c r="SM3" s="197"/>
      <c r="SN3" s="197"/>
      <c r="SO3" s="197"/>
      <c r="SP3" s="197"/>
      <c r="SQ3" s="197"/>
      <c r="SR3" s="197"/>
      <c r="SS3" s="197"/>
      <c r="ST3" s="197"/>
      <c r="SU3" s="197"/>
      <c r="SV3" s="197"/>
      <c r="SW3" s="197"/>
      <c r="SX3" s="197"/>
      <c r="SY3" s="197"/>
      <c r="SZ3" s="197"/>
      <c r="TA3" s="197"/>
      <c r="TB3" s="197"/>
      <c r="TC3" s="197"/>
      <c r="TD3" s="197"/>
      <c r="TE3" s="197"/>
      <c r="TF3" s="197"/>
      <c r="TG3" s="197"/>
      <c r="TH3" s="197"/>
      <c r="TI3" s="197"/>
      <c r="TJ3" s="197"/>
      <c r="TK3" s="197"/>
      <c r="TL3" s="197"/>
      <c r="TM3" s="197"/>
      <c r="TN3" s="197"/>
      <c r="TO3" s="197"/>
      <c r="TP3" s="197"/>
      <c r="TQ3" s="197"/>
      <c r="TR3" s="197"/>
      <c r="TS3" s="197"/>
      <c r="TT3" s="197"/>
      <c r="TU3" s="197"/>
      <c r="TV3" s="197"/>
      <c r="TW3" s="197"/>
      <c r="TX3" s="197"/>
      <c r="TY3" s="197"/>
      <c r="TZ3" s="197"/>
      <c r="UA3" s="197"/>
      <c r="UB3" s="197"/>
      <c r="UC3" s="197"/>
      <c r="UD3" s="197"/>
      <c r="UE3" s="197"/>
      <c r="UF3" s="197"/>
      <c r="UG3" s="197"/>
      <c r="UH3" s="197"/>
      <c r="UI3" s="197"/>
      <c r="UJ3" s="197"/>
      <c r="UK3" s="197"/>
      <c r="UL3" s="197"/>
      <c r="UM3" s="197"/>
      <c r="UN3" s="197"/>
      <c r="UO3" s="197"/>
      <c r="UP3" s="197"/>
      <c r="UQ3" s="197"/>
      <c r="UR3" s="197"/>
      <c r="US3" s="197"/>
      <c r="UT3" s="197"/>
      <c r="UU3" s="197"/>
      <c r="UV3" s="197"/>
      <c r="UW3" s="197"/>
      <c r="UX3" s="197"/>
      <c r="UY3" s="197"/>
      <c r="UZ3" s="197"/>
      <c r="VA3" s="197"/>
      <c r="VB3" s="197"/>
      <c r="VC3" s="197"/>
      <c r="VD3" s="197"/>
      <c r="VE3" s="197"/>
      <c r="VF3" s="197"/>
      <c r="VG3" s="197"/>
      <c r="VH3" s="197"/>
      <c r="VI3" s="197"/>
      <c r="VJ3" s="197"/>
      <c r="VK3" s="197"/>
      <c r="VL3" s="197"/>
      <c r="VM3" s="197"/>
      <c r="VN3" s="197"/>
      <c r="VO3" s="197"/>
      <c r="VP3" s="197"/>
      <c r="VQ3" s="197"/>
      <c r="VR3" s="197"/>
      <c r="VS3" s="197"/>
      <c r="VT3" s="197"/>
      <c r="VU3" s="197"/>
      <c r="VV3" s="197"/>
      <c r="VW3" s="197"/>
      <c r="VX3" s="197"/>
      <c r="VY3" s="197"/>
      <c r="VZ3" s="197"/>
      <c r="WA3" s="197"/>
      <c r="WB3" s="197"/>
      <c r="WC3" s="197"/>
      <c r="WD3" s="197"/>
      <c r="WE3" s="197"/>
      <c r="WF3" s="197"/>
      <c r="WG3" s="197"/>
      <c r="WH3" s="197"/>
      <c r="WI3" s="197"/>
      <c r="WJ3" s="197"/>
      <c r="WK3" s="197"/>
      <c r="WL3" s="197"/>
      <c r="WM3" s="197"/>
      <c r="WN3" s="197"/>
      <c r="WO3" s="197"/>
      <c r="WP3" s="197"/>
      <c r="WQ3" s="197"/>
      <c r="WR3" s="197"/>
      <c r="WS3" s="197"/>
      <c r="WT3" s="197"/>
      <c r="WU3" s="197"/>
      <c r="WV3" s="197"/>
      <c r="WW3" s="197"/>
      <c r="WX3" s="197"/>
      <c r="WY3" s="197"/>
      <c r="WZ3" s="197"/>
      <c r="XA3" s="197"/>
      <c r="XB3" s="197"/>
      <c r="XC3" s="197"/>
      <c r="XD3" s="197"/>
      <c r="XE3" s="197"/>
      <c r="XF3" s="197"/>
      <c r="XG3" s="197"/>
      <c r="XH3" s="197"/>
      <c r="XI3" s="197"/>
      <c r="XJ3" s="197"/>
      <c r="XK3" s="197"/>
      <c r="XL3" s="197"/>
      <c r="XM3" s="197"/>
      <c r="XN3" s="197"/>
      <c r="XO3" s="197"/>
      <c r="XP3" s="197"/>
      <c r="XQ3" s="197"/>
      <c r="XR3" s="197"/>
      <c r="XS3" s="197"/>
      <c r="XT3" s="197"/>
      <c r="XU3" s="197"/>
      <c r="XV3" s="197"/>
      <c r="XW3" s="197"/>
      <c r="XX3" s="197"/>
      <c r="XY3" s="197"/>
      <c r="XZ3" s="197"/>
      <c r="YA3" s="197"/>
      <c r="YB3" s="197"/>
      <c r="YC3" s="197"/>
      <c r="YD3" s="197"/>
      <c r="YE3" s="197"/>
      <c r="YF3" s="197"/>
      <c r="YG3" s="197"/>
      <c r="YH3" s="197"/>
      <c r="YI3" s="197"/>
      <c r="YJ3" s="197"/>
      <c r="YK3" s="197"/>
      <c r="YL3" s="197"/>
      <c r="YM3" s="197"/>
      <c r="YN3" s="197"/>
      <c r="YO3" s="197"/>
      <c r="YP3" s="197"/>
      <c r="YQ3" s="197"/>
      <c r="YR3" s="197"/>
      <c r="YS3" s="197"/>
      <c r="YT3" s="197"/>
      <c r="YU3" s="197"/>
      <c r="YV3" s="197"/>
      <c r="YW3" s="197"/>
      <c r="YX3" s="197"/>
      <c r="YY3" s="197"/>
      <c r="YZ3" s="197"/>
      <c r="ZA3" s="197"/>
      <c r="ZB3" s="197"/>
      <c r="ZC3" s="197"/>
      <c r="ZD3" s="197"/>
      <c r="ZE3" s="197"/>
      <c r="ZF3" s="197"/>
      <c r="ZG3" s="197"/>
      <c r="ZH3" s="197"/>
      <c r="ZI3" s="197"/>
      <c r="ZJ3" s="197"/>
      <c r="ZK3" s="197"/>
      <c r="ZL3" s="197"/>
      <c r="ZM3" s="197"/>
      <c r="ZN3" s="197"/>
      <c r="ZO3" s="197"/>
      <c r="ZP3" s="197"/>
      <c r="ZQ3" s="197"/>
      <c r="ZR3" s="197"/>
      <c r="ZS3" s="197"/>
      <c r="ZT3" s="197"/>
      <c r="ZU3" s="197"/>
      <c r="ZV3" s="197"/>
      <c r="ZW3" s="197"/>
      <c r="ZX3" s="197"/>
      <c r="ZY3" s="197"/>
      <c r="ZZ3" s="197"/>
      <c r="AAA3" s="197"/>
      <c r="AAB3" s="197"/>
      <c r="AAC3" s="197"/>
      <c r="AAD3" s="197"/>
      <c r="AAE3" s="197"/>
      <c r="AAF3" s="197"/>
      <c r="AAG3" s="197"/>
      <c r="AAH3" s="197"/>
      <c r="AAI3" s="197"/>
      <c r="AAJ3" s="197"/>
      <c r="AAK3" s="197"/>
      <c r="AAL3" s="197"/>
      <c r="AAM3" s="197"/>
      <c r="AAN3" s="197"/>
      <c r="AAO3" s="197"/>
      <c r="AAP3" s="197"/>
      <c r="AAQ3" s="197"/>
      <c r="AAR3" s="197"/>
      <c r="AAS3" s="197"/>
      <c r="AAT3" s="197"/>
      <c r="AAU3" s="197"/>
      <c r="AAV3" s="197"/>
      <c r="AAW3" s="197"/>
      <c r="AAX3" s="197"/>
      <c r="AAY3" s="197"/>
      <c r="AAZ3" s="197"/>
      <c r="ABA3" s="197"/>
      <c r="ABB3" s="197"/>
      <c r="ABC3" s="197"/>
      <c r="ABD3" s="197"/>
      <c r="ABE3" s="197"/>
      <c r="ABF3" s="197"/>
      <c r="ABG3" s="197"/>
      <c r="ABH3" s="197"/>
      <c r="ABI3" s="197"/>
      <c r="ABJ3" s="197"/>
      <c r="ABK3" s="197"/>
      <c r="ABL3" s="197"/>
      <c r="ABM3" s="197"/>
      <c r="ABN3" s="197"/>
      <c r="ABO3" s="197"/>
      <c r="ABP3" s="197"/>
      <c r="ABQ3" s="197"/>
      <c r="ABR3" s="197"/>
      <c r="ABS3" s="197"/>
      <c r="ABT3" s="197"/>
      <c r="ABU3" s="197"/>
      <c r="ABV3" s="197"/>
      <c r="ABW3" s="197"/>
      <c r="ABX3" s="197"/>
      <c r="ABY3" s="197"/>
      <c r="ABZ3" s="197"/>
      <c r="ACA3" s="197"/>
      <c r="ACB3" s="197"/>
      <c r="ACC3" s="197"/>
      <c r="ACD3" s="197"/>
      <c r="ACE3" s="197"/>
      <c r="ACF3" s="197"/>
      <c r="ACG3" s="197"/>
      <c r="ACH3" s="197"/>
      <c r="ACI3" s="197"/>
      <c r="ACJ3" s="197"/>
      <c r="ACK3" s="197"/>
      <c r="ACL3" s="197"/>
      <c r="ACM3" s="197"/>
      <c r="ACN3" s="197"/>
      <c r="ACO3" s="197"/>
      <c r="ACP3" s="197"/>
      <c r="ACQ3" s="197"/>
      <c r="ACR3" s="197"/>
      <c r="ACS3" s="197"/>
      <c r="ACT3" s="197"/>
      <c r="ACU3" s="197"/>
      <c r="ACV3" s="197"/>
      <c r="ACW3" s="197"/>
      <c r="ACX3" s="197"/>
      <c r="ACY3" s="197"/>
      <c r="ACZ3" s="197"/>
      <c r="ADA3" s="197"/>
      <c r="ADB3" s="197"/>
      <c r="ADC3" s="197"/>
      <c r="ADD3" s="197"/>
      <c r="ADE3" s="197"/>
      <c r="ADF3" s="197"/>
      <c r="ADG3" s="197"/>
      <c r="ADH3" s="197"/>
      <c r="ADI3" s="197"/>
      <c r="ADJ3" s="197"/>
      <c r="ADK3" s="197"/>
      <c r="ADL3" s="197"/>
      <c r="ADM3" s="197"/>
      <c r="ADN3" s="197"/>
      <c r="ADO3" s="197"/>
      <c r="ADP3" s="197"/>
      <c r="ADQ3" s="197"/>
      <c r="ADR3" s="197"/>
      <c r="ADS3" s="197"/>
      <c r="ADT3" s="197"/>
      <c r="ADU3" s="197"/>
      <c r="ADV3" s="197"/>
      <c r="ADW3" s="197"/>
      <c r="ADX3" s="197"/>
      <c r="ADY3" s="197"/>
      <c r="ADZ3" s="197"/>
      <c r="AEA3" s="197"/>
      <c r="AEB3" s="197"/>
      <c r="AEC3" s="197"/>
      <c r="AED3" s="197"/>
      <c r="AEE3" s="197"/>
      <c r="AEF3" s="197"/>
      <c r="AEG3" s="197"/>
      <c r="AEH3" s="197"/>
      <c r="AEI3" s="197"/>
      <c r="AEJ3" s="197"/>
      <c r="AEK3" s="197"/>
      <c r="AEL3" s="197"/>
      <c r="AEM3" s="197"/>
      <c r="AEN3" s="197"/>
      <c r="AEO3" s="197"/>
      <c r="AEP3" s="197"/>
      <c r="AEQ3" s="197"/>
      <c r="AER3" s="197"/>
      <c r="AES3" s="197"/>
      <c r="AET3" s="197"/>
      <c r="AEU3" s="197"/>
      <c r="AEV3" s="197"/>
      <c r="AEW3" s="197"/>
      <c r="AEX3" s="197"/>
      <c r="AEY3" s="197"/>
      <c r="AEZ3" s="197"/>
      <c r="AFA3" s="197"/>
      <c r="AFB3" s="197"/>
      <c r="AFC3" s="197"/>
      <c r="AFD3" s="197"/>
      <c r="AFE3" s="197"/>
      <c r="AFF3" s="197"/>
      <c r="AFG3" s="197"/>
      <c r="AFH3" s="197"/>
      <c r="AFI3" s="197"/>
      <c r="AFJ3" s="197"/>
      <c r="AFK3" s="197"/>
      <c r="AFL3" s="197"/>
      <c r="AFM3" s="197"/>
      <c r="AFN3" s="197"/>
      <c r="AFO3" s="197"/>
      <c r="AFP3" s="197"/>
      <c r="AFQ3" s="197"/>
      <c r="AFR3" s="197"/>
      <c r="AFS3" s="197"/>
      <c r="AFT3" s="197"/>
      <c r="AFU3" s="197"/>
      <c r="AFV3" s="197"/>
      <c r="AFW3" s="197"/>
      <c r="AFX3" s="197"/>
      <c r="AFY3" s="197"/>
      <c r="AFZ3" s="197"/>
      <c r="AGA3" s="197"/>
      <c r="AGB3" s="197"/>
      <c r="AGC3" s="197"/>
      <c r="AGD3" s="197"/>
      <c r="AGE3" s="197"/>
      <c r="AGF3" s="197"/>
      <c r="AGG3" s="197"/>
      <c r="AGH3" s="197"/>
      <c r="AGI3" s="197"/>
      <c r="AGJ3" s="197"/>
      <c r="AGK3" s="197"/>
      <c r="AGL3" s="197"/>
      <c r="AGM3" s="197"/>
      <c r="AGN3" s="197"/>
      <c r="AGO3" s="197"/>
      <c r="AGP3" s="197"/>
      <c r="AGQ3" s="197"/>
      <c r="AGR3" s="197"/>
      <c r="AGS3" s="197"/>
      <c r="AGT3" s="197"/>
      <c r="AGU3" s="197"/>
      <c r="AGV3" s="197"/>
      <c r="AGW3" s="197"/>
      <c r="AGX3" s="197"/>
      <c r="AGY3" s="197"/>
      <c r="AGZ3" s="197"/>
      <c r="AHA3" s="197"/>
      <c r="AHB3" s="197"/>
      <c r="AHC3" s="197"/>
      <c r="AHD3" s="197"/>
      <c r="AHE3" s="197"/>
      <c r="AHF3" s="197"/>
      <c r="AHG3" s="197"/>
      <c r="AHH3" s="197"/>
      <c r="AHI3" s="197"/>
      <c r="AHJ3" s="197"/>
      <c r="AHK3" s="197"/>
      <c r="AHL3" s="197"/>
      <c r="AHM3" s="197"/>
      <c r="AHN3" s="197"/>
      <c r="AHO3" s="197"/>
      <c r="AHP3" s="197"/>
      <c r="AHQ3" s="197"/>
      <c r="AHR3" s="197"/>
      <c r="AHS3" s="197"/>
      <c r="AHT3" s="197"/>
      <c r="AHU3" s="197"/>
      <c r="AHV3" s="197"/>
      <c r="AHW3" s="197"/>
      <c r="AHX3" s="197"/>
      <c r="AHY3" s="197"/>
      <c r="AHZ3" s="197"/>
      <c r="AIA3" s="197"/>
      <c r="AIB3" s="197"/>
      <c r="AIC3" s="197"/>
      <c r="AID3" s="197"/>
      <c r="AIE3" s="197"/>
      <c r="AIF3" s="197"/>
      <c r="AIG3" s="197"/>
      <c r="AIH3" s="197"/>
      <c r="AII3" s="197"/>
      <c r="AIJ3" s="197"/>
      <c r="AIK3" s="197"/>
      <c r="AIL3" s="197"/>
      <c r="AIM3" s="197"/>
      <c r="AIN3" s="197"/>
      <c r="AIO3" s="197"/>
      <c r="AIP3" s="197"/>
      <c r="AIQ3" s="197"/>
      <c r="AIR3" s="197"/>
      <c r="AIS3" s="197"/>
      <c r="AIT3" s="197"/>
      <c r="AIU3" s="197"/>
      <c r="AIV3" s="197"/>
      <c r="AIW3" s="197"/>
      <c r="AIX3" s="197"/>
      <c r="AIY3" s="197"/>
      <c r="AIZ3" s="197"/>
      <c r="AJA3" s="197"/>
      <c r="AJB3" s="197"/>
      <c r="AJC3" s="197"/>
      <c r="AJD3" s="197"/>
      <c r="AJE3" s="197"/>
      <c r="AJF3" s="197"/>
      <c r="AJG3" s="197"/>
      <c r="AJH3" s="197"/>
      <c r="AJI3" s="197"/>
      <c r="AJJ3" s="197"/>
      <c r="AJK3" s="197"/>
      <c r="AJL3" s="197"/>
      <c r="AJM3" s="197"/>
      <c r="AJN3" s="197"/>
      <c r="AJO3" s="197"/>
      <c r="AJP3" s="197"/>
      <c r="AJQ3" s="197"/>
      <c r="AJR3" s="197"/>
      <c r="AJS3" s="197"/>
      <c r="AJT3" s="197"/>
      <c r="AJU3" s="197"/>
      <c r="AJV3" s="197"/>
      <c r="AJW3" s="197"/>
      <c r="AJX3" s="197"/>
      <c r="AJY3" s="197"/>
      <c r="AJZ3" s="197"/>
      <c r="AKA3" s="197"/>
      <c r="AKB3" s="197"/>
      <c r="AKC3" s="197"/>
      <c r="AKD3" s="197"/>
      <c r="AKE3" s="197"/>
      <c r="AKF3" s="197"/>
      <c r="AKG3" s="197"/>
      <c r="AKH3" s="197"/>
      <c r="AKI3" s="197"/>
      <c r="AKJ3" s="197"/>
      <c r="AKK3" s="197"/>
      <c r="AKL3" s="197"/>
      <c r="AKM3" s="197"/>
      <c r="AKN3" s="197"/>
      <c r="AKO3" s="197"/>
      <c r="AKP3" s="197"/>
      <c r="AKQ3" s="197"/>
      <c r="AKR3" s="197"/>
      <c r="AKS3" s="197"/>
      <c r="AKT3" s="197"/>
      <c r="AKU3" s="197"/>
      <c r="AKV3" s="197"/>
      <c r="AKW3" s="197"/>
      <c r="AKX3" s="197"/>
      <c r="AKY3" s="197"/>
      <c r="AKZ3" s="197"/>
      <c r="ALA3" s="197"/>
      <c r="ALB3" s="197"/>
      <c r="ALC3" s="197"/>
      <c r="ALD3" s="197"/>
      <c r="ALE3" s="197"/>
      <c r="ALF3" s="197"/>
      <c r="ALG3" s="197"/>
      <c r="ALH3" s="197"/>
      <c r="ALI3" s="197"/>
      <c r="ALJ3" s="197"/>
      <c r="ALK3" s="197"/>
      <c r="ALL3" s="197"/>
      <c r="ALM3" s="197"/>
      <c r="ALN3" s="197"/>
      <c r="ALO3" s="197"/>
      <c r="ALP3" s="197"/>
      <c r="ALQ3" s="197"/>
      <c r="ALR3" s="197"/>
      <c r="ALS3" s="197"/>
      <c r="ALT3" s="197"/>
      <c r="ALU3" s="197"/>
      <c r="ALV3" s="197"/>
      <c r="ALW3" s="197"/>
      <c r="ALX3" s="197"/>
      <c r="ALY3" s="197"/>
      <c r="ALZ3" s="197"/>
      <c r="AMA3" s="197"/>
      <c r="AMB3" s="197"/>
      <c r="AMC3" s="197"/>
      <c r="AMD3" s="197"/>
      <c r="AME3" s="197"/>
      <c r="AMF3" s="197"/>
      <c r="AMG3" s="197"/>
      <c r="AMH3" s="197"/>
      <c r="AMI3" s="197"/>
      <c r="AMJ3" s="197"/>
      <c r="AMK3" s="197"/>
      <c r="AML3" s="197"/>
      <c r="AMM3" s="197"/>
      <c r="AMN3" s="197"/>
      <c r="AMO3" s="197"/>
      <c r="AMP3" s="197"/>
      <c r="AMQ3" s="197"/>
      <c r="AMR3" s="197"/>
      <c r="AMS3" s="197"/>
      <c r="AMT3" s="197"/>
      <c r="AMU3" s="197"/>
      <c r="AMV3" s="197"/>
      <c r="AMW3" s="197"/>
      <c r="AMX3" s="197"/>
      <c r="AMY3" s="197"/>
      <c r="AMZ3" s="197"/>
      <c r="ANA3" s="197"/>
      <c r="ANB3" s="197"/>
      <c r="ANC3" s="197"/>
      <c r="AND3" s="197"/>
      <c r="ANE3" s="197"/>
      <c r="ANF3" s="197"/>
      <c r="ANG3" s="197"/>
      <c r="ANH3" s="197"/>
      <c r="ANI3" s="197"/>
      <c r="ANJ3" s="197"/>
      <c r="ANK3" s="197"/>
      <c r="ANL3" s="197"/>
      <c r="ANM3" s="197"/>
      <c r="ANN3" s="197"/>
      <c r="ANO3" s="197"/>
      <c r="ANP3" s="197"/>
      <c r="ANQ3" s="197"/>
      <c r="ANR3" s="197"/>
      <c r="ANS3" s="197"/>
      <c r="ANT3" s="197"/>
      <c r="ANU3" s="197"/>
      <c r="ANV3" s="197"/>
      <c r="ANW3" s="197"/>
      <c r="ANX3" s="197"/>
      <c r="ANY3" s="197"/>
      <c r="ANZ3" s="197"/>
      <c r="AOA3" s="197"/>
      <c r="AOB3" s="197"/>
      <c r="AOC3" s="197"/>
      <c r="AOD3" s="197"/>
      <c r="AOE3" s="197"/>
      <c r="AOF3" s="197"/>
      <c r="AOG3" s="197"/>
      <c r="AOH3" s="197"/>
      <c r="AOI3" s="197"/>
      <c r="AOJ3" s="197"/>
      <c r="AOK3" s="197"/>
      <c r="AOL3" s="197"/>
      <c r="AOM3" s="197"/>
      <c r="AON3" s="197"/>
      <c r="AOO3" s="197"/>
      <c r="AOP3" s="197"/>
      <c r="AOQ3" s="197"/>
      <c r="AOR3" s="197"/>
      <c r="AOS3" s="197"/>
      <c r="AOT3" s="197"/>
      <c r="AOU3" s="197"/>
      <c r="AOV3" s="197"/>
      <c r="AOW3" s="197"/>
      <c r="AOX3" s="197"/>
      <c r="AOY3" s="197"/>
      <c r="AOZ3" s="197"/>
      <c r="APA3" s="197"/>
      <c r="APB3" s="197"/>
      <c r="APC3" s="197"/>
      <c r="APD3" s="197"/>
      <c r="APE3" s="197"/>
      <c r="APF3" s="197"/>
      <c r="APG3" s="197"/>
      <c r="APH3" s="197"/>
      <c r="API3" s="197"/>
      <c r="APJ3" s="197"/>
      <c r="APK3" s="197"/>
      <c r="APL3" s="197"/>
      <c r="APM3" s="197"/>
      <c r="APN3" s="197"/>
      <c r="APO3" s="197"/>
      <c r="APP3" s="197"/>
      <c r="APQ3" s="197"/>
      <c r="APR3" s="197"/>
      <c r="APS3" s="197"/>
      <c r="APT3" s="197"/>
      <c r="APU3" s="197"/>
      <c r="APV3" s="197"/>
      <c r="APW3" s="197"/>
      <c r="APX3" s="197"/>
      <c r="APY3" s="197"/>
      <c r="APZ3" s="197"/>
      <c r="AQA3" s="197"/>
      <c r="AQB3" s="197"/>
      <c r="AQC3" s="197"/>
      <c r="AQD3" s="197"/>
      <c r="AQE3" s="197"/>
      <c r="AQF3" s="197"/>
      <c r="AQG3" s="197"/>
      <c r="AQH3" s="197"/>
      <c r="AQI3" s="197"/>
      <c r="AQJ3" s="197"/>
      <c r="AQK3" s="197"/>
      <c r="AQL3" s="197"/>
      <c r="AQM3" s="197"/>
      <c r="AQN3" s="197"/>
      <c r="AQO3" s="197"/>
      <c r="AQP3" s="197"/>
      <c r="AQQ3" s="197"/>
      <c r="AQR3" s="197"/>
      <c r="AQS3" s="197"/>
      <c r="AQT3" s="197"/>
      <c r="AQU3" s="197"/>
      <c r="AQV3" s="197"/>
      <c r="AQW3" s="197"/>
      <c r="AQX3" s="197"/>
      <c r="AQY3" s="197"/>
      <c r="AQZ3" s="197"/>
      <c r="ARA3" s="197"/>
      <c r="ARB3" s="197"/>
      <c r="ARC3" s="197"/>
      <c r="ARD3" s="197"/>
      <c r="ARE3" s="197"/>
      <c r="ARF3" s="197"/>
      <c r="ARG3" s="197"/>
      <c r="ARH3" s="197"/>
      <c r="ARI3" s="197"/>
      <c r="ARJ3" s="197"/>
      <c r="ARK3" s="197"/>
      <c r="ARL3" s="197"/>
      <c r="ARM3" s="197"/>
      <c r="ARN3" s="197"/>
      <c r="ARO3" s="197"/>
      <c r="ARP3" s="197"/>
      <c r="ARQ3" s="197"/>
      <c r="ARR3" s="197"/>
      <c r="ARS3" s="197"/>
      <c r="ART3" s="197"/>
      <c r="ARU3" s="197"/>
      <c r="ARV3" s="197"/>
      <c r="ARW3" s="197"/>
      <c r="ARX3" s="197"/>
      <c r="ARY3" s="197"/>
      <c r="ARZ3" s="197"/>
      <c r="ASA3" s="197"/>
      <c r="ASB3" s="197"/>
      <c r="ASC3" s="197"/>
      <c r="ASD3" s="197"/>
      <c r="ASE3" s="197"/>
      <c r="ASF3" s="197"/>
      <c r="ASG3" s="197"/>
      <c r="ASH3" s="197"/>
      <c r="ASI3" s="197"/>
      <c r="ASJ3" s="197"/>
      <c r="ASK3" s="197"/>
      <c r="ASL3" s="197"/>
      <c r="ASM3" s="197"/>
      <c r="ASN3" s="197"/>
      <c r="ASO3" s="197"/>
      <c r="ASP3" s="197"/>
      <c r="ASQ3" s="197"/>
      <c r="ASR3" s="197"/>
      <c r="ASS3" s="197"/>
      <c r="AST3" s="197"/>
      <c r="ASU3" s="197"/>
      <c r="ASV3" s="197"/>
      <c r="ASW3" s="197"/>
      <c r="ASX3" s="197"/>
      <c r="ASY3" s="197"/>
      <c r="ASZ3" s="197"/>
      <c r="ATA3" s="197"/>
      <c r="ATB3" s="197"/>
      <c r="ATC3" s="197"/>
      <c r="ATD3" s="197"/>
      <c r="ATE3" s="197"/>
      <c r="ATF3" s="197"/>
      <c r="ATG3" s="197"/>
      <c r="ATH3" s="197"/>
      <c r="ATI3" s="197"/>
      <c r="ATJ3" s="197"/>
      <c r="ATK3" s="197"/>
      <c r="ATL3" s="197"/>
      <c r="ATM3" s="197"/>
      <c r="ATN3" s="197"/>
      <c r="ATO3" s="197"/>
      <c r="ATP3" s="197"/>
      <c r="ATQ3" s="197"/>
      <c r="ATR3" s="197"/>
      <c r="ATS3" s="197"/>
      <c r="ATT3" s="197"/>
      <c r="ATU3" s="197"/>
      <c r="ATV3" s="197"/>
      <c r="ATW3" s="197"/>
      <c r="ATX3" s="197"/>
      <c r="ATY3" s="197"/>
      <c r="ATZ3" s="197"/>
      <c r="AUA3" s="197"/>
      <c r="AUB3" s="197"/>
      <c r="AUC3" s="197"/>
      <c r="AUD3" s="197"/>
      <c r="AUE3" s="197"/>
      <c r="AUF3" s="197"/>
      <c r="AUG3" s="197"/>
      <c r="AUH3" s="197"/>
      <c r="AUI3" s="197"/>
      <c r="AUJ3" s="197"/>
      <c r="AUK3" s="197"/>
      <c r="AUL3" s="197"/>
      <c r="AUM3" s="197"/>
      <c r="AUN3" s="197"/>
      <c r="AUO3" s="197"/>
      <c r="AUP3" s="197"/>
      <c r="AUQ3" s="197"/>
      <c r="AUR3" s="197"/>
      <c r="AUS3" s="197"/>
      <c r="AUT3" s="197"/>
      <c r="AUU3" s="197"/>
      <c r="AUV3" s="197"/>
      <c r="AUW3" s="197"/>
      <c r="AUX3" s="197"/>
      <c r="AUY3" s="197"/>
      <c r="AUZ3" s="197"/>
      <c r="AVA3" s="197"/>
      <c r="AVB3" s="197"/>
      <c r="AVC3" s="197"/>
      <c r="AVD3" s="197"/>
      <c r="AVE3" s="197"/>
      <c r="AVF3" s="197"/>
      <c r="AVG3" s="197"/>
      <c r="AVH3" s="197"/>
      <c r="AVI3" s="197"/>
      <c r="AVJ3" s="197"/>
      <c r="AVK3" s="197"/>
      <c r="AVL3" s="197"/>
      <c r="AVM3" s="197"/>
      <c r="AVN3" s="197"/>
      <c r="AVO3" s="197"/>
      <c r="AVP3" s="197"/>
      <c r="AVQ3" s="197"/>
      <c r="AVR3" s="197"/>
      <c r="AVS3" s="197"/>
      <c r="AVT3" s="197"/>
      <c r="AVU3" s="197"/>
      <c r="AVV3" s="197"/>
      <c r="AVW3" s="197"/>
      <c r="AVX3" s="197"/>
      <c r="AVY3" s="197"/>
      <c r="AVZ3" s="197"/>
      <c r="AWA3" s="197"/>
      <c r="AWB3" s="197"/>
      <c r="AWC3" s="197"/>
      <c r="AWD3" s="197"/>
      <c r="AWE3" s="197"/>
      <c r="AWF3" s="197"/>
      <c r="AWG3" s="197"/>
      <c r="AWH3" s="197"/>
      <c r="AWI3" s="197"/>
      <c r="AWJ3" s="197"/>
      <c r="AWK3" s="197"/>
      <c r="AWL3" s="197"/>
      <c r="AWM3" s="197"/>
      <c r="AWN3" s="197"/>
      <c r="AWO3" s="197"/>
      <c r="AWP3" s="197"/>
      <c r="AWQ3" s="197"/>
      <c r="AWR3" s="197"/>
      <c r="AWS3" s="197"/>
      <c r="AWT3" s="197"/>
      <c r="AWU3" s="197"/>
      <c r="AWV3" s="197"/>
      <c r="AWW3" s="197"/>
      <c r="AWX3" s="197"/>
      <c r="AWY3" s="197"/>
      <c r="AWZ3" s="197"/>
      <c r="AXA3" s="197"/>
      <c r="AXB3" s="197"/>
      <c r="AXC3" s="197"/>
      <c r="AXD3" s="197"/>
      <c r="AXE3" s="197"/>
      <c r="AXF3" s="197"/>
      <c r="AXG3" s="197"/>
      <c r="AXH3" s="197"/>
      <c r="AXI3" s="197"/>
      <c r="AXJ3" s="197"/>
      <c r="AXK3" s="197"/>
      <c r="AXL3" s="197"/>
      <c r="AXM3" s="197"/>
      <c r="AXN3" s="197"/>
      <c r="AXO3" s="197"/>
      <c r="AXP3" s="197"/>
      <c r="AXQ3" s="197"/>
      <c r="AXR3" s="197"/>
      <c r="AXS3" s="197"/>
      <c r="AXT3" s="197"/>
      <c r="AXU3" s="197"/>
      <c r="AXV3" s="197"/>
      <c r="AXW3" s="197"/>
      <c r="AXX3" s="197"/>
      <c r="AXY3" s="197"/>
      <c r="AXZ3" s="197"/>
      <c r="AYA3" s="197"/>
      <c r="AYB3" s="197"/>
      <c r="AYC3" s="197"/>
      <c r="AYD3" s="197"/>
      <c r="AYE3" s="197"/>
      <c r="AYF3" s="197"/>
      <c r="AYG3" s="197"/>
      <c r="AYH3" s="197"/>
      <c r="AYI3" s="197"/>
      <c r="AYJ3" s="197"/>
      <c r="AYK3" s="197"/>
      <c r="AYL3" s="197"/>
      <c r="AYM3" s="197"/>
      <c r="AYN3" s="197"/>
      <c r="AYO3" s="197"/>
      <c r="AYP3" s="197"/>
      <c r="AYQ3" s="197"/>
      <c r="AYR3" s="197"/>
      <c r="AYS3" s="197"/>
      <c r="AYT3" s="197"/>
      <c r="AYU3" s="197"/>
      <c r="AYV3" s="197"/>
      <c r="AYW3" s="197"/>
      <c r="AYX3" s="197"/>
      <c r="AYY3" s="197"/>
      <c r="AYZ3" s="197"/>
      <c r="AZA3" s="197"/>
      <c r="AZB3" s="197"/>
      <c r="AZC3" s="197"/>
      <c r="AZD3" s="197"/>
      <c r="AZE3" s="197"/>
      <c r="AZF3" s="197"/>
      <c r="AZG3" s="197"/>
      <c r="AZH3" s="197"/>
      <c r="AZI3" s="197"/>
      <c r="AZJ3" s="197"/>
      <c r="AZK3" s="197"/>
      <c r="AZL3" s="197"/>
      <c r="AZM3" s="197"/>
      <c r="AZN3" s="197"/>
      <c r="AZO3" s="197"/>
      <c r="AZP3" s="197"/>
      <c r="AZQ3" s="197"/>
      <c r="AZR3" s="197"/>
      <c r="AZS3" s="197"/>
      <c r="AZT3" s="197"/>
      <c r="AZU3" s="197"/>
      <c r="AZV3" s="197"/>
      <c r="AZW3" s="197"/>
      <c r="AZX3" s="197"/>
      <c r="AZY3" s="197"/>
      <c r="AZZ3" s="197"/>
      <c r="BAA3" s="197"/>
      <c r="BAB3" s="197"/>
      <c r="BAC3" s="197"/>
      <c r="BAD3" s="197"/>
      <c r="BAE3" s="197"/>
      <c r="BAF3" s="197"/>
      <c r="BAG3" s="197"/>
      <c r="BAH3" s="197"/>
      <c r="BAI3" s="197"/>
      <c r="BAJ3" s="197"/>
      <c r="BAK3" s="197"/>
      <c r="BAL3" s="197"/>
      <c r="BAM3" s="197"/>
      <c r="BAN3" s="197"/>
      <c r="BAO3" s="197"/>
      <c r="BAP3" s="197"/>
      <c r="BAQ3" s="197"/>
      <c r="BAR3" s="197"/>
      <c r="BAS3" s="197"/>
      <c r="BAT3" s="197"/>
      <c r="BAU3" s="197"/>
      <c r="BAV3" s="197"/>
      <c r="BAW3" s="197"/>
      <c r="BAX3" s="197"/>
      <c r="BAY3" s="197"/>
      <c r="BAZ3" s="197"/>
      <c r="BBA3" s="197"/>
      <c r="BBB3" s="197"/>
      <c r="BBC3" s="197"/>
      <c r="BBD3" s="197"/>
      <c r="BBE3" s="197"/>
      <c r="BBF3" s="197"/>
      <c r="BBG3" s="197"/>
      <c r="BBH3" s="197"/>
      <c r="BBI3" s="197"/>
      <c r="BBJ3" s="197"/>
      <c r="BBK3" s="197"/>
      <c r="BBL3" s="197"/>
      <c r="BBM3" s="197"/>
      <c r="BBN3" s="197"/>
      <c r="BBO3" s="197"/>
      <c r="BBP3" s="197"/>
      <c r="BBQ3" s="197"/>
      <c r="BBR3" s="197"/>
      <c r="BBS3" s="197"/>
      <c r="BBT3" s="197"/>
      <c r="BBU3" s="197"/>
      <c r="BBV3" s="197"/>
      <c r="BBW3" s="197"/>
      <c r="BBX3" s="197"/>
      <c r="BBY3" s="197"/>
      <c r="BBZ3" s="197"/>
      <c r="BCA3" s="197"/>
      <c r="BCB3" s="197"/>
      <c r="BCC3" s="197"/>
      <c r="BCD3" s="197"/>
      <c r="BCE3" s="197"/>
      <c r="BCF3" s="197"/>
      <c r="BCG3" s="197"/>
      <c r="BCH3" s="197"/>
      <c r="BCI3" s="197"/>
      <c r="BCJ3" s="197"/>
      <c r="BCK3" s="197"/>
      <c r="BCL3" s="197"/>
      <c r="BCM3" s="197"/>
      <c r="BCN3" s="197"/>
      <c r="BCO3" s="197"/>
      <c r="BCP3" s="197"/>
      <c r="BCQ3" s="197"/>
      <c r="BCR3" s="197"/>
      <c r="BCS3" s="197"/>
      <c r="BCT3" s="197"/>
      <c r="BCU3" s="197"/>
      <c r="BCV3" s="197"/>
      <c r="BCW3" s="197"/>
      <c r="BCX3" s="197"/>
      <c r="BCY3" s="197"/>
      <c r="BCZ3" s="197"/>
      <c r="BDA3" s="197"/>
      <c r="BDB3" s="197"/>
      <c r="BDC3" s="197"/>
      <c r="BDD3" s="197"/>
      <c r="BDE3" s="197"/>
      <c r="BDF3" s="197"/>
      <c r="BDG3" s="197"/>
      <c r="BDH3" s="197"/>
      <c r="BDI3" s="197"/>
      <c r="BDJ3" s="197"/>
      <c r="BDK3" s="197"/>
      <c r="BDL3" s="197"/>
      <c r="BDM3" s="197"/>
      <c r="BDN3" s="197"/>
      <c r="BDO3" s="197"/>
      <c r="BDP3" s="197"/>
      <c r="BDQ3" s="197"/>
      <c r="BDR3" s="197"/>
      <c r="BDS3" s="197"/>
      <c r="BDT3" s="197"/>
      <c r="BDU3" s="197"/>
      <c r="BDV3" s="197"/>
      <c r="BDW3" s="197"/>
      <c r="BDX3" s="197"/>
      <c r="BDY3" s="197"/>
      <c r="BDZ3" s="197"/>
      <c r="BEA3" s="197"/>
      <c r="BEB3" s="197"/>
      <c r="BEC3" s="197"/>
      <c r="BED3" s="197"/>
      <c r="BEE3" s="197"/>
      <c r="BEF3" s="197"/>
      <c r="BEG3" s="197"/>
      <c r="BEH3" s="197"/>
      <c r="BEI3" s="197"/>
      <c r="BEJ3" s="197"/>
      <c r="BEK3" s="197"/>
      <c r="BEL3" s="197"/>
      <c r="BEM3" s="197"/>
      <c r="BEN3" s="197"/>
      <c r="BEO3" s="197"/>
      <c r="BEP3" s="197"/>
      <c r="BEQ3" s="197"/>
      <c r="BER3" s="197"/>
      <c r="BES3" s="197"/>
      <c r="BET3" s="197"/>
      <c r="BEU3" s="197"/>
      <c r="BEV3" s="197"/>
      <c r="BEW3" s="197"/>
      <c r="BEX3" s="197"/>
      <c r="BEY3" s="197"/>
      <c r="BEZ3" s="197"/>
      <c r="BFA3" s="197"/>
      <c r="BFB3" s="197"/>
      <c r="BFC3" s="197"/>
      <c r="BFD3" s="197"/>
      <c r="BFE3" s="197"/>
      <c r="BFF3" s="197"/>
      <c r="BFG3" s="197"/>
      <c r="BFH3" s="197"/>
      <c r="BFI3" s="197"/>
      <c r="BFJ3" s="197"/>
      <c r="BFK3" s="197"/>
      <c r="BFL3" s="197"/>
      <c r="BFM3" s="197"/>
      <c r="BFN3" s="197"/>
      <c r="BFO3" s="197"/>
      <c r="BFP3" s="197"/>
      <c r="BFQ3" s="197"/>
      <c r="BFR3" s="197"/>
      <c r="BFS3" s="197"/>
      <c r="BFT3" s="197"/>
      <c r="BFU3" s="197"/>
      <c r="BFV3" s="197"/>
      <c r="BFW3" s="197"/>
      <c r="BFX3" s="197"/>
      <c r="BFY3" s="197"/>
      <c r="BFZ3" s="197"/>
      <c r="BGA3" s="197"/>
      <c r="BGB3" s="197"/>
      <c r="BGC3" s="197"/>
      <c r="BGD3" s="197"/>
      <c r="BGE3" s="197"/>
      <c r="BGF3" s="197"/>
      <c r="BGG3" s="197"/>
      <c r="BGH3" s="197"/>
      <c r="BGI3" s="197"/>
      <c r="BGJ3" s="197"/>
      <c r="BGK3" s="197"/>
      <c r="BGL3" s="197"/>
      <c r="BGM3" s="197"/>
      <c r="BGN3" s="197"/>
      <c r="BGO3" s="197"/>
      <c r="BGP3" s="197"/>
      <c r="BGQ3" s="197"/>
      <c r="BGR3" s="197"/>
      <c r="BGS3" s="197"/>
      <c r="BGT3" s="197"/>
      <c r="BGU3" s="197"/>
      <c r="BGV3" s="197"/>
      <c r="BGW3" s="197"/>
      <c r="BGX3" s="197"/>
      <c r="BGY3" s="197"/>
      <c r="BGZ3" s="197"/>
      <c r="BHA3" s="197"/>
      <c r="BHB3" s="197"/>
      <c r="BHC3" s="197"/>
      <c r="BHD3" s="197"/>
      <c r="BHE3" s="197"/>
      <c r="BHF3" s="197"/>
      <c r="BHG3" s="197"/>
      <c r="BHH3" s="197"/>
      <c r="BHI3" s="197"/>
      <c r="BHJ3" s="197"/>
      <c r="BHK3" s="197"/>
      <c r="BHL3" s="197"/>
      <c r="BHM3" s="197"/>
      <c r="BHN3" s="197"/>
      <c r="BHO3" s="197"/>
      <c r="BHP3" s="197"/>
      <c r="BHQ3" s="197"/>
      <c r="BHR3" s="197"/>
      <c r="BHS3" s="197"/>
      <c r="BHT3" s="197"/>
      <c r="BHU3" s="197"/>
      <c r="BHV3" s="197"/>
      <c r="BHW3" s="197"/>
      <c r="BHX3" s="197"/>
      <c r="BHY3" s="197"/>
      <c r="BHZ3" s="197"/>
      <c r="BIA3" s="197"/>
      <c r="BIB3" s="197"/>
      <c r="BIC3" s="197"/>
      <c r="BID3" s="197"/>
      <c r="BIE3" s="197"/>
      <c r="BIF3" s="197"/>
      <c r="BIG3" s="197"/>
      <c r="BIH3" s="197"/>
      <c r="BII3" s="197"/>
      <c r="BIJ3" s="197"/>
      <c r="BIK3" s="197"/>
      <c r="BIL3" s="197"/>
      <c r="BIM3" s="197"/>
      <c r="BIN3" s="197"/>
      <c r="BIO3" s="197"/>
      <c r="BIP3" s="197"/>
      <c r="BIQ3" s="197"/>
      <c r="BIR3" s="197"/>
      <c r="BIS3" s="197"/>
      <c r="BIT3" s="197"/>
      <c r="BIU3" s="197"/>
      <c r="BIV3" s="197"/>
      <c r="BIW3" s="197"/>
      <c r="BIX3" s="197"/>
      <c r="BIY3" s="197"/>
      <c r="BIZ3" s="197"/>
      <c r="BJA3" s="197"/>
      <c r="BJB3" s="197"/>
      <c r="BJC3" s="197"/>
      <c r="BJD3" s="197"/>
      <c r="BJE3" s="197"/>
      <c r="BJF3" s="197"/>
      <c r="BJG3" s="197"/>
      <c r="BJH3" s="197"/>
      <c r="BJI3" s="197"/>
      <c r="BJJ3" s="197"/>
      <c r="BJK3" s="197"/>
      <c r="BJL3" s="197"/>
      <c r="BJM3" s="197"/>
      <c r="BJN3" s="197"/>
      <c r="BJO3" s="197"/>
      <c r="BJP3" s="197"/>
      <c r="BJQ3" s="197"/>
      <c r="BJR3" s="197"/>
      <c r="BJS3" s="197"/>
      <c r="BJT3" s="197"/>
      <c r="BJU3" s="197"/>
      <c r="BJV3" s="197"/>
      <c r="BJW3" s="197"/>
      <c r="BJX3" s="197"/>
      <c r="BJY3" s="197"/>
      <c r="BJZ3" s="197"/>
      <c r="BKA3" s="197"/>
      <c r="BKB3" s="197"/>
      <c r="BKC3" s="197"/>
      <c r="BKD3" s="197"/>
      <c r="BKE3" s="197"/>
      <c r="BKF3" s="197"/>
      <c r="BKG3" s="197"/>
      <c r="BKH3" s="197"/>
      <c r="BKI3" s="197"/>
      <c r="BKJ3" s="197"/>
      <c r="BKK3" s="197"/>
      <c r="BKL3" s="197"/>
      <c r="BKM3" s="197"/>
      <c r="BKN3" s="197"/>
      <c r="BKO3" s="197"/>
      <c r="BKP3" s="197"/>
      <c r="BKQ3" s="197"/>
      <c r="BKR3" s="197"/>
      <c r="BKS3" s="197"/>
      <c r="BKT3" s="197"/>
      <c r="BKU3" s="197"/>
      <c r="BKV3" s="197"/>
      <c r="BKW3" s="197"/>
      <c r="BKX3" s="197"/>
      <c r="BKY3" s="197"/>
      <c r="BKZ3" s="197"/>
      <c r="BLA3" s="197"/>
      <c r="BLB3" s="197"/>
      <c r="BLC3" s="197"/>
      <c r="BLD3" s="197"/>
      <c r="BLE3" s="197"/>
      <c r="BLF3" s="197"/>
      <c r="BLG3" s="197"/>
      <c r="BLH3" s="197"/>
      <c r="BLI3" s="197"/>
      <c r="BLJ3" s="197"/>
      <c r="BLK3" s="197"/>
      <c r="BLL3" s="197"/>
      <c r="BLM3" s="197"/>
      <c r="BLN3" s="197"/>
      <c r="BLO3" s="197"/>
      <c r="BLP3" s="197"/>
      <c r="BLQ3" s="197"/>
      <c r="BLR3" s="197"/>
      <c r="BLS3" s="197"/>
      <c r="BLT3" s="197"/>
      <c r="BLU3" s="197"/>
      <c r="BLV3" s="197"/>
      <c r="BLW3" s="197"/>
      <c r="BLX3" s="197"/>
      <c r="BLY3" s="197"/>
      <c r="BLZ3" s="197"/>
      <c r="BMA3" s="197"/>
      <c r="BMB3" s="197"/>
      <c r="BMC3" s="197"/>
      <c r="BMD3" s="197"/>
      <c r="BME3" s="197"/>
      <c r="BMF3" s="197"/>
      <c r="BMG3" s="197"/>
      <c r="BMH3" s="197"/>
      <c r="BMI3" s="197"/>
      <c r="BMJ3" s="197"/>
      <c r="BMK3" s="197"/>
      <c r="BML3" s="197"/>
      <c r="BMM3" s="197"/>
      <c r="BMN3" s="197"/>
      <c r="BMO3" s="197"/>
      <c r="BMP3" s="197"/>
      <c r="BMQ3" s="197"/>
      <c r="BMR3" s="197"/>
      <c r="BMS3" s="197"/>
      <c r="BMT3" s="197"/>
      <c r="BMU3" s="197"/>
      <c r="BMV3" s="197"/>
      <c r="BMW3" s="197"/>
      <c r="BMX3" s="197"/>
      <c r="BMY3" s="197"/>
      <c r="BMZ3" s="197"/>
      <c r="BNA3" s="197"/>
      <c r="BNB3" s="197"/>
      <c r="BNC3" s="197"/>
      <c r="BND3" s="197"/>
      <c r="BNE3" s="197"/>
      <c r="BNF3" s="197"/>
      <c r="BNG3" s="197"/>
      <c r="BNH3" s="197"/>
      <c r="BNI3" s="197"/>
      <c r="BNJ3" s="197"/>
      <c r="BNK3" s="197"/>
      <c r="BNL3" s="197"/>
      <c r="BNM3" s="197"/>
      <c r="BNN3" s="197"/>
      <c r="BNO3" s="197"/>
      <c r="BNP3" s="197"/>
      <c r="BNQ3" s="197"/>
      <c r="BNR3" s="197"/>
      <c r="BNS3" s="197"/>
      <c r="BNT3" s="197"/>
      <c r="BNU3" s="197"/>
      <c r="BNV3" s="197"/>
      <c r="BNW3" s="197"/>
      <c r="BNX3" s="197"/>
      <c r="BNY3" s="197"/>
      <c r="BNZ3" s="197"/>
      <c r="BOA3" s="197"/>
      <c r="BOB3" s="197"/>
      <c r="BOC3" s="197"/>
      <c r="BOD3" s="197"/>
      <c r="BOE3" s="197"/>
      <c r="BOF3" s="197"/>
      <c r="BOG3" s="197"/>
      <c r="BOH3" s="197"/>
      <c r="BOI3" s="197"/>
      <c r="BOJ3" s="197"/>
      <c r="BOK3" s="197"/>
      <c r="BOL3" s="197"/>
      <c r="BOM3" s="197"/>
      <c r="BON3" s="197"/>
      <c r="BOO3" s="197"/>
      <c r="BOP3" s="197"/>
      <c r="BOQ3" s="197"/>
      <c r="BOR3" s="197"/>
      <c r="BOS3" s="197"/>
      <c r="BOT3" s="197"/>
      <c r="BOU3" s="197"/>
      <c r="BOV3" s="197"/>
      <c r="BOW3" s="197"/>
      <c r="BOX3" s="197"/>
      <c r="BOY3" s="197"/>
      <c r="BOZ3" s="197"/>
      <c r="BPA3" s="197"/>
      <c r="BPB3" s="197"/>
      <c r="BPC3" s="197"/>
      <c r="BPD3" s="197"/>
      <c r="BPE3" s="197"/>
      <c r="BPF3" s="197"/>
      <c r="BPG3" s="197"/>
      <c r="BPH3" s="197"/>
      <c r="BPI3" s="197"/>
      <c r="BPJ3" s="197"/>
      <c r="BPK3" s="197"/>
      <c r="BPL3" s="197"/>
      <c r="BPM3" s="197"/>
      <c r="BPN3" s="197"/>
      <c r="BPO3" s="197"/>
      <c r="BPP3" s="197"/>
      <c r="BPQ3" s="197"/>
      <c r="BPR3" s="197"/>
      <c r="BPS3" s="197"/>
      <c r="BPT3" s="197"/>
      <c r="BPU3" s="197"/>
      <c r="BPV3" s="197"/>
      <c r="BPW3" s="197"/>
      <c r="BPX3" s="197"/>
      <c r="BPY3" s="197"/>
      <c r="BPZ3" s="197"/>
      <c r="BQA3" s="197"/>
      <c r="BQB3" s="197"/>
      <c r="BQC3" s="197"/>
      <c r="BQD3" s="197"/>
      <c r="BQE3" s="197"/>
      <c r="BQF3" s="197"/>
      <c r="BQG3" s="197"/>
      <c r="BQH3" s="197"/>
      <c r="BQI3" s="197"/>
      <c r="BQJ3" s="197"/>
      <c r="BQK3" s="197"/>
      <c r="BQL3" s="197"/>
      <c r="BQM3" s="197"/>
      <c r="BQN3" s="197"/>
      <c r="BQO3" s="197"/>
      <c r="BQP3" s="197"/>
      <c r="BQQ3" s="197"/>
      <c r="BQR3" s="197"/>
      <c r="BQS3" s="197"/>
      <c r="BQT3" s="197"/>
      <c r="BQU3" s="197"/>
      <c r="BQV3" s="197"/>
      <c r="BQW3" s="197"/>
      <c r="BQX3" s="197"/>
      <c r="BQY3" s="197"/>
      <c r="BQZ3" s="197"/>
      <c r="BRA3" s="197"/>
      <c r="BRB3" s="197"/>
      <c r="BRC3" s="197"/>
      <c r="BRD3" s="197"/>
      <c r="BRE3" s="197"/>
      <c r="BRF3" s="197"/>
      <c r="BRG3" s="197"/>
      <c r="BRH3" s="197"/>
      <c r="BRI3" s="197"/>
      <c r="BRJ3" s="197"/>
      <c r="BRK3" s="197"/>
      <c r="BRL3" s="197"/>
      <c r="BRM3" s="197"/>
      <c r="BRN3" s="197"/>
      <c r="BRO3" s="197"/>
      <c r="BRP3" s="197"/>
      <c r="BRQ3" s="197"/>
      <c r="BRR3" s="197"/>
      <c r="BRS3" s="197"/>
      <c r="BRT3" s="197"/>
      <c r="BRU3" s="197"/>
      <c r="BRV3" s="197"/>
      <c r="BRW3" s="197"/>
      <c r="BRX3" s="197"/>
      <c r="BRY3" s="197"/>
      <c r="BRZ3" s="197"/>
      <c r="BSA3" s="197"/>
      <c r="BSB3" s="197"/>
      <c r="BSC3" s="197"/>
      <c r="BSD3" s="197"/>
      <c r="BSE3" s="197"/>
      <c r="BSF3" s="197"/>
      <c r="BSG3" s="197"/>
      <c r="BSH3" s="197"/>
      <c r="BSI3" s="197"/>
      <c r="BSJ3" s="197"/>
      <c r="BSK3" s="197"/>
      <c r="BSL3" s="197"/>
      <c r="BSM3" s="197"/>
      <c r="BSN3" s="197"/>
      <c r="BSO3" s="197"/>
      <c r="BSP3" s="197"/>
      <c r="BSQ3" s="197"/>
      <c r="BSR3" s="197"/>
      <c r="BSS3" s="197"/>
      <c r="BST3" s="197"/>
      <c r="BSU3" s="197"/>
      <c r="BSV3" s="197"/>
      <c r="BSW3" s="197"/>
      <c r="BSX3" s="197"/>
      <c r="BSY3" s="197"/>
      <c r="BSZ3" s="197"/>
      <c r="BTA3" s="197"/>
      <c r="BTB3" s="197"/>
      <c r="BTC3" s="197"/>
      <c r="BTD3" s="197"/>
      <c r="BTE3" s="197"/>
      <c r="BTF3" s="197"/>
      <c r="BTG3" s="197"/>
      <c r="BTH3" s="197"/>
      <c r="BTI3" s="197"/>
      <c r="BTJ3" s="197"/>
      <c r="BTK3" s="197"/>
      <c r="BTL3" s="197"/>
      <c r="BTM3" s="197"/>
      <c r="BTN3" s="197"/>
      <c r="BTO3" s="197"/>
      <c r="BTP3" s="197"/>
      <c r="BTQ3" s="197"/>
      <c r="BTR3" s="197"/>
      <c r="BTS3" s="197"/>
      <c r="BTT3" s="197"/>
      <c r="BTU3" s="197"/>
      <c r="BTV3" s="197"/>
      <c r="BTW3" s="197"/>
      <c r="BTX3" s="197"/>
      <c r="BTY3" s="197"/>
      <c r="BTZ3" s="197"/>
      <c r="BUA3" s="197"/>
      <c r="BUB3" s="197"/>
      <c r="BUC3" s="197"/>
      <c r="BUD3" s="197"/>
      <c r="BUE3" s="197"/>
      <c r="BUF3" s="197"/>
      <c r="BUG3" s="197"/>
      <c r="BUH3" s="197"/>
      <c r="BUI3" s="197"/>
      <c r="BUJ3" s="197"/>
      <c r="BUK3" s="197"/>
      <c r="BUL3" s="197"/>
      <c r="BUM3" s="197"/>
      <c r="BUN3" s="197"/>
      <c r="BUO3" s="197"/>
      <c r="BUP3" s="197"/>
      <c r="BUQ3" s="197"/>
      <c r="BUR3" s="197"/>
      <c r="BUS3" s="197"/>
      <c r="BUT3" s="197"/>
      <c r="BUU3" s="197"/>
      <c r="BUV3" s="197"/>
      <c r="BUW3" s="197"/>
      <c r="BUX3" s="197"/>
      <c r="BUY3" s="197"/>
      <c r="BUZ3" s="197"/>
      <c r="BVA3" s="197"/>
      <c r="BVB3" s="197"/>
      <c r="BVC3" s="197"/>
      <c r="BVD3" s="197"/>
      <c r="BVE3" s="197"/>
      <c r="BVF3" s="197"/>
      <c r="BVG3" s="197"/>
      <c r="BVH3" s="197"/>
      <c r="BVI3" s="197"/>
      <c r="BVJ3" s="197"/>
      <c r="BVK3" s="197"/>
      <c r="BVL3" s="197"/>
      <c r="BVM3" s="197"/>
      <c r="BVN3" s="197"/>
      <c r="BVO3" s="197"/>
      <c r="BVP3" s="197"/>
      <c r="BVQ3" s="197"/>
      <c r="BVR3" s="197"/>
      <c r="BVS3" s="197"/>
      <c r="BVT3" s="197"/>
      <c r="BVU3" s="197"/>
      <c r="BVV3" s="197"/>
      <c r="BVW3" s="197"/>
      <c r="BVX3" s="197"/>
      <c r="BVY3" s="197"/>
      <c r="BVZ3" s="197"/>
      <c r="BWA3" s="197"/>
      <c r="BWB3" s="197"/>
      <c r="BWC3" s="197"/>
      <c r="BWD3" s="197"/>
      <c r="BWE3" s="197"/>
      <c r="BWF3" s="197"/>
      <c r="BWG3" s="197"/>
      <c r="BWH3" s="197"/>
      <c r="BWI3" s="197"/>
      <c r="BWJ3" s="197"/>
      <c r="BWK3" s="197"/>
      <c r="BWL3" s="197"/>
      <c r="BWM3" s="197"/>
      <c r="BWN3" s="197"/>
      <c r="BWO3" s="197"/>
      <c r="BWP3" s="197"/>
      <c r="BWQ3" s="197"/>
      <c r="BWR3" s="197"/>
      <c r="BWS3" s="197"/>
      <c r="BWT3" s="197"/>
      <c r="BWU3" s="197"/>
      <c r="BWV3" s="197"/>
      <c r="BWW3" s="197"/>
      <c r="BWX3" s="197"/>
      <c r="BWY3" s="197"/>
      <c r="BWZ3" s="197"/>
      <c r="BXA3" s="197"/>
      <c r="BXB3" s="197"/>
      <c r="BXC3" s="197"/>
      <c r="BXD3" s="197"/>
      <c r="BXE3" s="197"/>
      <c r="BXF3" s="197"/>
      <c r="BXG3" s="197"/>
      <c r="BXH3" s="197"/>
      <c r="BXI3" s="197"/>
      <c r="BXJ3" s="197"/>
      <c r="BXK3" s="197"/>
      <c r="BXL3" s="197"/>
      <c r="BXM3" s="197"/>
      <c r="BXN3" s="197"/>
      <c r="BXO3" s="197"/>
      <c r="BXP3" s="197"/>
      <c r="BXQ3" s="197"/>
      <c r="BXR3" s="197"/>
      <c r="BXS3" s="197"/>
      <c r="BXT3" s="197"/>
      <c r="BXU3" s="197"/>
      <c r="BXV3" s="197"/>
      <c r="BXW3" s="197"/>
      <c r="BXX3" s="197"/>
      <c r="BXY3" s="197"/>
      <c r="BXZ3" s="197"/>
      <c r="BYA3" s="197"/>
      <c r="BYB3" s="197"/>
      <c r="BYC3" s="197"/>
      <c r="BYD3" s="197"/>
      <c r="BYE3" s="197"/>
      <c r="BYF3" s="197"/>
      <c r="BYG3" s="197"/>
      <c r="BYH3" s="197"/>
      <c r="BYI3" s="197"/>
      <c r="BYJ3" s="197"/>
      <c r="BYK3" s="197"/>
      <c r="BYL3" s="197"/>
      <c r="BYM3" s="197"/>
      <c r="BYN3" s="197"/>
      <c r="BYO3" s="197"/>
      <c r="BYP3" s="197"/>
      <c r="BYQ3" s="197"/>
      <c r="BYR3" s="197"/>
      <c r="BYS3" s="197"/>
      <c r="BYT3" s="197"/>
      <c r="BYU3" s="197"/>
      <c r="BYV3" s="197"/>
      <c r="BYW3" s="197"/>
      <c r="BYX3" s="197"/>
      <c r="BYY3" s="197"/>
      <c r="BYZ3" s="197"/>
      <c r="BZA3" s="197"/>
      <c r="BZB3" s="197"/>
      <c r="BZC3" s="197"/>
      <c r="BZD3" s="197"/>
      <c r="BZE3" s="197"/>
      <c r="BZF3" s="197"/>
      <c r="BZG3" s="197"/>
      <c r="BZH3" s="197"/>
      <c r="BZI3" s="197"/>
      <c r="BZJ3" s="197"/>
      <c r="BZK3" s="197"/>
      <c r="BZL3" s="197"/>
      <c r="BZM3" s="197"/>
      <c r="BZN3" s="197"/>
      <c r="BZO3" s="197"/>
      <c r="BZP3" s="197"/>
      <c r="BZQ3" s="197"/>
      <c r="BZR3" s="197"/>
      <c r="BZS3" s="197"/>
      <c r="BZT3" s="197"/>
      <c r="BZU3" s="197"/>
      <c r="BZV3" s="197"/>
      <c r="BZW3" s="197"/>
      <c r="BZX3" s="197"/>
      <c r="BZY3" s="197"/>
      <c r="BZZ3" s="197"/>
      <c r="CAA3" s="197"/>
      <c r="CAB3" s="197"/>
      <c r="CAC3" s="197"/>
      <c r="CAD3" s="197"/>
      <c r="CAE3" s="197"/>
      <c r="CAF3" s="197"/>
      <c r="CAG3" s="197"/>
      <c r="CAH3" s="197"/>
      <c r="CAI3" s="197"/>
      <c r="CAJ3" s="197"/>
      <c r="CAK3" s="197"/>
      <c r="CAL3" s="197"/>
      <c r="CAM3" s="197"/>
      <c r="CAN3" s="197"/>
      <c r="CAO3" s="197"/>
      <c r="CAP3" s="197"/>
      <c r="CAQ3" s="197"/>
      <c r="CAR3" s="197"/>
      <c r="CAS3" s="197"/>
      <c r="CAT3" s="197"/>
      <c r="CAU3" s="197"/>
      <c r="CAV3" s="197"/>
      <c r="CAW3" s="197"/>
      <c r="CAX3" s="197"/>
      <c r="CAY3" s="197"/>
      <c r="CAZ3" s="197"/>
      <c r="CBA3" s="197"/>
      <c r="CBB3" s="197"/>
      <c r="CBC3" s="197"/>
      <c r="CBD3" s="197"/>
      <c r="CBE3" s="197"/>
      <c r="CBF3" s="197"/>
      <c r="CBG3" s="197"/>
      <c r="CBH3" s="197"/>
      <c r="CBI3" s="197"/>
      <c r="CBJ3" s="197"/>
      <c r="CBK3" s="197"/>
      <c r="CBL3" s="197"/>
      <c r="CBM3" s="197"/>
      <c r="CBN3" s="197"/>
      <c r="CBO3" s="197"/>
      <c r="CBP3" s="197"/>
      <c r="CBQ3" s="197"/>
      <c r="CBR3" s="197"/>
      <c r="CBS3" s="197"/>
      <c r="CBT3" s="197"/>
      <c r="CBU3" s="197"/>
      <c r="CBV3" s="197"/>
      <c r="CBW3" s="197"/>
      <c r="CBX3" s="197"/>
      <c r="CBY3" s="197"/>
      <c r="CBZ3" s="197"/>
      <c r="CCA3" s="197"/>
      <c r="CCB3" s="197"/>
      <c r="CCC3" s="197"/>
      <c r="CCD3" s="197"/>
      <c r="CCE3" s="197"/>
      <c r="CCF3" s="197"/>
      <c r="CCG3" s="197"/>
      <c r="CCH3" s="197"/>
      <c r="CCI3" s="197"/>
      <c r="CCJ3" s="197"/>
      <c r="CCK3" s="197"/>
      <c r="CCL3" s="197"/>
      <c r="CCM3" s="197"/>
      <c r="CCN3" s="197"/>
      <c r="CCO3" s="197"/>
      <c r="CCP3" s="197"/>
      <c r="CCQ3" s="197"/>
      <c r="CCR3" s="197"/>
      <c r="CCS3" s="197"/>
      <c r="CCT3" s="197"/>
      <c r="CCU3" s="197"/>
      <c r="CCV3" s="197"/>
      <c r="CCW3" s="197"/>
      <c r="CCX3" s="197"/>
      <c r="CCY3" s="197"/>
      <c r="CCZ3" s="197"/>
      <c r="CDA3" s="197"/>
      <c r="CDB3" s="197"/>
      <c r="CDC3" s="197"/>
      <c r="CDD3" s="197"/>
      <c r="CDE3" s="197"/>
      <c r="CDF3" s="197"/>
      <c r="CDG3" s="197"/>
      <c r="CDH3" s="197"/>
      <c r="CDI3" s="197"/>
      <c r="CDJ3" s="197"/>
      <c r="CDK3" s="197"/>
      <c r="CDL3" s="197"/>
      <c r="CDM3" s="197"/>
      <c r="CDN3" s="197"/>
      <c r="CDO3" s="197"/>
      <c r="CDP3" s="197"/>
      <c r="CDQ3" s="197"/>
      <c r="CDR3" s="197"/>
      <c r="CDS3" s="197"/>
      <c r="CDT3" s="197"/>
      <c r="CDU3" s="197"/>
      <c r="CDV3" s="197"/>
      <c r="CDW3" s="197"/>
      <c r="CDX3" s="197"/>
      <c r="CDY3" s="197"/>
      <c r="CDZ3" s="197"/>
      <c r="CEA3" s="197"/>
      <c r="CEB3" s="197"/>
      <c r="CEC3" s="197"/>
      <c r="CED3" s="197"/>
      <c r="CEE3" s="197"/>
      <c r="CEF3" s="197"/>
      <c r="CEG3" s="197"/>
      <c r="CEH3" s="197"/>
      <c r="CEI3" s="197"/>
      <c r="CEJ3" s="197"/>
      <c r="CEK3" s="197"/>
      <c r="CEL3" s="197"/>
      <c r="CEM3" s="197"/>
      <c r="CEN3" s="197"/>
      <c r="CEO3" s="197"/>
      <c r="CEP3" s="197"/>
      <c r="CEQ3" s="197"/>
      <c r="CER3" s="197"/>
      <c r="CES3" s="197"/>
      <c r="CET3" s="197"/>
      <c r="CEU3" s="197"/>
      <c r="CEV3" s="197"/>
      <c r="CEW3" s="197"/>
      <c r="CEX3" s="197"/>
      <c r="CEY3" s="197"/>
      <c r="CEZ3" s="197"/>
      <c r="CFA3" s="197"/>
      <c r="CFB3" s="197"/>
      <c r="CFC3" s="197"/>
      <c r="CFD3" s="197"/>
      <c r="CFE3" s="197"/>
      <c r="CFF3" s="197"/>
      <c r="CFG3" s="197"/>
      <c r="CFH3" s="197"/>
      <c r="CFI3" s="197"/>
      <c r="CFJ3" s="197"/>
      <c r="CFK3" s="197"/>
      <c r="CFL3" s="197"/>
      <c r="CFM3" s="197"/>
      <c r="CFN3" s="197"/>
      <c r="CFO3" s="197"/>
      <c r="CFP3" s="197"/>
      <c r="CFQ3" s="197"/>
      <c r="CFR3" s="197"/>
      <c r="CFS3" s="197"/>
      <c r="CFT3" s="197"/>
      <c r="CFU3" s="197"/>
      <c r="CFV3" s="197"/>
      <c r="CFW3" s="197"/>
      <c r="CFX3" s="197"/>
      <c r="CFY3" s="197"/>
      <c r="CFZ3" s="197"/>
      <c r="CGA3" s="197"/>
      <c r="CGB3" s="197"/>
      <c r="CGC3" s="197"/>
      <c r="CGD3" s="197"/>
      <c r="CGE3" s="197"/>
      <c r="CGF3" s="197"/>
      <c r="CGG3" s="197"/>
      <c r="CGH3" s="197"/>
      <c r="CGI3" s="197"/>
      <c r="CGJ3" s="197"/>
      <c r="CGK3" s="197"/>
      <c r="CGL3" s="197"/>
      <c r="CGM3" s="197"/>
      <c r="CGN3" s="197"/>
      <c r="CGO3" s="197"/>
      <c r="CGP3" s="197"/>
      <c r="CGQ3" s="197"/>
      <c r="CGR3" s="197"/>
      <c r="CGS3" s="197"/>
      <c r="CGT3" s="197"/>
      <c r="CGU3" s="197"/>
      <c r="CGV3" s="197"/>
      <c r="CGW3" s="197"/>
      <c r="CGX3" s="197"/>
      <c r="CGY3" s="197"/>
      <c r="CGZ3" s="197"/>
      <c r="CHA3" s="197"/>
      <c r="CHB3" s="197"/>
      <c r="CHC3" s="197"/>
      <c r="CHD3" s="197"/>
      <c r="CHE3" s="197"/>
      <c r="CHF3" s="197"/>
      <c r="CHG3" s="197"/>
      <c r="CHH3" s="197"/>
      <c r="CHI3" s="197"/>
      <c r="CHJ3" s="197"/>
      <c r="CHK3" s="197"/>
      <c r="CHL3" s="197"/>
      <c r="CHM3" s="197"/>
      <c r="CHN3" s="197"/>
      <c r="CHO3" s="197"/>
      <c r="CHP3" s="197"/>
      <c r="CHQ3" s="197"/>
      <c r="CHR3" s="197"/>
      <c r="CHS3" s="197"/>
      <c r="CHT3" s="197"/>
      <c r="CHU3" s="197"/>
      <c r="CHV3" s="197"/>
      <c r="CHW3" s="197"/>
      <c r="CHX3" s="197"/>
      <c r="CHY3" s="197"/>
      <c r="CHZ3" s="197"/>
      <c r="CIA3" s="197"/>
      <c r="CIB3" s="197"/>
      <c r="CIC3" s="197"/>
      <c r="CID3" s="197"/>
      <c r="CIE3" s="197"/>
      <c r="CIF3" s="197"/>
      <c r="CIG3" s="197"/>
      <c r="CIH3" s="197"/>
      <c r="CII3" s="197"/>
      <c r="CIJ3" s="197"/>
      <c r="CIK3" s="197"/>
      <c r="CIL3" s="197"/>
      <c r="CIM3" s="197"/>
      <c r="CIN3" s="197"/>
      <c r="CIO3" s="197"/>
      <c r="CIP3" s="197"/>
      <c r="CIQ3" s="197"/>
      <c r="CIR3" s="197"/>
      <c r="CIS3" s="197"/>
      <c r="CIT3" s="197"/>
      <c r="CIU3" s="197"/>
      <c r="CIV3" s="197"/>
      <c r="CIW3" s="197"/>
      <c r="CIX3" s="197"/>
      <c r="CIY3" s="197"/>
      <c r="CIZ3" s="197"/>
      <c r="CJA3" s="197"/>
      <c r="CJB3" s="197"/>
      <c r="CJC3" s="197"/>
      <c r="CJD3" s="197"/>
      <c r="CJE3" s="197"/>
      <c r="CJF3" s="197"/>
      <c r="CJG3" s="197"/>
      <c r="CJH3" s="197"/>
      <c r="CJI3" s="197"/>
      <c r="CJJ3" s="197"/>
      <c r="CJK3" s="197"/>
      <c r="CJL3" s="197"/>
      <c r="CJM3" s="197"/>
      <c r="CJN3" s="197"/>
      <c r="CJO3" s="197"/>
      <c r="CJP3" s="197"/>
      <c r="CJQ3" s="197"/>
      <c r="CJR3" s="197"/>
      <c r="CJS3" s="197"/>
      <c r="CJT3" s="197"/>
      <c r="CJU3" s="197"/>
      <c r="CJV3" s="197"/>
      <c r="CJW3" s="197"/>
      <c r="CJX3" s="197"/>
      <c r="CJY3" s="197"/>
      <c r="CJZ3" s="197"/>
      <c r="CKA3" s="197"/>
      <c r="CKB3" s="197"/>
      <c r="CKC3" s="197"/>
      <c r="CKD3" s="197"/>
      <c r="CKE3" s="197"/>
      <c r="CKF3" s="197"/>
      <c r="CKG3" s="197"/>
      <c r="CKH3" s="197"/>
      <c r="CKI3" s="197"/>
      <c r="CKJ3" s="197"/>
      <c r="CKK3" s="197"/>
      <c r="CKL3" s="197"/>
      <c r="CKM3" s="197"/>
      <c r="CKN3" s="197"/>
      <c r="CKO3" s="197"/>
      <c r="CKP3" s="197"/>
      <c r="CKQ3" s="197"/>
      <c r="CKR3" s="197"/>
      <c r="CKS3" s="197"/>
      <c r="CKT3" s="197"/>
      <c r="CKU3" s="197"/>
      <c r="CKV3" s="197"/>
      <c r="CKW3" s="197"/>
      <c r="CKX3" s="197"/>
      <c r="CKY3" s="197"/>
      <c r="CKZ3" s="197"/>
      <c r="CLA3" s="197"/>
      <c r="CLB3" s="197"/>
      <c r="CLC3" s="197"/>
      <c r="CLD3" s="197"/>
      <c r="CLE3" s="197"/>
      <c r="CLF3" s="197"/>
      <c r="CLG3" s="197"/>
      <c r="CLH3" s="197"/>
      <c r="CLI3" s="197"/>
      <c r="CLJ3" s="197"/>
      <c r="CLK3" s="197"/>
      <c r="CLL3" s="197"/>
      <c r="CLM3" s="197"/>
      <c r="CLN3" s="197"/>
      <c r="CLO3" s="197"/>
      <c r="CLP3" s="197"/>
      <c r="CLQ3" s="197"/>
      <c r="CLR3" s="197"/>
      <c r="CLS3" s="197"/>
      <c r="CLT3" s="197"/>
      <c r="CLU3" s="197"/>
      <c r="CLV3" s="197"/>
      <c r="CLW3" s="197"/>
      <c r="CLX3" s="197"/>
      <c r="CLY3" s="197"/>
      <c r="CLZ3" s="197"/>
      <c r="CMA3" s="197"/>
      <c r="CMB3" s="197"/>
      <c r="CMC3" s="197"/>
      <c r="CMD3" s="197"/>
      <c r="CME3" s="197"/>
      <c r="CMF3" s="197"/>
      <c r="CMG3" s="197"/>
      <c r="CMH3" s="197"/>
      <c r="CMI3" s="197"/>
      <c r="CMJ3" s="197"/>
      <c r="CMK3" s="197"/>
      <c r="CML3" s="197"/>
      <c r="CMM3" s="197"/>
      <c r="CMN3" s="197"/>
      <c r="CMO3" s="197"/>
      <c r="CMP3" s="197"/>
      <c r="CMQ3" s="197"/>
      <c r="CMR3" s="197"/>
      <c r="CMS3" s="197"/>
      <c r="CMT3" s="197"/>
      <c r="CMU3" s="197"/>
      <c r="CMV3" s="197"/>
      <c r="CMW3" s="197"/>
      <c r="CMX3" s="197"/>
      <c r="CMY3" s="197"/>
      <c r="CMZ3" s="197"/>
      <c r="CNA3" s="197"/>
      <c r="CNB3" s="197"/>
      <c r="CNC3" s="197"/>
      <c r="CND3" s="197"/>
      <c r="CNE3" s="197"/>
      <c r="CNF3" s="197"/>
      <c r="CNG3" s="197"/>
      <c r="CNH3" s="197"/>
      <c r="CNI3" s="197"/>
      <c r="CNJ3" s="197"/>
      <c r="CNK3" s="197"/>
      <c r="CNL3" s="197"/>
      <c r="CNM3" s="197"/>
      <c r="CNN3" s="197"/>
      <c r="CNO3" s="197"/>
      <c r="CNP3" s="197"/>
      <c r="CNQ3" s="197"/>
      <c r="CNR3" s="197"/>
      <c r="CNS3" s="197"/>
      <c r="CNT3" s="197"/>
      <c r="CNU3" s="197"/>
      <c r="CNV3" s="197"/>
      <c r="CNW3" s="197"/>
      <c r="CNX3" s="197"/>
      <c r="CNY3" s="197"/>
      <c r="CNZ3" s="197"/>
      <c r="COA3" s="197"/>
      <c r="COB3" s="197"/>
      <c r="COC3" s="197"/>
      <c r="COD3" s="197"/>
      <c r="COE3" s="197"/>
      <c r="COF3" s="197"/>
      <c r="COG3" s="197"/>
      <c r="COH3" s="197"/>
      <c r="COI3" s="197"/>
      <c r="COJ3" s="197"/>
      <c r="COK3" s="197"/>
      <c r="COL3" s="197"/>
      <c r="COM3" s="197"/>
      <c r="CON3" s="197"/>
      <c r="COO3" s="197"/>
      <c r="COP3" s="197"/>
      <c r="COQ3" s="197"/>
      <c r="COR3" s="197"/>
      <c r="COS3" s="197"/>
      <c r="COT3" s="197"/>
      <c r="COU3" s="197"/>
      <c r="COV3" s="197"/>
      <c r="COW3" s="197"/>
      <c r="COX3" s="197"/>
      <c r="COY3" s="197"/>
      <c r="COZ3" s="197"/>
      <c r="CPA3" s="197"/>
      <c r="CPB3" s="197"/>
      <c r="CPC3" s="197"/>
      <c r="CPD3" s="197"/>
      <c r="CPE3" s="197"/>
      <c r="CPF3" s="197"/>
      <c r="CPG3" s="197"/>
      <c r="CPH3" s="197"/>
      <c r="CPI3" s="197"/>
      <c r="CPJ3" s="197"/>
      <c r="CPK3" s="197"/>
      <c r="CPL3" s="197"/>
      <c r="CPM3" s="197"/>
      <c r="CPN3" s="197"/>
      <c r="CPO3" s="197"/>
      <c r="CPP3" s="197"/>
      <c r="CPQ3" s="197"/>
      <c r="CPR3" s="197"/>
      <c r="CPS3" s="197"/>
      <c r="CPT3" s="197"/>
      <c r="CPU3" s="197"/>
      <c r="CPV3" s="197"/>
      <c r="CPW3" s="197"/>
      <c r="CPX3" s="197"/>
      <c r="CPY3" s="197"/>
      <c r="CPZ3" s="197"/>
      <c r="CQA3" s="197"/>
      <c r="CQB3" s="197"/>
      <c r="CQC3" s="197"/>
      <c r="CQD3" s="197"/>
      <c r="CQE3" s="197"/>
      <c r="CQF3" s="197"/>
      <c r="CQG3" s="197"/>
      <c r="CQH3" s="197"/>
      <c r="CQI3" s="197"/>
      <c r="CQJ3" s="197"/>
      <c r="CQK3" s="197"/>
      <c r="CQL3" s="197"/>
      <c r="CQM3" s="197"/>
      <c r="CQN3" s="197"/>
      <c r="CQO3" s="197"/>
      <c r="CQP3" s="197"/>
      <c r="CQQ3" s="197"/>
      <c r="CQR3" s="197"/>
      <c r="CQS3" s="197"/>
      <c r="CQT3" s="197"/>
      <c r="CQU3" s="197"/>
      <c r="CQV3" s="197"/>
      <c r="CQW3" s="197"/>
      <c r="CQX3" s="197"/>
      <c r="CQY3" s="197"/>
      <c r="CQZ3" s="197"/>
      <c r="CRA3" s="197"/>
      <c r="CRB3" s="197"/>
      <c r="CRC3" s="197"/>
      <c r="CRD3" s="197"/>
      <c r="CRE3" s="197"/>
      <c r="CRF3" s="197"/>
      <c r="CRG3" s="197"/>
      <c r="CRH3" s="197"/>
      <c r="CRI3" s="197"/>
      <c r="CRJ3" s="197"/>
      <c r="CRK3" s="197"/>
      <c r="CRL3" s="197"/>
      <c r="CRM3" s="197"/>
      <c r="CRN3" s="197"/>
      <c r="CRO3" s="197"/>
      <c r="CRP3" s="197"/>
      <c r="CRQ3" s="197"/>
      <c r="CRR3" s="197"/>
      <c r="CRS3" s="197"/>
      <c r="CRT3" s="197"/>
      <c r="CRU3" s="197"/>
      <c r="CRV3" s="197"/>
      <c r="CRW3" s="197"/>
      <c r="CRX3" s="197"/>
      <c r="CRY3" s="197"/>
      <c r="CRZ3" s="197"/>
      <c r="CSA3" s="197"/>
      <c r="CSB3" s="197"/>
      <c r="CSC3" s="197"/>
      <c r="CSD3" s="197"/>
      <c r="CSE3" s="197"/>
      <c r="CSF3" s="197"/>
      <c r="CSG3" s="197"/>
      <c r="CSH3" s="197"/>
      <c r="CSI3" s="197"/>
      <c r="CSJ3" s="197"/>
      <c r="CSK3" s="197"/>
      <c r="CSL3" s="197"/>
      <c r="CSM3" s="197"/>
      <c r="CSN3" s="197"/>
      <c r="CSO3" s="197"/>
      <c r="CSP3" s="197"/>
      <c r="CSQ3" s="197"/>
      <c r="CSR3" s="197"/>
      <c r="CSS3" s="197"/>
      <c r="CST3" s="197"/>
      <c r="CSU3" s="197"/>
      <c r="CSV3" s="197"/>
      <c r="CSW3" s="197"/>
      <c r="CSX3" s="197"/>
      <c r="CSY3" s="197"/>
      <c r="CSZ3" s="197"/>
      <c r="CTA3" s="197"/>
      <c r="CTB3" s="197"/>
      <c r="CTC3" s="197"/>
      <c r="CTD3" s="197"/>
      <c r="CTE3" s="197"/>
      <c r="CTF3" s="197"/>
      <c r="CTG3" s="197"/>
      <c r="CTH3" s="197"/>
      <c r="CTI3" s="197"/>
      <c r="CTJ3" s="197"/>
      <c r="CTK3" s="197"/>
      <c r="CTL3" s="197"/>
      <c r="CTM3" s="197"/>
      <c r="CTN3" s="197"/>
      <c r="CTO3" s="197"/>
      <c r="CTP3" s="197"/>
      <c r="CTQ3" s="197"/>
      <c r="CTR3" s="197"/>
      <c r="CTS3" s="197"/>
      <c r="CTT3" s="197"/>
      <c r="CTU3" s="197"/>
      <c r="CTV3" s="197"/>
      <c r="CTW3" s="197"/>
      <c r="CTX3" s="197"/>
      <c r="CTY3" s="197"/>
      <c r="CTZ3" s="197"/>
      <c r="CUA3" s="197"/>
      <c r="CUB3" s="197"/>
      <c r="CUC3" s="197"/>
      <c r="CUD3" s="197"/>
      <c r="CUE3" s="197"/>
      <c r="CUF3" s="197"/>
      <c r="CUG3" s="197"/>
      <c r="CUH3" s="197"/>
      <c r="CUI3" s="197"/>
      <c r="CUJ3" s="197"/>
      <c r="CUK3" s="197"/>
      <c r="CUL3" s="197"/>
      <c r="CUM3" s="197"/>
      <c r="CUN3" s="197"/>
      <c r="CUO3" s="197"/>
      <c r="CUP3" s="197"/>
      <c r="CUQ3" s="197"/>
      <c r="CUR3" s="197"/>
      <c r="CUS3" s="197"/>
      <c r="CUT3" s="197"/>
      <c r="CUU3" s="197"/>
      <c r="CUV3" s="197"/>
      <c r="CUW3" s="197"/>
      <c r="CUX3" s="197"/>
      <c r="CUY3" s="197"/>
      <c r="CUZ3" s="197"/>
      <c r="CVA3" s="197"/>
      <c r="CVB3" s="197"/>
      <c r="CVC3" s="197"/>
      <c r="CVD3" s="197"/>
      <c r="CVE3" s="197"/>
      <c r="CVF3" s="197"/>
      <c r="CVG3" s="197"/>
      <c r="CVH3" s="197"/>
      <c r="CVI3" s="197"/>
      <c r="CVJ3" s="197"/>
      <c r="CVK3" s="197"/>
      <c r="CVL3" s="197"/>
      <c r="CVM3" s="197"/>
      <c r="CVN3" s="197"/>
      <c r="CVO3" s="197"/>
      <c r="CVP3" s="197"/>
      <c r="CVQ3" s="197"/>
      <c r="CVR3" s="197"/>
      <c r="CVS3" s="197"/>
      <c r="CVT3" s="197"/>
      <c r="CVU3" s="197"/>
      <c r="CVV3" s="197"/>
      <c r="CVW3" s="197"/>
      <c r="CVX3" s="197"/>
      <c r="CVY3" s="197"/>
      <c r="CVZ3" s="197"/>
      <c r="CWA3" s="197"/>
      <c r="CWB3" s="197"/>
      <c r="CWC3" s="197"/>
      <c r="CWD3" s="197"/>
      <c r="CWE3" s="197"/>
      <c r="CWF3" s="197"/>
      <c r="CWG3" s="197"/>
      <c r="CWH3" s="197"/>
      <c r="CWI3" s="197"/>
      <c r="CWJ3" s="197"/>
      <c r="CWK3" s="197"/>
      <c r="CWL3" s="197"/>
      <c r="CWM3" s="197"/>
      <c r="CWN3" s="197"/>
      <c r="CWO3" s="197"/>
      <c r="CWP3" s="197"/>
      <c r="CWQ3" s="197"/>
      <c r="CWR3" s="197"/>
      <c r="CWS3" s="197"/>
      <c r="CWT3" s="197"/>
      <c r="CWU3" s="197"/>
      <c r="CWV3" s="197"/>
      <c r="CWW3" s="197"/>
      <c r="CWX3" s="197"/>
      <c r="CWY3" s="197"/>
      <c r="CWZ3" s="197"/>
      <c r="CXA3" s="197"/>
      <c r="CXB3" s="197"/>
      <c r="CXC3" s="197"/>
      <c r="CXD3" s="197"/>
      <c r="CXE3" s="197"/>
      <c r="CXF3" s="197"/>
      <c r="CXG3" s="197"/>
      <c r="CXH3" s="197"/>
      <c r="CXI3" s="197"/>
      <c r="CXJ3" s="197"/>
      <c r="CXK3" s="197"/>
      <c r="CXL3" s="197"/>
      <c r="CXM3" s="197"/>
      <c r="CXN3" s="197"/>
      <c r="CXO3" s="197"/>
      <c r="CXP3" s="197"/>
      <c r="CXQ3" s="197"/>
      <c r="CXR3" s="197"/>
      <c r="CXS3" s="197"/>
      <c r="CXT3" s="197"/>
      <c r="CXU3" s="197"/>
      <c r="CXV3" s="197"/>
      <c r="CXW3" s="197"/>
      <c r="CXX3" s="197"/>
      <c r="CXY3" s="197"/>
      <c r="CXZ3" s="197"/>
      <c r="CYA3" s="197"/>
      <c r="CYB3" s="197"/>
      <c r="CYC3" s="197"/>
      <c r="CYD3" s="197"/>
      <c r="CYE3" s="197"/>
      <c r="CYF3" s="197"/>
      <c r="CYG3" s="197"/>
      <c r="CYH3" s="197"/>
      <c r="CYI3" s="197"/>
      <c r="CYJ3" s="197"/>
      <c r="CYK3" s="197"/>
      <c r="CYL3" s="197"/>
      <c r="CYM3" s="197"/>
      <c r="CYN3" s="197"/>
      <c r="CYO3" s="197"/>
      <c r="CYP3" s="197"/>
      <c r="CYQ3" s="197"/>
      <c r="CYR3" s="197"/>
      <c r="CYS3" s="197"/>
      <c r="CYT3" s="197"/>
      <c r="CYU3" s="197"/>
      <c r="CYV3" s="197"/>
      <c r="CYW3" s="197"/>
      <c r="CYX3" s="197"/>
      <c r="CYY3" s="197"/>
      <c r="CYZ3" s="197"/>
      <c r="CZA3" s="197"/>
      <c r="CZB3" s="197"/>
      <c r="CZC3" s="197"/>
      <c r="CZD3" s="197"/>
      <c r="CZE3" s="197"/>
      <c r="CZF3" s="197"/>
      <c r="CZG3" s="197"/>
      <c r="CZH3" s="197"/>
      <c r="CZI3" s="197"/>
      <c r="CZJ3" s="197"/>
      <c r="CZK3" s="197"/>
      <c r="CZL3" s="197"/>
      <c r="CZM3" s="197"/>
      <c r="CZN3" s="197"/>
      <c r="CZO3" s="197"/>
      <c r="CZP3" s="197"/>
      <c r="CZQ3" s="197"/>
      <c r="CZR3" s="197"/>
      <c r="CZS3" s="197"/>
      <c r="CZT3" s="197"/>
      <c r="CZU3" s="197"/>
      <c r="CZV3" s="197"/>
      <c r="CZW3" s="197"/>
      <c r="CZX3" s="197"/>
      <c r="CZY3" s="197"/>
      <c r="CZZ3" s="197"/>
      <c r="DAA3" s="197"/>
      <c r="DAB3" s="197"/>
      <c r="DAC3" s="197"/>
      <c r="DAD3" s="197"/>
      <c r="DAE3" s="197"/>
      <c r="DAF3" s="197"/>
      <c r="DAG3" s="197"/>
      <c r="DAH3" s="197"/>
      <c r="DAI3" s="197"/>
      <c r="DAJ3" s="197"/>
      <c r="DAK3" s="197"/>
      <c r="DAL3" s="197"/>
      <c r="DAM3" s="197"/>
      <c r="DAN3" s="197"/>
      <c r="DAO3" s="197"/>
      <c r="DAP3" s="197"/>
      <c r="DAQ3" s="197"/>
      <c r="DAR3" s="197"/>
      <c r="DAS3" s="197"/>
      <c r="DAT3" s="197"/>
      <c r="DAU3" s="197"/>
      <c r="DAV3" s="197"/>
      <c r="DAW3" s="197"/>
      <c r="DAX3" s="197"/>
      <c r="DAY3" s="197"/>
      <c r="DAZ3" s="197"/>
      <c r="DBA3" s="197"/>
      <c r="DBB3" s="197"/>
      <c r="DBC3" s="197"/>
      <c r="DBD3" s="197"/>
      <c r="DBE3" s="197"/>
      <c r="DBF3" s="197"/>
      <c r="DBG3" s="197"/>
      <c r="DBH3" s="197"/>
      <c r="DBI3" s="197"/>
      <c r="DBJ3" s="197"/>
      <c r="DBK3" s="197"/>
      <c r="DBL3" s="197"/>
      <c r="DBM3" s="197"/>
      <c r="DBN3" s="197"/>
      <c r="DBO3" s="197"/>
      <c r="DBP3" s="197"/>
      <c r="DBQ3" s="197"/>
      <c r="DBR3" s="197"/>
      <c r="DBS3" s="197"/>
      <c r="DBT3" s="197"/>
      <c r="DBU3" s="197"/>
      <c r="DBV3" s="197"/>
      <c r="DBW3" s="197"/>
      <c r="DBX3" s="197"/>
      <c r="DBY3" s="197"/>
      <c r="DBZ3" s="197"/>
      <c r="DCA3" s="197"/>
      <c r="DCB3" s="197"/>
      <c r="DCC3" s="197"/>
      <c r="DCD3" s="197"/>
      <c r="DCE3" s="197"/>
      <c r="DCF3" s="197"/>
      <c r="DCG3" s="197"/>
      <c r="DCH3" s="197"/>
      <c r="DCI3" s="197"/>
      <c r="DCJ3" s="197"/>
      <c r="DCK3" s="197"/>
      <c r="DCL3" s="197"/>
      <c r="DCM3" s="197"/>
      <c r="DCN3" s="197"/>
      <c r="DCO3" s="197"/>
      <c r="DCP3" s="197"/>
      <c r="DCQ3" s="197"/>
      <c r="DCR3" s="197"/>
      <c r="DCS3" s="197"/>
      <c r="DCT3" s="197"/>
      <c r="DCU3" s="197"/>
      <c r="DCV3" s="197"/>
      <c r="DCW3" s="197"/>
      <c r="DCX3" s="197"/>
      <c r="DCY3" s="197"/>
      <c r="DCZ3" s="197"/>
      <c r="DDA3" s="197"/>
      <c r="DDB3" s="197"/>
      <c r="DDC3" s="197"/>
      <c r="DDD3" s="197"/>
      <c r="DDE3" s="197"/>
      <c r="DDF3" s="197"/>
      <c r="DDG3" s="197"/>
      <c r="DDH3" s="197"/>
      <c r="DDI3" s="197"/>
      <c r="DDJ3" s="197"/>
      <c r="DDK3" s="197"/>
      <c r="DDL3" s="197"/>
      <c r="DDM3" s="197"/>
      <c r="DDN3" s="197"/>
      <c r="DDO3" s="197"/>
      <c r="DDP3" s="197"/>
      <c r="DDQ3" s="197"/>
      <c r="DDR3" s="197"/>
      <c r="DDS3" s="197"/>
      <c r="DDT3" s="197"/>
      <c r="DDU3" s="197"/>
      <c r="DDV3" s="197"/>
      <c r="DDW3" s="197"/>
      <c r="DDX3" s="197"/>
      <c r="DDY3" s="197"/>
      <c r="DDZ3" s="197"/>
      <c r="DEA3" s="197"/>
      <c r="DEB3" s="197"/>
      <c r="DEC3" s="197"/>
      <c r="DED3" s="197"/>
      <c r="DEE3" s="197"/>
      <c r="DEF3" s="197"/>
      <c r="DEG3" s="197"/>
      <c r="DEH3" s="197"/>
      <c r="DEI3" s="197"/>
      <c r="DEJ3" s="197"/>
      <c r="DEK3" s="197"/>
      <c r="DEL3" s="197"/>
      <c r="DEM3" s="197"/>
      <c r="DEN3" s="197"/>
      <c r="DEO3" s="197"/>
      <c r="DEP3" s="197"/>
      <c r="DEQ3" s="197"/>
      <c r="DER3" s="197"/>
      <c r="DES3" s="197"/>
      <c r="DET3" s="197"/>
      <c r="DEU3" s="197"/>
      <c r="DEV3" s="197"/>
      <c r="DEW3" s="197"/>
      <c r="DEX3" s="197"/>
      <c r="DEY3" s="197"/>
      <c r="DEZ3" s="197"/>
      <c r="DFA3" s="197"/>
      <c r="DFB3" s="197"/>
      <c r="DFC3" s="197"/>
      <c r="DFD3" s="197"/>
      <c r="DFE3" s="197"/>
      <c r="DFF3" s="197"/>
      <c r="DFG3" s="197"/>
      <c r="DFH3" s="197"/>
      <c r="DFI3" s="197"/>
      <c r="DFJ3" s="197"/>
      <c r="DFK3" s="197"/>
      <c r="DFL3" s="197"/>
      <c r="DFM3" s="197"/>
      <c r="DFN3" s="197"/>
      <c r="DFO3" s="197"/>
      <c r="DFP3" s="197"/>
      <c r="DFQ3" s="197"/>
      <c r="DFR3" s="197"/>
      <c r="DFS3" s="197"/>
      <c r="DFT3" s="197"/>
      <c r="DFU3" s="197"/>
      <c r="DFV3" s="197"/>
      <c r="DFW3" s="197"/>
      <c r="DFX3" s="197"/>
      <c r="DFY3" s="197"/>
      <c r="DFZ3" s="197"/>
      <c r="DGA3" s="197"/>
      <c r="DGB3" s="197"/>
      <c r="DGC3" s="197"/>
      <c r="DGD3" s="197"/>
      <c r="DGE3" s="197"/>
      <c r="DGF3" s="197"/>
      <c r="DGG3" s="197"/>
      <c r="DGH3" s="197"/>
      <c r="DGI3" s="197"/>
      <c r="DGJ3" s="197"/>
      <c r="DGK3" s="197"/>
      <c r="DGL3" s="197"/>
      <c r="DGM3" s="197"/>
      <c r="DGN3" s="197"/>
      <c r="DGO3" s="197"/>
      <c r="DGP3" s="197"/>
      <c r="DGQ3" s="197"/>
      <c r="DGR3" s="197"/>
      <c r="DGS3" s="197"/>
      <c r="DGT3" s="197"/>
      <c r="DGU3" s="197"/>
      <c r="DGV3" s="197"/>
      <c r="DGW3" s="197"/>
      <c r="DGX3" s="197"/>
      <c r="DGY3" s="197"/>
      <c r="DGZ3" s="197"/>
      <c r="DHA3" s="197"/>
      <c r="DHB3" s="197"/>
      <c r="DHC3" s="197"/>
      <c r="DHD3" s="197"/>
      <c r="DHE3" s="197"/>
      <c r="DHF3" s="197"/>
      <c r="DHG3" s="197"/>
      <c r="DHH3" s="197"/>
      <c r="DHI3" s="197"/>
      <c r="DHJ3" s="197"/>
      <c r="DHK3" s="197"/>
      <c r="DHL3" s="197"/>
      <c r="DHM3" s="197"/>
      <c r="DHN3" s="197"/>
      <c r="DHO3" s="197"/>
      <c r="DHP3" s="197"/>
      <c r="DHQ3" s="197"/>
      <c r="DHR3" s="197"/>
      <c r="DHS3" s="197"/>
      <c r="DHT3" s="197"/>
      <c r="DHU3" s="197"/>
      <c r="DHV3" s="197"/>
      <c r="DHW3" s="197"/>
      <c r="DHX3" s="197"/>
      <c r="DHY3" s="197"/>
      <c r="DHZ3" s="197"/>
      <c r="DIA3" s="197"/>
      <c r="DIB3" s="197"/>
      <c r="DIC3" s="197"/>
      <c r="DID3" s="197"/>
      <c r="DIE3" s="197"/>
      <c r="DIF3" s="197"/>
      <c r="DIG3" s="197"/>
      <c r="DIH3" s="197"/>
      <c r="DII3" s="197"/>
      <c r="DIJ3" s="197"/>
      <c r="DIK3" s="197"/>
      <c r="DIL3" s="197"/>
      <c r="DIM3" s="197"/>
      <c r="DIN3" s="197"/>
      <c r="DIO3" s="197"/>
      <c r="DIP3" s="197"/>
      <c r="DIQ3" s="197"/>
      <c r="DIR3" s="197"/>
      <c r="DIS3" s="197"/>
      <c r="DIT3" s="197"/>
      <c r="DIU3" s="197"/>
      <c r="DIV3" s="197"/>
      <c r="DIW3" s="197"/>
      <c r="DIX3" s="197"/>
      <c r="DIY3" s="197"/>
      <c r="DIZ3" s="197"/>
      <c r="DJA3" s="197"/>
      <c r="DJB3" s="197"/>
      <c r="DJC3" s="197"/>
      <c r="DJD3" s="197"/>
      <c r="DJE3" s="197"/>
      <c r="DJF3" s="197"/>
      <c r="DJG3" s="197"/>
      <c r="DJH3" s="197"/>
      <c r="DJI3" s="197"/>
      <c r="DJJ3" s="197"/>
      <c r="DJK3" s="197"/>
      <c r="DJL3" s="197"/>
      <c r="DJM3" s="197"/>
      <c r="DJN3" s="197"/>
      <c r="DJO3" s="197"/>
      <c r="DJP3" s="197"/>
      <c r="DJQ3" s="197"/>
      <c r="DJR3" s="197"/>
      <c r="DJS3" s="197"/>
      <c r="DJT3" s="197"/>
      <c r="DJU3" s="197"/>
      <c r="DJV3" s="197"/>
      <c r="DJW3" s="197"/>
      <c r="DJX3" s="197"/>
      <c r="DJY3" s="197"/>
      <c r="DJZ3" s="197"/>
      <c r="DKA3" s="197"/>
      <c r="DKB3" s="197"/>
      <c r="DKC3" s="197"/>
      <c r="DKD3" s="197"/>
      <c r="DKE3" s="197"/>
      <c r="DKF3" s="197"/>
      <c r="DKG3" s="197"/>
      <c r="DKH3" s="197"/>
      <c r="DKI3" s="197"/>
      <c r="DKJ3" s="197"/>
      <c r="DKK3" s="197"/>
      <c r="DKL3" s="197"/>
      <c r="DKM3" s="197"/>
      <c r="DKN3" s="197"/>
      <c r="DKO3" s="197"/>
      <c r="DKP3" s="197"/>
      <c r="DKQ3" s="197"/>
      <c r="DKR3" s="197"/>
      <c r="DKS3" s="197"/>
      <c r="DKT3" s="197"/>
      <c r="DKU3" s="197"/>
      <c r="DKV3" s="197"/>
      <c r="DKW3" s="197"/>
      <c r="DKX3" s="197"/>
      <c r="DKY3" s="197"/>
      <c r="DKZ3" s="197"/>
      <c r="DLA3" s="197"/>
      <c r="DLB3" s="197"/>
      <c r="DLC3" s="197"/>
      <c r="DLD3" s="197"/>
      <c r="DLE3" s="197"/>
      <c r="DLF3" s="197"/>
      <c r="DLG3" s="197"/>
      <c r="DLH3" s="197"/>
      <c r="DLI3" s="197"/>
      <c r="DLJ3" s="197"/>
      <c r="DLK3" s="197"/>
      <c r="DLL3" s="197"/>
      <c r="DLM3" s="197"/>
      <c r="DLN3" s="197"/>
      <c r="DLO3" s="197"/>
      <c r="DLP3" s="197"/>
      <c r="DLQ3" s="197"/>
      <c r="DLR3" s="197"/>
      <c r="DLS3" s="197"/>
      <c r="DLT3" s="197"/>
      <c r="DLU3" s="197"/>
      <c r="DLV3" s="197"/>
      <c r="DLW3" s="197"/>
      <c r="DLX3" s="197"/>
      <c r="DLY3" s="197"/>
      <c r="DLZ3" s="197"/>
      <c r="DMA3" s="197"/>
      <c r="DMB3" s="197"/>
      <c r="DMC3" s="197"/>
      <c r="DMD3" s="197"/>
      <c r="DME3" s="197"/>
      <c r="DMF3" s="197"/>
      <c r="DMG3" s="197"/>
      <c r="DMH3" s="197"/>
      <c r="DMI3" s="197"/>
      <c r="DMJ3" s="197"/>
      <c r="DMK3" s="197"/>
      <c r="DML3" s="197"/>
      <c r="DMM3" s="197"/>
      <c r="DMN3" s="197"/>
      <c r="DMO3" s="197"/>
      <c r="DMP3" s="197"/>
      <c r="DMQ3" s="197"/>
      <c r="DMR3" s="197"/>
      <c r="DMS3" s="197"/>
      <c r="DMT3" s="197"/>
      <c r="DMU3" s="197"/>
      <c r="DMV3" s="197"/>
      <c r="DMW3" s="197"/>
      <c r="DMX3" s="197"/>
      <c r="DMY3" s="197"/>
      <c r="DMZ3" s="197"/>
      <c r="DNA3" s="197"/>
      <c r="DNB3" s="197"/>
      <c r="DNC3" s="197"/>
      <c r="DND3" s="197"/>
      <c r="DNE3" s="197"/>
      <c r="DNF3" s="197"/>
      <c r="DNG3" s="197"/>
      <c r="DNH3" s="197"/>
      <c r="DNI3" s="197"/>
      <c r="DNJ3" s="197"/>
      <c r="DNK3" s="197"/>
      <c r="DNL3" s="197"/>
      <c r="DNM3" s="197"/>
      <c r="DNN3" s="197"/>
      <c r="DNO3" s="197"/>
      <c r="DNP3" s="197"/>
      <c r="DNQ3" s="197"/>
      <c r="DNR3" s="197"/>
      <c r="DNS3" s="197"/>
      <c r="DNT3" s="197"/>
      <c r="DNU3" s="197"/>
      <c r="DNV3" s="197"/>
      <c r="DNW3" s="197"/>
      <c r="DNX3" s="197"/>
      <c r="DNY3" s="197"/>
      <c r="DNZ3" s="197"/>
      <c r="DOA3" s="197"/>
      <c r="DOB3" s="197"/>
      <c r="DOC3" s="197"/>
      <c r="DOD3" s="197"/>
      <c r="DOE3" s="197"/>
      <c r="DOF3" s="197"/>
      <c r="DOG3" s="197"/>
      <c r="DOH3" s="197"/>
      <c r="DOI3" s="197"/>
      <c r="DOJ3" s="197"/>
      <c r="DOK3" s="197"/>
      <c r="DOL3" s="197"/>
      <c r="DOM3" s="197"/>
      <c r="DON3" s="197"/>
      <c r="DOO3" s="197"/>
      <c r="DOP3" s="197"/>
      <c r="DOQ3" s="197"/>
      <c r="DOR3" s="197"/>
      <c r="DOS3" s="197"/>
      <c r="DOT3" s="197"/>
      <c r="DOU3" s="197"/>
      <c r="DOV3" s="197"/>
      <c r="DOW3" s="197"/>
      <c r="DOX3" s="197"/>
      <c r="DOY3" s="197"/>
      <c r="DOZ3" s="197"/>
      <c r="DPA3" s="197"/>
      <c r="DPB3" s="197"/>
      <c r="DPC3" s="197"/>
      <c r="DPD3" s="197"/>
      <c r="DPE3" s="197"/>
      <c r="DPF3" s="197"/>
      <c r="DPG3" s="197"/>
      <c r="DPH3" s="197"/>
      <c r="DPI3" s="197"/>
      <c r="DPJ3" s="197"/>
      <c r="DPK3" s="197"/>
      <c r="DPL3" s="197"/>
      <c r="DPM3" s="197"/>
      <c r="DPN3" s="197"/>
      <c r="DPO3" s="197"/>
      <c r="DPP3" s="197"/>
      <c r="DPQ3" s="197"/>
      <c r="DPR3" s="197"/>
      <c r="DPS3" s="197"/>
      <c r="DPT3" s="197"/>
      <c r="DPU3" s="197"/>
      <c r="DPV3" s="197"/>
      <c r="DPW3" s="197"/>
      <c r="DPX3" s="197"/>
      <c r="DPY3" s="197"/>
      <c r="DPZ3" s="197"/>
      <c r="DQA3" s="197"/>
      <c r="DQB3" s="197"/>
      <c r="DQC3" s="197"/>
      <c r="DQD3" s="197"/>
      <c r="DQE3" s="197"/>
      <c r="DQF3" s="197"/>
      <c r="DQG3" s="197"/>
      <c r="DQH3" s="197"/>
      <c r="DQI3" s="197"/>
      <c r="DQJ3" s="197"/>
      <c r="DQK3" s="197"/>
      <c r="DQL3" s="197"/>
      <c r="DQM3" s="197"/>
      <c r="DQN3" s="197"/>
      <c r="DQO3" s="197"/>
      <c r="DQP3" s="197"/>
      <c r="DQQ3" s="197"/>
      <c r="DQR3" s="197"/>
      <c r="DQS3" s="197"/>
      <c r="DQT3" s="197"/>
      <c r="DQU3" s="197"/>
      <c r="DQV3" s="197"/>
      <c r="DQW3" s="197"/>
      <c r="DQX3" s="197"/>
      <c r="DQY3" s="197"/>
      <c r="DQZ3" s="197"/>
      <c r="DRA3" s="197"/>
      <c r="DRB3" s="197"/>
      <c r="DRC3" s="197"/>
      <c r="DRD3" s="197"/>
      <c r="DRE3" s="197"/>
      <c r="DRF3" s="197"/>
      <c r="DRG3" s="197"/>
      <c r="DRH3" s="197"/>
      <c r="DRI3" s="197"/>
      <c r="DRJ3" s="197"/>
      <c r="DRK3" s="197"/>
      <c r="DRL3" s="197"/>
      <c r="DRM3" s="197"/>
      <c r="DRN3" s="197"/>
      <c r="DRO3" s="197"/>
      <c r="DRP3" s="197"/>
      <c r="DRQ3" s="197"/>
      <c r="DRR3" s="197"/>
      <c r="DRS3" s="197"/>
      <c r="DRT3" s="197"/>
      <c r="DRU3" s="197"/>
      <c r="DRV3" s="197"/>
      <c r="DRW3" s="197"/>
      <c r="DRX3" s="197"/>
      <c r="DRY3" s="197"/>
      <c r="DRZ3" s="197"/>
      <c r="DSA3" s="197"/>
      <c r="DSB3" s="197"/>
      <c r="DSC3" s="197"/>
      <c r="DSD3" s="197"/>
      <c r="DSE3" s="197"/>
      <c r="DSF3" s="197"/>
      <c r="DSG3" s="197"/>
      <c r="DSH3" s="197"/>
      <c r="DSI3" s="197"/>
      <c r="DSJ3" s="197"/>
      <c r="DSK3" s="197"/>
      <c r="DSL3" s="197"/>
      <c r="DSM3" s="197"/>
      <c r="DSN3" s="197"/>
      <c r="DSO3" s="197"/>
      <c r="DSP3" s="197"/>
      <c r="DSQ3" s="197"/>
      <c r="DSR3" s="197"/>
      <c r="DSS3" s="197"/>
      <c r="DST3" s="197"/>
      <c r="DSU3" s="197"/>
      <c r="DSV3" s="197"/>
      <c r="DSW3" s="197"/>
      <c r="DSX3" s="197"/>
      <c r="DSY3" s="197"/>
      <c r="DSZ3" s="197"/>
      <c r="DTA3" s="197"/>
      <c r="DTB3" s="197"/>
      <c r="DTC3" s="197"/>
      <c r="DTD3" s="197"/>
      <c r="DTE3" s="197"/>
      <c r="DTF3" s="197"/>
      <c r="DTG3" s="197"/>
      <c r="DTH3" s="197"/>
      <c r="DTI3" s="197"/>
      <c r="DTJ3" s="197"/>
      <c r="DTK3" s="197"/>
      <c r="DTL3" s="197"/>
      <c r="DTM3" s="197"/>
      <c r="DTN3" s="197"/>
      <c r="DTO3" s="197"/>
      <c r="DTP3" s="197"/>
      <c r="DTQ3" s="197"/>
      <c r="DTR3" s="197"/>
      <c r="DTS3" s="197"/>
      <c r="DTT3" s="197"/>
      <c r="DTU3" s="197"/>
      <c r="DTV3" s="197"/>
      <c r="DTW3" s="197"/>
      <c r="DTX3" s="197"/>
      <c r="DTY3" s="197"/>
      <c r="DTZ3" s="197"/>
      <c r="DUA3" s="197"/>
      <c r="DUB3" s="197"/>
      <c r="DUC3" s="197"/>
      <c r="DUD3" s="197"/>
      <c r="DUE3" s="197"/>
      <c r="DUF3" s="197"/>
      <c r="DUG3" s="197"/>
      <c r="DUH3" s="197"/>
      <c r="DUI3" s="197"/>
      <c r="DUJ3" s="197"/>
      <c r="DUK3" s="197"/>
      <c r="DUL3" s="197"/>
      <c r="DUM3" s="197"/>
      <c r="DUN3" s="197"/>
      <c r="DUO3" s="197"/>
      <c r="DUP3" s="197"/>
      <c r="DUQ3" s="197"/>
      <c r="DUR3" s="197"/>
      <c r="DUS3" s="197"/>
      <c r="DUT3" s="197"/>
      <c r="DUU3" s="197"/>
      <c r="DUV3" s="197"/>
      <c r="DUW3" s="197"/>
      <c r="DUX3" s="197"/>
      <c r="DUY3" s="197"/>
      <c r="DUZ3" s="197"/>
      <c r="DVA3" s="197"/>
      <c r="DVB3" s="197"/>
      <c r="DVC3" s="197"/>
      <c r="DVD3" s="197"/>
      <c r="DVE3" s="197"/>
      <c r="DVF3" s="197"/>
      <c r="DVG3" s="197"/>
      <c r="DVH3" s="197"/>
      <c r="DVI3" s="197"/>
      <c r="DVJ3" s="197"/>
      <c r="DVK3" s="197"/>
      <c r="DVL3" s="197"/>
      <c r="DVM3" s="197"/>
      <c r="DVN3" s="197"/>
      <c r="DVO3" s="197"/>
      <c r="DVP3" s="197"/>
      <c r="DVQ3" s="197"/>
      <c r="DVR3" s="197"/>
      <c r="DVS3" s="197"/>
      <c r="DVT3" s="197"/>
      <c r="DVU3" s="197"/>
      <c r="DVV3" s="197"/>
      <c r="DVW3" s="197"/>
      <c r="DVX3" s="197"/>
      <c r="DVY3" s="197"/>
      <c r="DVZ3" s="197"/>
      <c r="DWA3" s="197"/>
      <c r="DWB3" s="197"/>
      <c r="DWC3" s="197"/>
      <c r="DWD3" s="197"/>
      <c r="DWE3" s="197"/>
      <c r="DWF3" s="197"/>
      <c r="DWG3" s="197"/>
      <c r="DWH3" s="197"/>
      <c r="DWI3" s="197"/>
      <c r="DWJ3" s="197"/>
      <c r="DWK3" s="197"/>
      <c r="DWL3" s="197"/>
      <c r="DWM3" s="197"/>
      <c r="DWN3" s="197"/>
      <c r="DWO3" s="197"/>
      <c r="DWP3" s="197"/>
      <c r="DWQ3" s="197"/>
      <c r="DWR3" s="197"/>
      <c r="DWS3" s="197"/>
      <c r="DWT3" s="197"/>
      <c r="DWU3" s="197"/>
      <c r="DWV3" s="197"/>
      <c r="DWW3" s="197"/>
      <c r="DWX3" s="197"/>
      <c r="DWY3" s="197"/>
      <c r="DWZ3" s="197"/>
      <c r="DXA3" s="197"/>
      <c r="DXB3" s="197"/>
      <c r="DXC3" s="197"/>
      <c r="DXD3" s="197"/>
      <c r="DXE3" s="197"/>
      <c r="DXF3" s="197"/>
      <c r="DXG3" s="197"/>
      <c r="DXH3" s="197"/>
      <c r="DXI3" s="197"/>
      <c r="DXJ3" s="197"/>
      <c r="DXK3" s="197"/>
      <c r="DXL3" s="197"/>
      <c r="DXM3" s="197"/>
      <c r="DXN3" s="197"/>
      <c r="DXO3" s="197"/>
      <c r="DXP3" s="197"/>
      <c r="DXQ3" s="197"/>
      <c r="DXR3" s="197"/>
      <c r="DXS3" s="197"/>
      <c r="DXT3" s="197"/>
      <c r="DXU3" s="197"/>
      <c r="DXV3" s="197"/>
      <c r="DXW3" s="197"/>
      <c r="DXX3" s="197"/>
      <c r="DXY3" s="197"/>
      <c r="DXZ3" s="197"/>
      <c r="DYA3" s="197"/>
      <c r="DYB3" s="197"/>
      <c r="DYC3" s="197"/>
      <c r="DYD3" s="197"/>
      <c r="DYE3" s="197"/>
      <c r="DYF3" s="197"/>
      <c r="DYG3" s="197"/>
      <c r="DYH3" s="197"/>
      <c r="DYI3" s="197"/>
      <c r="DYJ3" s="197"/>
      <c r="DYK3" s="197"/>
      <c r="DYL3" s="197"/>
      <c r="DYM3" s="197"/>
      <c r="DYN3" s="197"/>
      <c r="DYO3" s="197"/>
      <c r="DYP3" s="197"/>
      <c r="DYQ3" s="197"/>
      <c r="DYR3" s="197"/>
      <c r="DYS3" s="197"/>
      <c r="DYT3" s="197"/>
      <c r="DYU3" s="197"/>
      <c r="DYV3" s="197"/>
      <c r="DYW3" s="197"/>
      <c r="DYX3" s="197"/>
      <c r="DYY3" s="197"/>
      <c r="DYZ3" s="197"/>
      <c r="DZA3" s="197"/>
      <c r="DZB3" s="197"/>
      <c r="DZC3" s="197"/>
      <c r="DZD3" s="197"/>
      <c r="DZE3" s="197"/>
      <c r="DZF3" s="197"/>
      <c r="DZG3" s="197"/>
      <c r="DZH3" s="197"/>
      <c r="DZI3" s="197"/>
      <c r="DZJ3" s="197"/>
      <c r="DZK3" s="197"/>
      <c r="DZL3" s="197"/>
      <c r="DZM3" s="197"/>
      <c r="DZN3" s="197"/>
      <c r="DZO3" s="197"/>
      <c r="DZP3" s="197"/>
      <c r="DZQ3" s="197"/>
      <c r="DZR3" s="197"/>
      <c r="DZS3" s="197"/>
      <c r="DZT3" s="197"/>
      <c r="DZU3" s="197"/>
      <c r="DZV3" s="197"/>
      <c r="DZW3" s="197"/>
      <c r="DZX3" s="197"/>
      <c r="DZY3" s="197"/>
      <c r="DZZ3" s="197"/>
      <c r="EAA3" s="197"/>
      <c r="EAB3" s="197"/>
      <c r="EAC3" s="197"/>
      <c r="EAD3" s="197"/>
      <c r="EAE3" s="197"/>
      <c r="EAF3" s="197"/>
      <c r="EAG3" s="197"/>
      <c r="EAH3" s="197"/>
      <c r="EAI3" s="197"/>
      <c r="EAJ3" s="197"/>
      <c r="EAK3" s="197"/>
      <c r="EAL3" s="197"/>
      <c r="EAM3" s="197"/>
      <c r="EAN3" s="197"/>
      <c r="EAO3" s="197"/>
      <c r="EAP3" s="197"/>
      <c r="EAQ3" s="197"/>
      <c r="EAR3" s="197"/>
      <c r="EAS3" s="197"/>
      <c r="EAT3" s="197"/>
      <c r="EAU3" s="197"/>
      <c r="EAV3" s="197"/>
      <c r="EAW3" s="197"/>
      <c r="EAX3" s="197"/>
      <c r="EAY3" s="197"/>
      <c r="EAZ3" s="197"/>
      <c r="EBA3" s="197"/>
      <c r="EBB3" s="197"/>
      <c r="EBC3" s="197"/>
      <c r="EBD3" s="197"/>
      <c r="EBE3" s="197"/>
      <c r="EBF3" s="197"/>
      <c r="EBG3" s="197"/>
      <c r="EBH3" s="197"/>
      <c r="EBI3" s="197"/>
      <c r="EBJ3" s="197"/>
      <c r="EBK3" s="197"/>
      <c r="EBL3" s="197"/>
      <c r="EBM3" s="197"/>
      <c r="EBN3" s="197"/>
      <c r="EBO3" s="197"/>
      <c r="EBP3" s="197"/>
      <c r="EBQ3" s="197"/>
      <c r="EBR3" s="197"/>
      <c r="EBS3" s="197"/>
      <c r="EBT3" s="197"/>
      <c r="EBU3" s="197"/>
      <c r="EBV3" s="197"/>
      <c r="EBW3" s="197"/>
      <c r="EBX3" s="197"/>
      <c r="EBY3" s="197"/>
      <c r="EBZ3" s="197"/>
      <c r="ECA3" s="197"/>
      <c r="ECB3" s="197"/>
      <c r="ECC3" s="197"/>
      <c r="ECD3" s="197"/>
      <c r="ECE3" s="197"/>
      <c r="ECF3" s="197"/>
      <c r="ECG3" s="197"/>
      <c r="ECH3" s="197"/>
      <c r="ECI3" s="197"/>
      <c r="ECJ3" s="197"/>
      <c r="ECK3" s="197"/>
      <c r="ECL3" s="197"/>
      <c r="ECM3" s="197"/>
      <c r="ECN3" s="197"/>
      <c r="ECO3" s="197"/>
      <c r="ECP3" s="197"/>
      <c r="ECQ3" s="197"/>
      <c r="ECR3" s="197"/>
      <c r="ECS3" s="197"/>
      <c r="ECT3" s="197"/>
      <c r="ECU3" s="197"/>
      <c r="ECV3" s="197"/>
      <c r="ECW3" s="197"/>
      <c r="ECX3" s="197"/>
      <c r="ECY3" s="197"/>
      <c r="ECZ3" s="197"/>
      <c r="EDA3" s="197"/>
      <c r="EDB3" s="197"/>
      <c r="EDC3" s="197"/>
      <c r="EDD3" s="197"/>
      <c r="EDE3" s="197"/>
      <c r="EDF3" s="197"/>
      <c r="EDG3" s="197"/>
      <c r="EDH3" s="197"/>
      <c r="EDI3" s="197"/>
      <c r="EDJ3" s="197"/>
      <c r="EDK3" s="197"/>
      <c r="EDL3" s="197"/>
      <c r="EDM3" s="197"/>
      <c r="EDN3" s="197"/>
      <c r="EDO3" s="197"/>
      <c r="EDP3" s="197"/>
      <c r="EDQ3" s="197"/>
      <c r="EDR3" s="197"/>
      <c r="EDS3" s="197"/>
      <c r="EDT3" s="197"/>
      <c r="EDU3" s="197"/>
      <c r="EDV3" s="197"/>
      <c r="EDW3" s="197"/>
      <c r="EDX3" s="197"/>
      <c r="EDY3" s="197"/>
      <c r="EDZ3" s="197"/>
      <c r="EEA3" s="197"/>
      <c r="EEB3" s="197"/>
      <c r="EEC3" s="197"/>
      <c r="EED3" s="197"/>
      <c r="EEE3" s="197"/>
      <c r="EEF3" s="197"/>
      <c r="EEG3" s="197"/>
      <c r="EEH3" s="197"/>
      <c r="EEI3" s="197"/>
      <c r="EEJ3" s="197"/>
      <c r="EEK3" s="197"/>
      <c r="EEL3" s="197"/>
      <c r="EEM3" s="197"/>
      <c r="EEN3" s="197"/>
      <c r="EEO3" s="197"/>
      <c r="EEP3" s="197"/>
      <c r="EEQ3" s="197"/>
      <c r="EER3" s="197"/>
      <c r="EES3" s="197"/>
      <c r="EET3" s="197"/>
      <c r="EEU3" s="197"/>
      <c r="EEV3" s="197"/>
      <c r="EEW3" s="197"/>
      <c r="EEX3" s="197"/>
      <c r="EEY3" s="197"/>
      <c r="EEZ3" s="197"/>
      <c r="EFA3" s="197"/>
      <c r="EFB3" s="197"/>
      <c r="EFC3" s="197"/>
      <c r="EFD3" s="197"/>
      <c r="EFE3" s="197"/>
      <c r="EFF3" s="197"/>
      <c r="EFG3" s="197"/>
      <c r="EFH3" s="197"/>
      <c r="EFI3" s="197"/>
      <c r="EFJ3" s="197"/>
      <c r="EFK3" s="197"/>
      <c r="EFL3" s="197"/>
      <c r="EFM3" s="197"/>
      <c r="EFN3" s="197"/>
      <c r="EFO3" s="197"/>
      <c r="EFP3" s="197"/>
      <c r="EFQ3" s="197"/>
      <c r="EFR3" s="197"/>
      <c r="EFS3" s="197"/>
      <c r="EFT3" s="197"/>
      <c r="EFU3" s="197"/>
      <c r="EFV3" s="197"/>
      <c r="EFW3" s="197"/>
      <c r="EFX3" s="197"/>
      <c r="EFY3" s="197"/>
      <c r="EFZ3" s="197"/>
      <c r="EGA3" s="197"/>
      <c r="EGB3" s="197"/>
      <c r="EGC3" s="197"/>
      <c r="EGD3" s="197"/>
      <c r="EGE3" s="197"/>
      <c r="EGF3" s="197"/>
      <c r="EGG3" s="197"/>
      <c r="EGH3" s="197"/>
      <c r="EGI3" s="197"/>
      <c r="EGJ3" s="197"/>
      <c r="EGK3" s="197"/>
      <c r="EGL3" s="197"/>
      <c r="EGM3" s="197"/>
      <c r="EGN3" s="197"/>
      <c r="EGO3" s="197"/>
      <c r="EGP3" s="197"/>
      <c r="EGQ3" s="197"/>
      <c r="EGR3" s="197"/>
      <c r="EGS3" s="197"/>
      <c r="EGT3" s="197"/>
      <c r="EGU3" s="197"/>
      <c r="EGV3" s="197"/>
      <c r="EGW3" s="197"/>
      <c r="EGX3" s="197"/>
      <c r="EGY3" s="197"/>
      <c r="EGZ3" s="197"/>
      <c r="EHA3" s="197"/>
      <c r="EHB3" s="197"/>
      <c r="EHC3" s="197"/>
      <c r="EHD3" s="197"/>
      <c r="EHE3" s="197"/>
      <c r="EHF3" s="197"/>
      <c r="EHG3" s="197"/>
      <c r="EHH3" s="197"/>
      <c r="EHI3" s="197"/>
      <c r="EHJ3" s="197"/>
      <c r="EHK3" s="197"/>
      <c r="EHL3" s="197"/>
      <c r="EHM3" s="197"/>
      <c r="EHN3" s="197"/>
      <c r="EHO3" s="197"/>
      <c r="EHP3" s="197"/>
      <c r="EHQ3" s="197"/>
      <c r="EHR3" s="197"/>
      <c r="EHS3" s="197"/>
      <c r="EHT3" s="197"/>
      <c r="EHU3" s="197"/>
      <c r="EHV3" s="197"/>
      <c r="EHW3" s="197"/>
      <c r="EHX3" s="197"/>
      <c r="EHY3" s="197"/>
      <c r="EHZ3" s="197"/>
      <c r="EIA3" s="197"/>
      <c r="EIB3" s="197"/>
      <c r="EIC3" s="197"/>
      <c r="EID3" s="197"/>
      <c r="EIE3" s="197"/>
      <c r="EIF3" s="197"/>
      <c r="EIG3" s="197"/>
      <c r="EIH3" s="197"/>
      <c r="EII3" s="197"/>
      <c r="EIJ3" s="197"/>
      <c r="EIK3" s="197"/>
      <c r="EIL3" s="197"/>
      <c r="EIM3" s="197"/>
      <c r="EIN3" s="197"/>
      <c r="EIO3" s="197"/>
      <c r="EIP3" s="197"/>
      <c r="EIQ3" s="197"/>
      <c r="EIR3" s="197"/>
      <c r="EIS3" s="197"/>
      <c r="EIT3" s="197"/>
      <c r="EIU3" s="197"/>
      <c r="EIV3" s="197"/>
      <c r="EIW3" s="197"/>
      <c r="EIX3" s="197"/>
      <c r="EIY3" s="197"/>
      <c r="EIZ3" s="197"/>
      <c r="EJA3" s="197"/>
      <c r="EJB3" s="197"/>
      <c r="EJC3" s="197"/>
      <c r="EJD3" s="197"/>
      <c r="EJE3" s="197"/>
      <c r="EJF3" s="197"/>
      <c r="EJG3" s="197"/>
      <c r="EJH3" s="197"/>
      <c r="EJI3" s="197"/>
      <c r="EJJ3" s="197"/>
      <c r="EJK3" s="197"/>
      <c r="EJL3" s="197"/>
      <c r="EJM3" s="197"/>
      <c r="EJN3" s="197"/>
      <c r="EJO3" s="197"/>
      <c r="EJP3" s="197"/>
      <c r="EJQ3" s="197"/>
      <c r="EJR3" s="197"/>
      <c r="EJS3" s="197"/>
      <c r="EJT3" s="197"/>
      <c r="EJU3" s="197"/>
      <c r="EJV3" s="197"/>
      <c r="EJW3" s="197"/>
      <c r="EJX3" s="197"/>
      <c r="EJY3" s="197"/>
      <c r="EJZ3" s="197"/>
      <c r="EKA3" s="197"/>
      <c r="EKB3" s="197"/>
      <c r="EKC3" s="197"/>
      <c r="EKD3" s="197"/>
      <c r="EKE3" s="197"/>
      <c r="EKF3" s="197"/>
      <c r="EKG3" s="197"/>
      <c r="EKH3" s="197"/>
      <c r="EKI3" s="197"/>
      <c r="EKJ3" s="197"/>
      <c r="EKK3" s="197"/>
      <c r="EKL3" s="197"/>
      <c r="EKM3" s="197"/>
      <c r="EKN3" s="197"/>
      <c r="EKO3" s="197"/>
      <c r="EKP3" s="197"/>
      <c r="EKQ3" s="197"/>
      <c r="EKR3" s="197"/>
      <c r="EKS3" s="197"/>
      <c r="EKT3" s="197"/>
      <c r="EKU3" s="197"/>
      <c r="EKV3" s="197"/>
      <c r="EKW3" s="197"/>
      <c r="EKX3" s="197"/>
      <c r="EKY3" s="197"/>
      <c r="EKZ3" s="197"/>
      <c r="ELA3" s="197"/>
      <c r="ELB3" s="197"/>
      <c r="ELC3" s="197"/>
      <c r="ELD3" s="197"/>
      <c r="ELE3" s="197"/>
      <c r="ELF3" s="197"/>
      <c r="ELG3" s="197"/>
      <c r="ELH3" s="197"/>
      <c r="ELI3" s="197"/>
      <c r="ELJ3" s="197"/>
      <c r="ELK3" s="197"/>
      <c r="ELL3" s="197"/>
      <c r="ELM3" s="197"/>
      <c r="ELN3" s="197"/>
      <c r="ELO3" s="197"/>
      <c r="ELP3" s="197"/>
      <c r="ELQ3" s="197"/>
      <c r="ELR3" s="197"/>
      <c r="ELS3" s="197"/>
      <c r="ELT3" s="197"/>
      <c r="ELU3" s="197"/>
      <c r="ELV3" s="197"/>
      <c r="ELW3" s="197"/>
      <c r="ELX3" s="197"/>
      <c r="ELY3" s="197"/>
      <c r="ELZ3" s="197"/>
      <c r="EMA3" s="197"/>
      <c r="EMB3" s="197"/>
      <c r="EMC3" s="197"/>
      <c r="EMD3" s="197"/>
      <c r="EME3" s="197"/>
      <c r="EMF3" s="197"/>
      <c r="EMG3" s="197"/>
      <c r="EMH3" s="197"/>
      <c r="EMI3" s="197"/>
      <c r="EMJ3" s="197"/>
      <c r="EMK3" s="197"/>
      <c r="EML3" s="197"/>
      <c r="EMM3" s="197"/>
      <c r="EMN3" s="197"/>
      <c r="EMO3" s="197"/>
      <c r="EMP3" s="197"/>
      <c r="EMQ3" s="197"/>
      <c r="EMR3" s="197"/>
      <c r="EMS3" s="197"/>
      <c r="EMT3" s="197"/>
      <c r="EMU3" s="197"/>
      <c r="EMV3" s="197"/>
      <c r="EMW3" s="197"/>
      <c r="EMX3" s="197"/>
      <c r="EMY3" s="197"/>
      <c r="EMZ3" s="197"/>
      <c r="ENA3" s="197"/>
      <c r="ENB3" s="197"/>
      <c r="ENC3" s="197"/>
      <c r="END3" s="197"/>
      <c r="ENE3" s="197"/>
      <c r="ENF3" s="197"/>
      <c r="ENG3" s="197"/>
      <c r="ENH3" s="197"/>
      <c r="ENI3" s="197"/>
      <c r="ENJ3" s="197"/>
      <c r="ENK3" s="197"/>
      <c r="ENL3" s="197"/>
      <c r="ENM3" s="197"/>
      <c r="ENN3" s="197"/>
      <c r="ENO3" s="197"/>
      <c r="ENP3" s="197"/>
      <c r="ENQ3" s="197"/>
      <c r="ENR3" s="197"/>
      <c r="ENS3" s="197"/>
      <c r="ENT3" s="197"/>
      <c r="ENU3" s="197"/>
      <c r="ENV3" s="197"/>
      <c r="ENW3" s="197"/>
      <c r="ENX3" s="197"/>
      <c r="ENY3" s="197"/>
      <c r="ENZ3" s="197"/>
      <c r="EOA3" s="197"/>
      <c r="EOB3" s="197"/>
      <c r="EOC3" s="197"/>
      <c r="EOD3" s="197"/>
      <c r="EOE3" s="197"/>
      <c r="EOF3" s="197"/>
      <c r="EOG3" s="197"/>
      <c r="EOH3" s="197"/>
      <c r="EOI3" s="197"/>
      <c r="EOJ3" s="197"/>
      <c r="EOK3" s="197"/>
      <c r="EOL3" s="197"/>
      <c r="EOM3" s="197"/>
      <c r="EON3" s="197"/>
      <c r="EOO3" s="197"/>
      <c r="EOP3" s="197"/>
      <c r="EOQ3" s="197"/>
      <c r="EOR3" s="197"/>
      <c r="EOS3" s="197"/>
      <c r="EOT3" s="197"/>
      <c r="EOU3" s="197"/>
      <c r="EOV3" s="197"/>
      <c r="EOW3" s="197"/>
      <c r="EOX3" s="197"/>
      <c r="EOY3" s="197"/>
      <c r="EOZ3" s="197"/>
      <c r="EPA3" s="197"/>
      <c r="EPB3" s="197"/>
      <c r="EPC3" s="197"/>
      <c r="EPD3" s="197"/>
      <c r="EPE3" s="197"/>
      <c r="EPF3" s="197"/>
      <c r="EPG3" s="197"/>
      <c r="EPH3" s="197"/>
      <c r="EPI3" s="197"/>
      <c r="EPJ3" s="197"/>
      <c r="EPK3" s="197"/>
      <c r="EPL3" s="197"/>
      <c r="EPM3" s="197"/>
      <c r="EPN3" s="197"/>
      <c r="EPO3" s="197"/>
      <c r="EPP3" s="197"/>
      <c r="EPQ3" s="197"/>
      <c r="EPR3" s="197"/>
      <c r="EPS3" s="197"/>
      <c r="EPT3" s="197"/>
      <c r="EPU3" s="197"/>
      <c r="EPV3" s="197"/>
      <c r="EPW3" s="197"/>
      <c r="EPX3" s="197"/>
      <c r="EPY3" s="197"/>
      <c r="EPZ3" s="197"/>
      <c r="EQA3" s="197"/>
      <c r="EQB3" s="197"/>
      <c r="EQC3" s="197"/>
      <c r="EQD3" s="197"/>
      <c r="EQE3" s="197"/>
      <c r="EQF3" s="197"/>
      <c r="EQG3" s="197"/>
      <c r="EQH3" s="197"/>
      <c r="EQI3" s="197"/>
      <c r="EQJ3" s="197"/>
      <c r="EQK3" s="197"/>
      <c r="EQL3" s="197"/>
      <c r="EQM3" s="197"/>
      <c r="EQN3" s="197"/>
      <c r="EQO3" s="197"/>
      <c r="EQP3" s="197"/>
      <c r="EQQ3" s="197"/>
      <c r="EQR3" s="197"/>
      <c r="EQS3" s="197"/>
      <c r="EQT3" s="197"/>
      <c r="EQU3" s="197"/>
      <c r="EQV3" s="197"/>
      <c r="EQW3" s="197"/>
      <c r="EQX3" s="197"/>
      <c r="EQY3" s="197"/>
      <c r="EQZ3" s="197"/>
      <c r="ERA3" s="197"/>
      <c r="ERB3" s="197"/>
      <c r="ERC3" s="197"/>
      <c r="ERD3" s="197"/>
      <c r="ERE3" s="197"/>
      <c r="ERF3" s="197"/>
      <c r="ERG3" s="197"/>
      <c r="ERH3" s="197"/>
      <c r="ERI3" s="197"/>
      <c r="ERJ3" s="197"/>
      <c r="ERK3" s="197"/>
      <c r="ERL3" s="197"/>
      <c r="ERM3" s="197"/>
      <c r="ERN3" s="197"/>
      <c r="ERO3" s="197"/>
      <c r="ERP3" s="197"/>
      <c r="ERQ3" s="197"/>
      <c r="ERR3" s="197"/>
      <c r="ERS3" s="197"/>
      <c r="ERT3" s="197"/>
      <c r="ERU3" s="197"/>
      <c r="ERV3" s="197"/>
      <c r="ERW3" s="197"/>
      <c r="ERX3" s="197"/>
      <c r="ERY3" s="197"/>
      <c r="ERZ3" s="197"/>
      <c r="ESA3" s="197"/>
      <c r="ESB3" s="197"/>
      <c r="ESC3" s="197"/>
      <c r="ESD3" s="197"/>
      <c r="ESE3" s="197"/>
      <c r="ESF3" s="197"/>
      <c r="ESG3" s="197"/>
      <c r="ESH3" s="197"/>
      <c r="ESI3" s="197"/>
      <c r="ESJ3" s="197"/>
      <c r="ESK3" s="197"/>
      <c r="ESL3" s="197"/>
      <c r="ESM3" s="197"/>
      <c r="ESN3" s="197"/>
      <c r="ESO3" s="197"/>
      <c r="ESP3" s="197"/>
      <c r="ESQ3" s="197"/>
      <c r="ESR3" s="197"/>
      <c r="ESS3" s="197"/>
      <c r="EST3" s="197"/>
      <c r="ESU3" s="197"/>
      <c r="ESV3" s="197"/>
      <c r="ESW3" s="197"/>
      <c r="ESX3" s="197"/>
      <c r="ESY3" s="197"/>
      <c r="ESZ3" s="197"/>
      <c r="ETA3" s="197"/>
      <c r="ETB3" s="197"/>
      <c r="ETC3" s="197"/>
      <c r="ETD3" s="197"/>
      <c r="ETE3" s="197"/>
      <c r="ETF3" s="197"/>
      <c r="ETG3" s="197"/>
      <c r="ETH3" s="197"/>
      <c r="ETI3" s="197"/>
      <c r="ETJ3" s="197"/>
      <c r="ETK3" s="197"/>
      <c r="ETL3" s="197"/>
      <c r="ETM3" s="197"/>
      <c r="ETN3" s="197"/>
      <c r="ETO3" s="197"/>
      <c r="ETP3" s="197"/>
      <c r="ETQ3" s="197"/>
      <c r="ETR3" s="197"/>
      <c r="ETS3" s="197"/>
      <c r="ETT3" s="197"/>
      <c r="ETU3" s="197"/>
      <c r="ETV3" s="197"/>
      <c r="ETW3" s="197"/>
      <c r="ETX3" s="197"/>
      <c r="ETY3" s="197"/>
      <c r="ETZ3" s="197"/>
      <c r="EUA3" s="197"/>
      <c r="EUB3" s="197"/>
      <c r="EUC3" s="197"/>
      <c r="EUD3" s="197"/>
      <c r="EUE3" s="197"/>
      <c r="EUF3" s="197"/>
      <c r="EUG3" s="197"/>
      <c r="EUH3" s="197"/>
      <c r="EUI3" s="197"/>
      <c r="EUJ3" s="197"/>
      <c r="EUK3" s="197"/>
      <c r="EUL3" s="197"/>
      <c r="EUM3" s="197"/>
      <c r="EUN3" s="197"/>
      <c r="EUO3" s="197"/>
      <c r="EUP3" s="197"/>
      <c r="EUQ3" s="197"/>
      <c r="EUR3" s="197"/>
      <c r="EUS3" s="197"/>
      <c r="EUT3" s="197"/>
      <c r="EUU3" s="197"/>
      <c r="EUV3" s="197"/>
      <c r="EUW3" s="197"/>
      <c r="EUX3" s="197"/>
      <c r="EUY3" s="197"/>
      <c r="EUZ3" s="197"/>
      <c r="EVA3" s="197"/>
      <c r="EVB3" s="197"/>
      <c r="EVC3" s="197"/>
      <c r="EVD3" s="197"/>
      <c r="EVE3" s="197"/>
      <c r="EVF3" s="197"/>
      <c r="EVG3" s="197"/>
      <c r="EVH3" s="197"/>
      <c r="EVI3" s="197"/>
      <c r="EVJ3" s="197"/>
      <c r="EVK3" s="197"/>
      <c r="EVL3" s="197"/>
      <c r="EVM3" s="197"/>
      <c r="EVN3" s="197"/>
      <c r="EVO3" s="197"/>
      <c r="EVP3" s="197"/>
      <c r="EVQ3" s="197"/>
      <c r="EVR3" s="197"/>
      <c r="EVS3" s="197"/>
      <c r="EVT3" s="197"/>
      <c r="EVU3" s="197"/>
      <c r="EVV3" s="197"/>
      <c r="EVW3" s="197"/>
      <c r="EVX3" s="197"/>
      <c r="EVY3" s="197"/>
      <c r="EVZ3" s="197"/>
      <c r="EWA3" s="197"/>
      <c r="EWB3" s="197"/>
      <c r="EWC3" s="197"/>
      <c r="EWD3" s="197"/>
      <c r="EWE3" s="197"/>
      <c r="EWF3" s="197"/>
      <c r="EWG3" s="197"/>
      <c r="EWH3" s="197"/>
      <c r="EWI3" s="197"/>
      <c r="EWJ3" s="197"/>
      <c r="EWK3" s="197"/>
      <c r="EWL3" s="197"/>
      <c r="EWM3" s="197"/>
      <c r="EWN3" s="197"/>
      <c r="EWO3" s="197"/>
      <c r="EWP3" s="197"/>
      <c r="EWQ3" s="197"/>
      <c r="EWR3" s="197"/>
      <c r="EWS3" s="197"/>
      <c r="EWT3" s="197"/>
      <c r="EWU3" s="197"/>
      <c r="EWV3" s="197"/>
      <c r="EWW3" s="197"/>
      <c r="EWX3" s="197"/>
      <c r="EWY3" s="197"/>
      <c r="EWZ3" s="197"/>
      <c r="EXA3" s="197"/>
      <c r="EXB3" s="197"/>
      <c r="EXC3" s="197"/>
      <c r="EXD3" s="197"/>
      <c r="EXE3" s="197"/>
      <c r="EXF3" s="197"/>
      <c r="EXG3" s="197"/>
      <c r="EXH3" s="197"/>
      <c r="EXI3" s="197"/>
      <c r="EXJ3" s="197"/>
      <c r="EXK3" s="197"/>
      <c r="EXL3" s="197"/>
      <c r="EXM3" s="197"/>
      <c r="EXN3" s="197"/>
      <c r="EXO3" s="197"/>
      <c r="EXP3" s="197"/>
      <c r="EXQ3" s="197"/>
      <c r="EXR3" s="197"/>
      <c r="EXS3" s="197"/>
      <c r="EXT3" s="197"/>
      <c r="EXU3" s="197"/>
      <c r="EXV3" s="197"/>
      <c r="EXW3" s="197"/>
      <c r="EXX3" s="197"/>
      <c r="EXY3" s="197"/>
      <c r="EXZ3" s="197"/>
      <c r="EYA3" s="197"/>
      <c r="EYB3" s="197"/>
      <c r="EYC3" s="197"/>
      <c r="EYD3" s="197"/>
      <c r="EYE3" s="197"/>
      <c r="EYF3" s="197"/>
      <c r="EYG3" s="197"/>
      <c r="EYH3" s="197"/>
      <c r="EYI3" s="197"/>
      <c r="EYJ3" s="197"/>
      <c r="EYK3" s="197"/>
      <c r="EYL3" s="197"/>
      <c r="EYM3" s="197"/>
      <c r="EYN3" s="197"/>
      <c r="EYO3" s="197"/>
      <c r="EYP3" s="197"/>
      <c r="EYQ3" s="197"/>
      <c r="EYR3" s="197"/>
      <c r="EYS3" s="197"/>
      <c r="EYT3" s="197"/>
      <c r="EYU3" s="197"/>
      <c r="EYV3" s="197"/>
      <c r="EYW3" s="197"/>
      <c r="EYX3" s="197"/>
      <c r="EYY3" s="197"/>
      <c r="EYZ3" s="197"/>
      <c r="EZA3" s="197"/>
      <c r="EZB3" s="197"/>
      <c r="EZC3" s="197"/>
      <c r="EZD3" s="197"/>
      <c r="EZE3" s="197"/>
      <c r="EZF3" s="197"/>
      <c r="EZG3" s="197"/>
      <c r="EZH3" s="197"/>
      <c r="EZI3" s="197"/>
      <c r="EZJ3" s="197"/>
      <c r="EZK3" s="197"/>
      <c r="EZL3" s="197"/>
      <c r="EZM3" s="197"/>
      <c r="EZN3" s="197"/>
      <c r="EZO3" s="197"/>
      <c r="EZP3" s="197"/>
      <c r="EZQ3" s="197"/>
      <c r="EZR3" s="197"/>
      <c r="EZS3" s="197"/>
      <c r="EZT3" s="197"/>
      <c r="EZU3" s="197"/>
      <c r="EZV3" s="197"/>
      <c r="EZW3" s="197"/>
      <c r="EZX3" s="197"/>
      <c r="EZY3" s="197"/>
      <c r="EZZ3" s="197"/>
      <c r="FAA3" s="197"/>
      <c r="FAB3" s="197"/>
      <c r="FAC3" s="197"/>
      <c r="FAD3" s="197"/>
      <c r="FAE3" s="197"/>
      <c r="FAF3" s="197"/>
      <c r="FAG3" s="197"/>
      <c r="FAH3" s="197"/>
      <c r="FAI3" s="197"/>
      <c r="FAJ3" s="197"/>
      <c r="FAK3" s="197"/>
      <c r="FAL3" s="197"/>
      <c r="FAM3" s="197"/>
      <c r="FAN3" s="197"/>
      <c r="FAO3" s="197"/>
      <c r="FAP3" s="197"/>
      <c r="FAQ3" s="197"/>
      <c r="FAR3" s="197"/>
      <c r="FAS3" s="197"/>
      <c r="FAT3" s="197"/>
      <c r="FAU3" s="197"/>
      <c r="FAV3" s="197"/>
      <c r="FAW3" s="197"/>
      <c r="FAX3" s="197"/>
      <c r="FAY3" s="197"/>
      <c r="FAZ3" s="197"/>
      <c r="FBA3" s="197"/>
      <c r="FBB3" s="197"/>
      <c r="FBC3" s="197"/>
      <c r="FBD3" s="197"/>
      <c r="FBE3" s="197"/>
      <c r="FBF3" s="197"/>
      <c r="FBG3" s="197"/>
      <c r="FBH3" s="197"/>
      <c r="FBI3" s="197"/>
      <c r="FBJ3" s="197"/>
      <c r="FBK3" s="197"/>
      <c r="FBL3" s="197"/>
      <c r="FBM3" s="197"/>
      <c r="FBN3" s="197"/>
      <c r="FBO3" s="197"/>
      <c r="FBP3" s="197"/>
      <c r="FBQ3" s="197"/>
      <c r="FBR3" s="197"/>
      <c r="FBS3" s="197"/>
      <c r="FBT3" s="197"/>
      <c r="FBU3" s="197"/>
      <c r="FBV3" s="197"/>
      <c r="FBW3" s="197"/>
      <c r="FBX3" s="197"/>
      <c r="FBY3" s="197"/>
      <c r="FBZ3" s="197"/>
      <c r="FCA3" s="197"/>
      <c r="FCB3" s="197"/>
      <c r="FCC3" s="197"/>
      <c r="FCD3" s="197"/>
      <c r="FCE3" s="197"/>
      <c r="FCF3" s="197"/>
      <c r="FCG3" s="197"/>
      <c r="FCH3" s="197"/>
      <c r="FCI3" s="197"/>
      <c r="FCJ3" s="197"/>
      <c r="FCK3" s="197"/>
      <c r="FCL3" s="197"/>
      <c r="FCM3" s="197"/>
      <c r="FCN3" s="197"/>
      <c r="FCO3" s="197"/>
      <c r="FCP3" s="197"/>
      <c r="FCQ3" s="197"/>
      <c r="FCR3" s="197"/>
      <c r="FCS3" s="197"/>
      <c r="FCT3" s="197"/>
      <c r="FCU3" s="197"/>
      <c r="FCV3" s="197"/>
      <c r="FCW3" s="197"/>
      <c r="FCX3" s="197"/>
      <c r="FCY3" s="197"/>
      <c r="FCZ3" s="197"/>
      <c r="FDA3" s="197"/>
      <c r="FDB3" s="197"/>
      <c r="FDC3" s="197"/>
      <c r="FDD3" s="197"/>
      <c r="FDE3" s="197"/>
      <c r="FDF3" s="197"/>
      <c r="FDG3" s="197"/>
      <c r="FDH3" s="197"/>
      <c r="FDI3" s="197"/>
      <c r="FDJ3" s="197"/>
      <c r="FDK3" s="197"/>
      <c r="FDL3" s="197"/>
      <c r="FDM3" s="197"/>
      <c r="FDN3" s="197"/>
      <c r="FDO3" s="197"/>
      <c r="FDP3" s="197"/>
      <c r="FDQ3" s="197"/>
      <c r="FDR3" s="197"/>
      <c r="FDS3" s="197"/>
      <c r="FDT3" s="197"/>
      <c r="FDU3" s="197"/>
      <c r="FDV3" s="197"/>
      <c r="FDW3" s="197"/>
      <c r="FDX3" s="197"/>
      <c r="FDY3" s="197"/>
      <c r="FDZ3" s="197"/>
      <c r="FEA3" s="197"/>
      <c r="FEB3" s="197"/>
      <c r="FEC3" s="197"/>
      <c r="FED3" s="197"/>
      <c r="FEE3" s="197"/>
      <c r="FEF3" s="197"/>
      <c r="FEG3" s="197"/>
      <c r="FEH3" s="197"/>
      <c r="FEI3" s="197"/>
      <c r="FEJ3" s="197"/>
      <c r="FEK3" s="197"/>
      <c r="FEL3" s="197"/>
      <c r="FEM3" s="197"/>
      <c r="FEN3" s="197"/>
      <c r="FEO3" s="197"/>
      <c r="FEP3" s="197"/>
      <c r="FEQ3" s="197"/>
      <c r="FER3" s="197"/>
      <c r="FES3" s="197"/>
      <c r="FET3" s="197"/>
      <c r="FEU3" s="197"/>
      <c r="FEV3" s="197"/>
      <c r="FEW3" s="197"/>
      <c r="FEX3" s="197"/>
      <c r="FEY3" s="197"/>
      <c r="FEZ3" s="197"/>
      <c r="FFA3" s="197"/>
      <c r="FFB3" s="197"/>
      <c r="FFC3" s="197"/>
      <c r="FFD3" s="197"/>
      <c r="FFE3" s="197"/>
      <c r="FFF3" s="197"/>
      <c r="FFG3" s="197"/>
      <c r="FFH3" s="197"/>
      <c r="FFI3" s="197"/>
      <c r="FFJ3" s="197"/>
      <c r="FFK3" s="197"/>
      <c r="FFL3" s="197"/>
      <c r="FFM3" s="197"/>
      <c r="FFN3" s="197"/>
      <c r="FFO3" s="197"/>
      <c r="FFP3" s="197"/>
      <c r="FFQ3" s="197"/>
      <c r="FFR3" s="197"/>
      <c r="FFS3" s="197"/>
      <c r="FFT3" s="197"/>
      <c r="FFU3" s="197"/>
      <c r="FFV3" s="197"/>
      <c r="FFW3" s="197"/>
      <c r="FFX3" s="197"/>
      <c r="FFY3" s="197"/>
      <c r="FFZ3" s="197"/>
      <c r="FGA3" s="197"/>
      <c r="FGB3" s="197"/>
      <c r="FGC3" s="197"/>
      <c r="FGD3" s="197"/>
      <c r="FGE3" s="197"/>
      <c r="FGF3" s="197"/>
      <c r="FGG3" s="197"/>
      <c r="FGH3" s="197"/>
      <c r="FGI3" s="197"/>
      <c r="FGJ3" s="197"/>
      <c r="FGK3" s="197"/>
      <c r="FGL3" s="197"/>
      <c r="FGM3" s="197"/>
      <c r="FGN3" s="197"/>
      <c r="FGO3" s="197"/>
      <c r="FGP3" s="197"/>
      <c r="FGQ3" s="197"/>
      <c r="FGR3" s="197"/>
      <c r="FGS3" s="197"/>
      <c r="FGT3" s="197"/>
      <c r="FGU3" s="197"/>
      <c r="FGV3" s="197"/>
      <c r="FGW3" s="197"/>
      <c r="FGX3" s="197"/>
      <c r="FGY3" s="197"/>
      <c r="FGZ3" s="197"/>
      <c r="FHA3" s="197"/>
      <c r="FHB3" s="197"/>
      <c r="FHC3" s="197"/>
      <c r="FHD3" s="197"/>
      <c r="FHE3" s="197"/>
      <c r="FHF3" s="197"/>
      <c r="FHG3" s="197"/>
      <c r="FHH3" s="197"/>
      <c r="FHI3" s="197"/>
      <c r="FHJ3" s="197"/>
      <c r="FHK3" s="197"/>
      <c r="FHL3" s="197"/>
      <c r="FHM3" s="197"/>
      <c r="FHN3" s="197"/>
      <c r="FHO3" s="197"/>
      <c r="FHP3" s="197"/>
      <c r="FHQ3" s="197"/>
      <c r="FHR3" s="197"/>
      <c r="FHS3" s="197"/>
      <c r="FHT3" s="197"/>
      <c r="FHU3" s="197"/>
      <c r="FHV3" s="197"/>
      <c r="FHW3" s="197"/>
      <c r="FHX3" s="197"/>
      <c r="FHY3" s="197"/>
      <c r="FHZ3" s="197"/>
      <c r="FIA3" s="197"/>
      <c r="FIB3" s="197"/>
      <c r="FIC3" s="197"/>
      <c r="FID3" s="197"/>
      <c r="FIE3" s="197"/>
      <c r="FIF3" s="197"/>
      <c r="FIG3" s="197"/>
      <c r="FIH3" s="197"/>
      <c r="FII3" s="197"/>
      <c r="FIJ3" s="197"/>
      <c r="FIK3" s="197"/>
      <c r="FIL3" s="197"/>
      <c r="FIM3" s="197"/>
      <c r="FIN3" s="197"/>
      <c r="FIO3" s="197"/>
      <c r="FIP3" s="197"/>
      <c r="FIQ3" s="197"/>
      <c r="FIR3" s="197"/>
      <c r="FIS3" s="197"/>
      <c r="FIT3" s="197"/>
      <c r="FIU3" s="197"/>
      <c r="FIV3" s="197"/>
      <c r="FIW3" s="197"/>
      <c r="FIX3" s="197"/>
      <c r="FIY3" s="197"/>
      <c r="FIZ3" s="197"/>
      <c r="FJA3" s="197"/>
      <c r="FJB3" s="197"/>
      <c r="FJC3" s="197"/>
      <c r="FJD3" s="197"/>
      <c r="FJE3" s="197"/>
      <c r="FJF3" s="197"/>
      <c r="FJG3" s="197"/>
      <c r="FJH3" s="197"/>
      <c r="FJI3" s="197"/>
      <c r="FJJ3" s="197"/>
      <c r="FJK3" s="197"/>
      <c r="FJL3" s="197"/>
      <c r="FJM3" s="197"/>
      <c r="FJN3" s="197"/>
      <c r="FJO3" s="197"/>
      <c r="FJP3" s="197"/>
      <c r="FJQ3" s="197"/>
      <c r="FJR3" s="197"/>
      <c r="FJS3" s="197"/>
      <c r="FJT3" s="197"/>
      <c r="FJU3" s="197"/>
      <c r="FJV3" s="197"/>
      <c r="FJW3" s="197"/>
      <c r="FJX3" s="197"/>
      <c r="FJY3" s="197"/>
      <c r="FJZ3" s="197"/>
      <c r="FKA3" s="197"/>
      <c r="FKB3" s="197"/>
      <c r="FKC3" s="197"/>
      <c r="FKD3" s="197"/>
      <c r="FKE3" s="197"/>
      <c r="FKF3" s="197"/>
      <c r="FKG3" s="197"/>
      <c r="FKH3" s="197"/>
      <c r="FKI3" s="197"/>
      <c r="FKJ3" s="197"/>
      <c r="FKK3" s="197"/>
      <c r="FKL3" s="197"/>
      <c r="FKM3" s="197"/>
      <c r="FKN3" s="197"/>
      <c r="FKO3" s="197"/>
      <c r="FKP3" s="197"/>
      <c r="FKQ3" s="197"/>
      <c r="FKR3" s="197"/>
      <c r="FKS3" s="197"/>
      <c r="FKT3" s="197"/>
      <c r="FKU3" s="197"/>
      <c r="FKV3" s="197"/>
      <c r="FKW3" s="197"/>
      <c r="FKX3" s="197"/>
      <c r="FKY3" s="197"/>
      <c r="FKZ3" s="197"/>
      <c r="FLA3" s="197"/>
      <c r="FLB3" s="197"/>
      <c r="FLC3" s="197"/>
      <c r="FLD3" s="197"/>
      <c r="FLE3" s="197"/>
      <c r="FLF3" s="197"/>
      <c r="FLG3" s="197"/>
      <c r="FLH3" s="197"/>
      <c r="FLI3" s="197"/>
      <c r="FLJ3" s="197"/>
      <c r="FLK3" s="197"/>
      <c r="FLL3" s="197"/>
      <c r="FLM3" s="197"/>
      <c r="FLN3" s="197"/>
      <c r="FLO3" s="197"/>
      <c r="FLP3" s="197"/>
      <c r="FLQ3" s="197"/>
      <c r="FLR3" s="197"/>
      <c r="FLS3" s="197"/>
      <c r="FLT3" s="197"/>
      <c r="FLU3" s="197"/>
      <c r="FLV3" s="197"/>
      <c r="FLW3" s="197"/>
      <c r="FLX3" s="197"/>
      <c r="FLY3" s="197"/>
      <c r="FLZ3" s="197"/>
      <c r="FMA3" s="197"/>
      <c r="FMB3" s="197"/>
      <c r="FMC3" s="197"/>
      <c r="FMD3" s="197"/>
      <c r="FME3" s="197"/>
      <c r="FMF3" s="197"/>
      <c r="FMG3" s="197"/>
      <c r="FMH3" s="197"/>
      <c r="FMI3" s="197"/>
      <c r="FMJ3" s="197"/>
      <c r="FMK3" s="197"/>
      <c r="FML3" s="197"/>
      <c r="FMM3" s="197"/>
      <c r="FMN3" s="197"/>
      <c r="FMO3" s="197"/>
      <c r="FMP3" s="197"/>
      <c r="FMQ3" s="197"/>
      <c r="FMR3" s="197"/>
      <c r="FMS3" s="197"/>
      <c r="FMT3" s="197"/>
      <c r="FMU3" s="197"/>
      <c r="FMV3" s="197"/>
      <c r="FMW3" s="197"/>
      <c r="FMX3" s="197"/>
      <c r="FMY3" s="197"/>
      <c r="FMZ3" s="197"/>
      <c r="FNA3" s="197"/>
      <c r="FNB3" s="197"/>
      <c r="FNC3" s="197"/>
      <c r="FND3" s="197"/>
      <c r="FNE3" s="197"/>
      <c r="FNF3" s="197"/>
      <c r="FNG3" s="197"/>
      <c r="FNH3" s="197"/>
      <c r="FNI3" s="197"/>
      <c r="FNJ3" s="197"/>
      <c r="FNK3" s="197"/>
      <c r="FNL3" s="197"/>
      <c r="FNM3" s="197"/>
      <c r="FNN3" s="197"/>
      <c r="FNO3" s="197"/>
      <c r="FNP3" s="197"/>
      <c r="FNQ3" s="197"/>
      <c r="FNR3" s="197"/>
      <c r="FNS3" s="197"/>
      <c r="FNT3" s="197"/>
      <c r="FNU3" s="197"/>
      <c r="FNV3" s="197"/>
      <c r="FNW3" s="197"/>
      <c r="FNX3" s="197"/>
      <c r="FNY3" s="197"/>
      <c r="FNZ3" s="197"/>
      <c r="FOA3" s="197"/>
      <c r="FOB3" s="197"/>
      <c r="FOC3" s="197"/>
      <c r="FOD3" s="197"/>
      <c r="FOE3" s="197"/>
      <c r="FOF3" s="197"/>
      <c r="FOG3" s="197"/>
      <c r="FOH3" s="197"/>
      <c r="FOI3" s="197"/>
      <c r="FOJ3" s="197"/>
      <c r="FOK3" s="197"/>
      <c r="FOL3" s="197"/>
      <c r="FOM3" s="197"/>
      <c r="FON3" s="197"/>
      <c r="FOO3" s="197"/>
      <c r="FOP3" s="197"/>
      <c r="FOQ3" s="197"/>
      <c r="FOR3" s="197"/>
      <c r="FOS3" s="197"/>
      <c r="FOT3" s="197"/>
      <c r="FOU3" s="197"/>
      <c r="FOV3" s="197"/>
      <c r="FOW3" s="197"/>
      <c r="FOX3" s="197"/>
      <c r="FOY3" s="197"/>
      <c r="FOZ3" s="197"/>
      <c r="FPA3" s="197"/>
      <c r="FPB3" s="197"/>
      <c r="FPC3" s="197"/>
      <c r="FPD3" s="197"/>
      <c r="FPE3" s="197"/>
      <c r="FPF3" s="197"/>
      <c r="FPG3" s="197"/>
      <c r="FPH3" s="197"/>
      <c r="FPI3" s="197"/>
      <c r="FPJ3" s="197"/>
      <c r="FPK3" s="197"/>
      <c r="FPL3" s="197"/>
      <c r="FPM3" s="197"/>
      <c r="FPN3" s="197"/>
      <c r="FPO3" s="197"/>
      <c r="FPP3" s="197"/>
      <c r="FPQ3" s="197"/>
      <c r="FPR3" s="197"/>
      <c r="FPS3" s="197"/>
      <c r="FPT3" s="197"/>
      <c r="FPU3" s="197"/>
      <c r="FPV3" s="197"/>
      <c r="FPW3" s="197"/>
      <c r="FPX3" s="197"/>
      <c r="FPY3" s="197"/>
      <c r="FPZ3" s="197"/>
      <c r="FQA3" s="197"/>
      <c r="FQB3" s="197"/>
      <c r="FQC3" s="197"/>
      <c r="FQD3" s="197"/>
      <c r="FQE3" s="197"/>
      <c r="FQF3" s="197"/>
      <c r="FQG3" s="197"/>
      <c r="FQH3" s="197"/>
      <c r="FQI3" s="197"/>
      <c r="FQJ3" s="197"/>
      <c r="FQK3" s="197"/>
      <c r="FQL3" s="197"/>
      <c r="FQM3" s="197"/>
      <c r="FQN3" s="197"/>
      <c r="FQO3" s="197"/>
      <c r="FQP3" s="197"/>
      <c r="FQQ3" s="197"/>
      <c r="FQR3" s="197"/>
      <c r="FQS3" s="197"/>
      <c r="FQT3" s="197"/>
      <c r="FQU3" s="197"/>
      <c r="FQV3" s="197"/>
      <c r="FQW3" s="197"/>
      <c r="FQX3" s="197"/>
      <c r="FQY3" s="197"/>
      <c r="FQZ3" s="197"/>
      <c r="FRA3" s="197"/>
      <c r="FRB3" s="197"/>
      <c r="FRC3" s="197"/>
      <c r="FRD3" s="197"/>
      <c r="FRE3" s="197"/>
      <c r="FRF3" s="197"/>
      <c r="FRG3" s="197"/>
      <c r="FRH3" s="197"/>
      <c r="FRI3" s="197"/>
      <c r="FRJ3" s="197"/>
      <c r="FRK3" s="197"/>
      <c r="FRL3" s="197"/>
      <c r="FRM3" s="197"/>
      <c r="FRN3" s="197"/>
      <c r="FRO3" s="197"/>
      <c r="FRP3" s="197"/>
      <c r="FRQ3" s="197"/>
      <c r="FRR3" s="197"/>
      <c r="FRS3" s="197"/>
      <c r="FRT3" s="197"/>
      <c r="FRU3" s="197"/>
      <c r="FRV3" s="197"/>
      <c r="FRW3" s="197"/>
      <c r="FRX3" s="197"/>
      <c r="FRY3" s="197"/>
      <c r="FRZ3" s="197"/>
      <c r="FSA3" s="197"/>
      <c r="FSB3" s="197"/>
      <c r="FSC3" s="197"/>
      <c r="FSD3" s="197"/>
      <c r="FSE3" s="197"/>
      <c r="FSF3" s="197"/>
      <c r="FSG3" s="197"/>
      <c r="FSH3" s="197"/>
      <c r="FSI3" s="197"/>
      <c r="FSJ3" s="197"/>
      <c r="FSK3" s="197"/>
      <c r="FSL3" s="197"/>
      <c r="FSM3" s="197"/>
      <c r="FSN3" s="197"/>
      <c r="FSO3" s="197"/>
      <c r="FSP3" s="197"/>
      <c r="FSQ3" s="197"/>
      <c r="FSR3" s="197"/>
      <c r="FSS3" s="197"/>
      <c r="FST3" s="197"/>
      <c r="FSU3" s="197"/>
      <c r="FSV3" s="197"/>
      <c r="FSW3" s="197"/>
      <c r="FSX3" s="197"/>
      <c r="FSY3" s="197"/>
      <c r="FSZ3" s="197"/>
      <c r="FTA3" s="197"/>
      <c r="FTB3" s="197"/>
      <c r="FTC3" s="197"/>
      <c r="FTD3" s="197"/>
      <c r="FTE3" s="197"/>
      <c r="FTF3" s="197"/>
      <c r="FTG3" s="197"/>
      <c r="FTH3" s="197"/>
      <c r="FTI3" s="197"/>
      <c r="FTJ3" s="197"/>
      <c r="FTK3" s="197"/>
      <c r="FTL3" s="197"/>
      <c r="FTM3" s="197"/>
      <c r="FTN3" s="197"/>
      <c r="FTO3" s="197"/>
      <c r="FTP3" s="197"/>
      <c r="FTQ3" s="197"/>
      <c r="FTR3" s="197"/>
      <c r="FTS3" s="197"/>
      <c r="FTT3" s="197"/>
      <c r="FTU3" s="197"/>
      <c r="FTV3" s="197"/>
      <c r="FTW3" s="197"/>
      <c r="FTX3" s="197"/>
      <c r="FTY3" s="197"/>
      <c r="FTZ3" s="197"/>
      <c r="FUA3" s="197"/>
      <c r="FUB3" s="197"/>
      <c r="FUC3" s="197"/>
      <c r="FUD3" s="197"/>
      <c r="FUE3" s="197"/>
      <c r="FUF3" s="197"/>
      <c r="FUG3" s="197"/>
      <c r="FUH3" s="197"/>
      <c r="FUI3" s="197"/>
      <c r="FUJ3" s="197"/>
      <c r="FUK3" s="197"/>
      <c r="FUL3" s="197"/>
      <c r="FUM3" s="197"/>
      <c r="FUN3" s="197"/>
      <c r="FUO3" s="197"/>
      <c r="FUP3" s="197"/>
      <c r="FUQ3" s="197"/>
      <c r="FUR3" s="197"/>
      <c r="FUS3" s="197"/>
      <c r="FUT3" s="197"/>
      <c r="FUU3" s="197"/>
      <c r="FUV3" s="197"/>
      <c r="FUW3" s="197"/>
      <c r="FUX3" s="197"/>
      <c r="FUY3" s="197"/>
      <c r="FUZ3" s="197"/>
      <c r="FVA3" s="197"/>
      <c r="FVB3" s="197"/>
      <c r="FVC3" s="197"/>
      <c r="FVD3" s="197"/>
      <c r="FVE3" s="197"/>
      <c r="FVF3" s="197"/>
      <c r="FVG3" s="197"/>
      <c r="FVH3" s="197"/>
      <c r="FVI3" s="197"/>
      <c r="FVJ3" s="197"/>
      <c r="FVK3" s="197"/>
      <c r="FVL3" s="197"/>
      <c r="FVM3" s="197"/>
      <c r="FVN3" s="197"/>
      <c r="FVO3" s="197"/>
      <c r="FVP3" s="197"/>
      <c r="FVQ3" s="197"/>
      <c r="FVR3" s="197"/>
      <c r="FVS3" s="197"/>
      <c r="FVT3" s="197"/>
      <c r="FVU3" s="197"/>
      <c r="FVV3" s="197"/>
      <c r="FVW3" s="197"/>
      <c r="FVX3" s="197"/>
      <c r="FVY3" s="197"/>
      <c r="FVZ3" s="197"/>
      <c r="FWA3" s="197"/>
      <c r="FWB3" s="197"/>
      <c r="FWC3" s="197"/>
      <c r="FWD3" s="197"/>
      <c r="FWE3" s="197"/>
      <c r="FWF3" s="197"/>
      <c r="FWG3" s="197"/>
      <c r="FWH3" s="197"/>
      <c r="FWI3" s="197"/>
      <c r="FWJ3" s="197"/>
      <c r="FWK3" s="197"/>
      <c r="FWL3" s="197"/>
      <c r="FWM3" s="197"/>
      <c r="FWN3" s="197"/>
      <c r="FWO3" s="197"/>
      <c r="FWP3" s="197"/>
      <c r="FWQ3" s="197"/>
      <c r="FWR3" s="197"/>
      <c r="FWS3" s="197"/>
      <c r="FWT3" s="197"/>
      <c r="FWU3" s="197"/>
      <c r="FWV3" s="197"/>
      <c r="FWW3" s="197"/>
      <c r="FWX3" s="197"/>
      <c r="FWY3" s="197"/>
      <c r="FWZ3" s="197"/>
      <c r="FXA3" s="197"/>
      <c r="FXB3" s="197"/>
      <c r="FXC3" s="197"/>
      <c r="FXD3" s="197"/>
      <c r="FXE3" s="197"/>
      <c r="FXF3" s="197"/>
      <c r="FXG3" s="197"/>
      <c r="FXH3" s="197"/>
      <c r="FXI3" s="197"/>
      <c r="FXJ3" s="197"/>
      <c r="FXK3" s="197"/>
      <c r="FXL3" s="197"/>
      <c r="FXM3" s="197"/>
      <c r="FXN3" s="197"/>
      <c r="FXO3" s="197"/>
      <c r="FXP3" s="197"/>
      <c r="FXQ3" s="197"/>
      <c r="FXR3" s="197"/>
      <c r="FXS3" s="197"/>
      <c r="FXT3" s="197"/>
      <c r="FXU3" s="197"/>
      <c r="FXV3" s="197"/>
      <c r="FXW3" s="197"/>
      <c r="FXX3" s="197"/>
      <c r="FXY3" s="197"/>
      <c r="FXZ3" s="197"/>
      <c r="FYA3" s="197"/>
      <c r="FYB3" s="197"/>
      <c r="FYC3" s="197"/>
      <c r="FYD3" s="197"/>
      <c r="FYE3" s="197"/>
      <c r="FYF3" s="197"/>
      <c r="FYG3" s="197"/>
      <c r="FYH3" s="197"/>
      <c r="FYI3" s="197"/>
      <c r="FYJ3" s="197"/>
      <c r="FYK3" s="197"/>
      <c r="FYL3" s="197"/>
      <c r="FYM3" s="197"/>
      <c r="FYN3" s="197"/>
      <c r="FYO3" s="197"/>
      <c r="FYP3" s="197"/>
      <c r="FYQ3" s="197"/>
      <c r="FYR3" s="197"/>
      <c r="FYS3" s="197"/>
      <c r="FYT3" s="197"/>
      <c r="FYU3" s="197"/>
      <c r="FYV3" s="197"/>
      <c r="FYW3" s="197"/>
      <c r="FYX3" s="197"/>
      <c r="FYY3" s="197"/>
      <c r="FYZ3" s="197"/>
      <c r="FZA3" s="197"/>
      <c r="FZB3" s="197"/>
      <c r="FZC3" s="197"/>
      <c r="FZD3" s="197"/>
      <c r="FZE3" s="197"/>
      <c r="FZF3" s="197"/>
      <c r="FZG3" s="197"/>
      <c r="FZH3" s="197"/>
      <c r="FZI3" s="197"/>
      <c r="FZJ3" s="197"/>
      <c r="FZK3" s="197"/>
      <c r="FZL3" s="197"/>
      <c r="FZM3" s="197"/>
      <c r="FZN3" s="197"/>
      <c r="FZO3" s="197"/>
      <c r="FZP3" s="197"/>
      <c r="FZQ3" s="197"/>
      <c r="FZR3" s="197"/>
      <c r="FZS3" s="197"/>
      <c r="FZT3" s="197"/>
      <c r="FZU3" s="197"/>
      <c r="FZV3" s="197"/>
      <c r="FZW3" s="197"/>
      <c r="FZX3" s="197"/>
      <c r="FZY3" s="197"/>
      <c r="FZZ3" s="197"/>
      <c r="GAA3" s="197"/>
      <c r="GAB3" s="197"/>
      <c r="GAC3" s="197"/>
      <c r="GAD3" s="197"/>
      <c r="GAE3" s="197"/>
      <c r="GAF3" s="197"/>
      <c r="GAG3" s="197"/>
      <c r="GAH3" s="197"/>
      <c r="GAI3" s="197"/>
      <c r="GAJ3" s="197"/>
      <c r="GAK3" s="197"/>
      <c r="GAL3" s="197"/>
      <c r="GAM3" s="197"/>
      <c r="GAN3" s="197"/>
      <c r="GAO3" s="197"/>
      <c r="GAP3" s="197"/>
      <c r="GAQ3" s="197"/>
      <c r="GAR3" s="197"/>
      <c r="GAS3" s="197"/>
      <c r="GAT3" s="197"/>
      <c r="GAU3" s="197"/>
      <c r="GAV3" s="197"/>
      <c r="GAW3" s="197"/>
      <c r="GAX3" s="197"/>
      <c r="GAY3" s="197"/>
      <c r="GAZ3" s="197"/>
      <c r="GBA3" s="197"/>
      <c r="GBB3" s="197"/>
      <c r="GBC3" s="197"/>
      <c r="GBD3" s="197"/>
      <c r="GBE3" s="197"/>
      <c r="GBF3" s="197"/>
      <c r="GBG3" s="197"/>
      <c r="GBH3" s="197"/>
      <c r="GBI3" s="197"/>
      <c r="GBJ3" s="197"/>
      <c r="GBK3" s="197"/>
      <c r="GBL3" s="197"/>
      <c r="GBM3" s="197"/>
      <c r="GBN3" s="197"/>
      <c r="GBO3" s="197"/>
      <c r="GBP3" s="197"/>
      <c r="GBQ3" s="197"/>
      <c r="GBR3" s="197"/>
      <c r="GBS3" s="197"/>
      <c r="GBT3" s="197"/>
      <c r="GBU3" s="197"/>
      <c r="GBV3" s="197"/>
      <c r="GBW3" s="197"/>
      <c r="GBX3" s="197"/>
      <c r="GBY3" s="197"/>
      <c r="GBZ3" s="197"/>
      <c r="GCA3" s="197"/>
      <c r="GCB3" s="197"/>
      <c r="GCC3" s="197"/>
      <c r="GCD3" s="197"/>
      <c r="GCE3" s="197"/>
      <c r="GCF3" s="197"/>
      <c r="GCG3" s="197"/>
      <c r="GCH3" s="197"/>
      <c r="GCI3" s="197"/>
      <c r="GCJ3" s="197"/>
      <c r="GCK3" s="197"/>
      <c r="GCL3" s="197"/>
      <c r="GCM3" s="197"/>
      <c r="GCN3" s="197"/>
      <c r="GCO3" s="197"/>
      <c r="GCP3" s="197"/>
      <c r="GCQ3" s="197"/>
      <c r="GCR3" s="197"/>
      <c r="GCS3" s="197"/>
      <c r="GCT3" s="197"/>
      <c r="GCU3" s="197"/>
      <c r="GCV3" s="197"/>
      <c r="GCW3" s="197"/>
      <c r="GCX3" s="197"/>
      <c r="GCY3" s="197"/>
      <c r="GCZ3" s="197"/>
      <c r="GDA3" s="197"/>
      <c r="GDB3" s="197"/>
      <c r="GDC3" s="197"/>
      <c r="GDD3" s="197"/>
      <c r="GDE3" s="197"/>
      <c r="GDF3" s="197"/>
      <c r="GDG3" s="197"/>
      <c r="GDH3" s="197"/>
      <c r="GDI3" s="197"/>
      <c r="GDJ3" s="197"/>
      <c r="GDK3" s="197"/>
      <c r="GDL3" s="197"/>
      <c r="GDM3" s="197"/>
      <c r="GDN3" s="197"/>
      <c r="GDO3" s="197"/>
      <c r="GDP3" s="197"/>
      <c r="GDQ3" s="197"/>
      <c r="GDR3" s="197"/>
      <c r="GDS3" s="197"/>
      <c r="GDT3" s="197"/>
      <c r="GDU3" s="197"/>
      <c r="GDV3" s="197"/>
      <c r="GDW3" s="197"/>
      <c r="GDX3" s="197"/>
      <c r="GDY3" s="197"/>
      <c r="GDZ3" s="197"/>
      <c r="GEA3" s="197"/>
      <c r="GEB3" s="197"/>
      <c r="GEC3" s="197"/>
      <c r="GED3" s="197"/>
      <c r="GEE3" s="197"/>
      <c r="GEF3" s="197"/>
      <c r="GEG3" s="197"/>
      <c r="GEH3" s="197"/>
      <c r="GEI3" s="197"/>
      <c r="GEJ3" s="197"/>
      <c r="GEK3" s="197"/>
      <c r="GEL3" s="197"/>
      <c r="GEM3" s="197"/>
      <c r="GEN3" s="197"/>
      <c r="GEO3" s="197"/>
      <c r="GEP3" s="197"/>
      <c r="GEQ3" s="197"/>
      <c r="GER3" s="197"/>
      <c r="GES3" s="197"/>
      <c r="GET3" s="197"/>
      <c r="GEU3" s="197"/>
      <c r="GEV3" s="197"/>
      <c r="GEW3" s="197"/>
      <c r="GEX3" s="197"/>
      <c r="GEY3" s="197"/>
      <c r="GEZ3" s="197"/>
      <c r="GFA3" s="197"/>
      <c r="GFB3" s="197"/>
      <c r="GFC3" s="197"/>
      <c r="GFD3" s="197"/>
      <c r="GFE3" s="197"/>
      <c r="GFF3" s="197"/>
      <c r="GFG3" s="197"/>
      <c r="GFH3" s="197"/>
      <c r="GFI3" s="197"/>
      <c r="GFJ3" s="197"/>
      <c r="GFK3" s="197"/>
      <c r="GFL3" s="197"/>
      <c r="GFM3" s="197"/>
      <c r="GFN3" s="197"/>
      <c r="GFO3" s="197"/>
      <c r="GFP3" s="197"/>
      <c r="GFQ3" s="197"/>
      <c r="GFR3" s="197"/>
      <c r="GFS3" s="197"/>
      <c r="GFT3" s="197"/>
      <c r="GFU3" s="197"/>
      <c r="GFV3" s="197"/>
      <c r="GFW3" s="197"/>
      <c r="GFX3" s="197"/>
      <c r="GFY3" s="197"/>
      <c r="GFZ3" s="197"/>
      <c r="GGA3" s="197"/>
      <c r="GGB3" s="197"/>
      <c r="GGC3" s="197"/>
      <c r="GGD3" s="197"/>
      <c r="GGE3" s="197"/>
      <c r="GGF3" s="197"/>
      <c r="GGG3" s="197"/>
      <c r="GGH3" s="197"/>
      <c r="GGI3" s="197"/>
      <c r="GGJ3" s="197"/>
      <c r="GGK3" s="197"/>
      <c r="GGL3" s="197"/>
      <c r="GGM3" s="197"/>
      <c r="GGN3" s="197"/>
      <c r="GGO3" s="197"/>
      <c r="GGP3" s="197"/>
      <c r="GGQ3" s="197"/>
      <c r="GGR3" s="197"/>
      <c r="GGS3" s="197"/>
      <c r="GGT3" s="197"/>
      <c r="GGU3" s="197"/>
      <c r="GGV3" s="197"/>
      <c r="GGW3" s="197"/>
      <c r="GGX3" s="197"/>
      <c r="GGY3" s="197"/>
      <c r="GGZ3" s="197"/>
      <c r="GHA3" s="197"/>
      <c r="GHB3" s="197"/>
      <c r="GHC3" s="197"/>
      <c r="GHD3" s="197"/>
      <c r="GHE3" s="197"/>
      <c r="GHF3" s="197"/>
      <c r="GHG3" s="197"/>
      <c r="GHH3" s="197"/>
      <c r="GHI3" s="197"/>
      <c r="GHJ3" s="197"/>
      <c r="GHK3" s="197"/>
      <c r="GHL3" s="197"/>
      <c r="GHM3" s="197"/>
      <c r="GHN3" s="197"/>
      <c r="GHO3" s="197"/>
      <c r="GHP3" s="197"/>
      <c r="GHQ3" s="197"/>
      <c r="GHR3" s="197"/>
      <c r="GHS3" s="197"/>
      <c r="GHT3" s="197"/>
      <c r="GHU3" s="197"/>
      <c r="GHV3" s="197"/>
      <c r="GHW3" s="197"/>
      <c r="GHX3" s="197"/>
      <c r="GHY3" s="197"/>
      <c r="GHZ3" s="197"/>
      <c r="GIA3" s="197"/>
      <c r="GIB3" s="197"/>
      <c r="GIC3" s="197"/>
      <c r="GID3" s="197"/>
      <c r="GIE3" s="197"/>
      <c r="GIF3" s="197"/>
      <c r="GIG3" s="197"/>
      <c r="GIH3" s="197"/>
      <c r="GII3" s="197"/>
      <c r="GIJ3" s="197"/>
      <c r="GIK3" s="197"/>
      <c r="GIL3" s="197"/>
      <c r="GIM3" s="197"/>
      <c r="GIN3" s="197"/>
      <c r="GIO3" s="197"/>
      <c r="GIP3" s="197"/>
      <c r="GIQ3" s="197"/>
      <c r="GIR3" s="197"/>
      <c r="GIS3" s="197"/>
      <c r="GIT3" s="197"/>
      <c r="GIU3" s="197"/>
      <c r="GIV3" s="197"/>
      <c r="GIW3" s="197"/>
      <c r="GIX3" s="197"/>
      <c r="GIY3" s="197"/>
      <c r="GIZ3" s="197"/>
      <c r="GJA3" s="197"/>
      <c r="GJB3" s="197"/>
      <c r="GJC3" s="197"/>
      <c r="GJD3" s="197"/>
      <c r="GJE3" s="197"/>
      <c r="GJF3" s="197"/>
      <c r="GJG3" s="197"/>
      <c r="GJH3" s="197"/>
      <c r="GJI3" s="197"/>
      <c r="GJJ3" s="197"/>
      <c r="GJK3" s="197"/>
      <c r="GJL3" s="197"/>
      <c r="GJM3" s="197"/>
      <c r="GJN3" s="197"/>
      <c r="GJO3" s="197"/>
      <c r="GJP3" s="197"/>
      <c r="GJQ3" s="197"/>
      <c r="GJR3" s="197"/>
      <c r="GJS3" s="197"/>
      <c r="GJT3" s="197"/>
      <c r="GJU3" s="197"/>
      <c r="GJV3" s="197"/>
      <c r="GJW3" s="197"/>
      <c r="GJX3" s="197"/>
      <c r="GJY3" s="197"/>
      <c r="GJZ3" s="197"/>
      <c r="GKA3" s="197"/>
      <c r="GKB3" s="197"/>
      <c r="GKC3" s="197"/>
      <c r="GKD3" s="197"/>
      <c r="GKE3" s="197"/>
      <c r="GKF3" s="197"/>
      <c r="GKG3" s="197"/>
      <c r="GKH3" s="197"/>
      <c r="GKI3" s="197"/>
      <c r="GKJ3" s="197"/>
      <c r="GKK3" s="197"/>
      <c r="GKL3" s="197"/>
      <c r="GKM3" s="197"/>
      <c r="GKN3" s="197"/>
      <c r="GKO3" s="197"/>
      <c r="GKP3" s="197"/>
      <c r="GKQ3" s="197"/>
      <c r="GKR3" s="197"/>
      <c r="GKS3" s="197"/>
      <c r="GKT3" s="197"/>
      <c r="GKU3" s="197"/>
      <c r="GKV3" s="197"/>
      <c r="GKW3" s="197"/>
      <c r="GKX3" s="197"/>
      <c r="GKY3" s="197"/>
      <c r="GKZ3" s="197"/>
      <c r="GLA3" s="197"/>
      <c r="GLB3" s="197"/>
      <c r="GLC3" s="197"/>
      <c r="GLD3" s="197"/>
      <c r="GLE3" s="197"/>
      <c r="GLF3" s="197"/>
      <c r="GLG3" s="197"/>
      <c r="GLH3" s="197"/>
      <c r="GLI3" s="197"/>
      <c r="GLJ3" s="197"/>
      <c r="GLK3" s="197"/>
      <c r="GLL3" s="197"/>
      <c r="GLM3" s="197"/>
      <c r="GLN3" s="197"/>
      <c r="GLO3" s="197"/>
      <c r="GLP3" s="197"/>
      <c r="GLQ3" s="197"/>
      <c r="GLR3" s="197"/>
      <c r="GLS3" s="197"/>
      <c r="GLT3" s="197"/>
      <c r="GLU3" s="197"/>
      <c r="GLV3" s="197"/>
      <c r="GLW3" s="197"/>
      <c r="GLX3" s="197"/>
      <c r="GLY3" s="197"/>
      <c r="GLZ3" s="197"/>
      <c r="GMA3" s="197"/>
      <c r="GMB3" s="197"/>
      <c r="GMC3" s="197"/>
      <c r="GMD3" s="197"/>
      <c r="GME3" s="197"/>
      <c r="GMF3" s="197"/>
      <c r="GMG3" s="197"/>
      <c r="GMH3" s="197"/>
      <c r="GMI3" s="197"/>
      <c r="GMJ3" s="197"/>
      <c r="GMK3" s="197"/>
      <c r="GML3" s="197"/>
      <c r="GMM3" s="197"/>
      <c r="GMN3" s="197"/>
      <c r="GMO3" s="197"/>
      <c r="GMP3" s="197"/>
      <c r="GMQ3" s="197"/>
      <c r="GMR3" s="197"/>
      <c r="GMS3" s="197"/>
      <c r="GMT3" s="197"/>
      <c r="GMU3" s="197"/>
      <c r="GMV3" s="197"/>
      <c r="GMW3" s="197"/>
      <c r="GMX3" s="197"/>
      <c r="GMY3" s="197"/>
      <c r="GMZ3" s="197"/>
      <c r="GNA3" s="197"/>
      <c r="GNB3" s="197"/>
      <c r="GNC3" s="197"/>
      <c r="GND3" s="197"/>
      <c r="GNE3" s="197"/>
      <c r="GNF3" s="197"/>
      <c r="GNG3" s="197"/>
      <c r="GNH3" s="197"/>
      <c r="GNI3" s="197"/>
      <c r="GNJ3" s="197"/>
      <c r="GNK3" s="197"/>
      <c r="GNL3" s="197"/>
      <c r="GNM3" s="197"/>
      <c r="GNN3" s="197"/>
      <c r="GNO3" s="197"/>
      <c r="GNP3" s="197"/>
      <c r="GNQ3" s="197"/>
      <c r="GNR3" s="197"/>
      <c r="GNS3" s="197"/>
      <c r="GNT3" s="197"/>
      <c r="GNU3" s="197"/>
      <c r="GNV3" s="197"/>
      <c r="GNW3" s="197"/>
      <c r="GNX3" s="197"/>
      <c r="GNY3" s="197"/>
      <c r="GNZ3" s="197"/>
      <c r="GOA3" s="197"/>
      <c r="GOB3" s="197"/>
      <c r="GOC3" s="197"/>
      <c r="GOD3" s="197"/>
      <c r="GOE3" s="197"/>
      <c r="GOF3" s="197"/>
      <c r="GOG3" s="197"/>
      <c r="GOH3" s="197"/>
      <c r="GOI3" s="197"/>
      <c r="GOJ3" s="197"/>
      <c r="GOK3" s="197"/>
      <c r="GOL3" s="197"/>
      <c r="GOM3" s="197"/>
      <c r="GON3" s="197"/>
      <c r="GOO3" s="197"/>
      <c r="GOP3" s="197"/>
      <c r="GOQ3" s="197"/>
      <c r="GOR3" s="197"/>
      <c r="GOS3" s="197"/>
      <c r="GOT3" s="197"/>
      <c r="GOU3" s="197"/>
      <c r="GOV3" s="197"/>
      <c r="GOW3" s="197"/>
      <c r="GOX3" s="197"/>
      <c r="GOY3" s="197"/>
      <c r="GOZ3" s="197"/>
      <c r="GPA3" s="197"/>
      <c r="GPB3" s="197"/>
      <c r="GPC3" s="197"/>
      <c r="GPD3" s="197"/>
      <c r="GPE3" s="197"/>
      <c r="GPF3" s="197"/>
      <c r="GPG3" s="197"/>
      <c r="GPH3" s="197"/>
      <c r="GPI3" s="197"/>
      <c r="GPJ3" s="197"/>
      <c r="GPK3" s="197"/>
      <c r="GPL3" s="197"/>
      <c r="GPM3" s="197"/>
      <c r="GPN3" s="197"/>
      <c r="GPO3" s="197"/>
      <c r="GPP3" s="197"/>
      <c r="GPQ3" s="197"/>
      <c r="GPR3" s="197"/>
      <c r="GPS3" s="197"/>
      <c r="GPT3" s="197"/>
      <c r="GPU3" s="197"/>
      <c r="GPV3" s="197"/>
      <c r="GPW3" s="197"/>
      <c r="GPX3" s="197"/>
      <c r="GPY3" s="197"/>
      <c r="GPZ3" s="197"/>
      <c r="GQA3" s="197"/>
      <c r="GQB3" s="197"/>
      <c r="GQC3" s="197"/>
      <c r="GQD3" s="197"/>
      <c r="GQE3" s="197"/>
      <c r="GQF3" s="197"/>
      <c r="GQG3" s="197"/>
      <c r="GQH3" s="197"/>
      <c r="GQI3" s="197"/>
      <c r="GQJ3" s="197"/>
      <c r="GQK3" s="197"/>
      <c r="GQL3" s="197"/>
      <c r="GQM3" s="197"/>
      <c r="GQN3" s="197"/>
      <c r="GQO3" s="197"/>
      <c r="GQP3" s="197"/>
      <c r="GQQ3" s="197"/>
      <c r="GQR3" s="197"/>
      <c r="GQS3" s="197"/>
      <c r="GQT3" s="197"/>
      <c r="GQU3" s="197"/>
      <c r="GQV3" s="197"/>
      <c r="GQW3" s="197"/>
      <c r="GQX3" s="197"/>
      <c r="GQY3" s="197"/>
      <c r="GQZ3" s="197"/>
      <c r="GRA3" s="197"/>
      <c r="GRB3" s="197"/>
      <c r="GRC3" s="197"/>
      <c r="GRD3" s="197"/>
      <c r="GRE3" s="197"/>
      <c r="GRF3" s="197"/>
      <c r="GRG3" s="197"/>
      <c r="GRH3" s="197"/>
      <c r="GRI3" s="197"/>
      <c r="GRJ3" s="197"/>
      <c r="GRK3" s="197"/>
      <c r="GRL3" s="197"/>
      <c r="GRM3" s="197"/>
      <c r="GRN3" s="197"/>
      <c r="GRO3" s="197"/>
      <c r="GRP3" s="197"/>
      <c r="GRQ3" s="197"/>
      <c r="GRR3" s="197"/>
      <c r="GRS3" s="197"/>
      <c r="GRT3" s="197"/>
      <c r="GRU3" s="197"/>
      <c r="GRV3" s="197"/>
      <c r="GRW3" s="197"/>
      <c r="GRX3" s="197"/>
      <c r="GRY3" s="197"/>
      <c r="GRZ3" s="197"/>
      <c r="GSA3" s="197"/>
      <c r="GSB3" s="197"/>
      <c r="GSC3" s="197"/>
      <c r="GSD3" s="197"/>
      <c r="GSE3" s="197"/>
      <c r="GSF3" s="197"/>
      <c r="GSG3" s="197"/>
      <c r="GSH3" s="197"/>
      <c r="GSI3" s="197"/>
      <c r="GSJ3" s="197"/>
      <c r="GSK3" s="197"/>
      <c r="GSL3" s="197"/>
      <c r="GSM3" s="197"/>
      <c r="GSN3" s="197"/>
      <c r="GSO3" s="197"/>
      <c r="GSP3" s="197"/>
      <c r="GSQ3" s="197"/>
      <c r="GSR3" s="197"/>
      <c r="GSS3" s="197"/>
      <c r="GST3" s="197"/>
      <c r="GSU3" s="197"/>
      <c r="GSV3" s="197"/>
      <c r="GSW3" s="197"/>
      <c r="GSX3" s="197"/>
      <c r="GSY3" s="197"/>
      <c r="GSZ3" s="197"/>
      <c r="GTA3" s="197"/>
      <c r="GTB3" s="197"/>
      <c r="GTC3" s="197"/>
      <c r="GTD3" s="197"/>
      <c r="GTE3" s="197"/>
      <c r="GTF3" s="197"/>
      <c r="GTG3" s="197"/>
      <c r="GTH3" s="197"/>
      <c r="GTI3" s="197"/>
      <c r="GTJ3" s="197"/>
      <c r="GTK3" s="197"/>
      <c r="GTL3" s="197"/>
      <c r="GTM3" s="197"/>
      <c r="GTN3" s="197"/>
      <c r="GTO3" s="197"/>
      <c r="GTP3" s="197"/>
      <c r="GTQ3" s="197"/>
      <c r="GTR3" s="197"/>
      <c r="GTS3" s="197"/>
      <c r="GTT3" s="197"/>
      <c r="GTU3" s="197"/>
      <c r="GTV3" s="197"/>
      <c r="GTW3" s="197"/>
      <c r="GTX3" s="197"/>
      <c r="GTY3" s="197"/>
      <c r="GTZ3" s="197"/>
      <c r="GUA3" s="197"/>
      <c r="GUB3" s="197"/>
      <c r="GUC3" s="197"/>
      <c r="GUD3" s="197"/>
      <c r="GUE3" s="197"/>
      <c r="GUF3" s="197"/>
      <c r="GUG3" s="197"/>
      <c r="GUH3" s="197"/>
      <c r="GUI3" s="197"/>
      <c r="GUJ3" s="197"/>
      <c r="GUK3" s="197"/>
      <c r="GUL3" s="197"/>
      <c r="GUM3" s="197"/>
      <c r="GUN3" s="197"/>
      <c r="GUO3" s="197"/>
      <c r="GUP3" s="197"/>
      <c r="GUQ3" s="197"/>
      <c r="GUR3" s="197"/>
      <c r="GUS3" s="197"/>
      <c r="GUT3" s="197"/>
      <c r="GUU3" s="197"/>
      <c r="GUV3" s="197"/>
      <c r="GUW3" s="197"/>
      <c r="GUX3" s="197"/>
      <c r="GUY3" s="197"/>
      <c r="GUZ3" s="197"/>
      <c r="GVA3" s="197"/>
      <c r="GVB3" s="197"/>
      <c r="GVC3" s="197"/>
      <c r="GVD3" s="197"/>
      <c r="GVE3" s="197"/>
      <c r="GVF3" s="197"/>
      <c r="GVG3" s="197"/>
      <c r="GVH3" s="197"/>
      <c r="GVI3" s="197"/>
      <c r="GVJ3" s="197"/>
      <c r="GVK3" s="197"/>
      <c r="GVL3" s="197"/>
      <c r="GVM3" s="197"/>
      <c r="GVN3" s="197"/>
      <c r="GVO3" s="197"/>
      <c r="GVP3" s="197"/>
      <c r="GVQ3" s="197"/>
      <c r="GVR3" s="197"/>
      <c r="GVS3" s="197"/>
      <c r="GVT3" s="197"/>
      <c r="GVU3" s="197"/>
      <c r="GVV3" s="197"/>
      <c r="GVW3" s="197"/>
      <c r="GVX3" s="197"/>
      <c r="GVY3" s="197"/>
      <c r="GVZ3" s="197"/>
      <c r="GWA3" s="197"/>
      <c r="GWB3" s="197"/>
      <c r="GWC3" s="197"/>
      <c r="GWD3" s="197"/>
      <c r="GWE3" s="197"/>
      <c r="GWF3" s="197"/>
      <c r="GWG3" s="197"/>
      <c r="GWH3" s="197"/>
      <c r="GWI3" s="197"/>
      <c r="GWJ3" s="197"/>
      <c r="GWK3" s="197"/>
      <c r="GWL3" s="197"/>
      <c r="GWM3" s="197"/>
      <c r="GWN3" s="197"/>
      <c r="GWO3" s="197"/>
      <c r="GWP3" s="197"/>
      <c r="GWQ3" s="197"/>
      <c r="GWR3" s="197"/>
      <c r="GWS3" s="197"/>
      <c r="GWT3" s="197"/>
      <c r="GWU3" s="197"/>
      <c r="GWV3" s="197"/>
      <c r="GWW3" s="197"/>
      <c r="GWX3" s="197"/>
      <c r="GWY3" s="197"/>
      <c r="GWZ3" s="197"/>
      <c r="GXA3" s="197"/>
      <c r="GXB3" s="197"/>
      <c r="GXC3" s="197"/>
      <c r="GXD3" s="197"/>
      <c r="GXE3" s="197"/>
      <c r="GXF3" s="197"/>
      <c r="GXG3" s="197"/>
      <c r="GXH3" s="197"/>
      <c r="GXI3" s="197"/>
      <c r="GXJ3" s="197"/>
      <c r="GXK3" s="197"/>
      <c r="GXL3" s="197"/>
      <c r="GXM3" s="197"/>
      <c r="GXN3" s="197"/>
      <c r="GXO3" s="197"/>
      <c r="GXP3" s="197"/>
      <c r="GXQ3" s="197"/>
      <c r="GXR3" s="197"/>
      <c r="GXS3" s="197"/>
      <c r="GXT3" s="197"/>
      <c r="GXU3" s="197"/>
      <c r="GXV3" s="197"/>
      <c r="GXW3" s="197"/>
      <c r="GXX3" s="197"/>
      <c r="GXY3" s="197"/>
      <c r="GXZ3" s="197"/>
      <c r="GYA3" s="197"/>
      <c r="GYB3" s="197"/>
      <c r="GYC3" s="197"/>
      <c r="GYD3" s="197"/>
      <c r="GYE3" s="197"/>
      <c r="GYF3" s="197"/>
      <c r="GYG3" s="197"/>
      <c r="GYH3" s="197"/>
      <c r="GYI3" s="197"/>
      <c r="GYJ3" s="197"/>
      <c r="GYK3" s="197"/>
      <c r="GYL3" s="197"/>
      <c r="GYM3" s="197"/>
      <c r="GYN3" s="197"/>
      <c r="GYO3" s="197"/>
      <c r="GYP3" s="197"/>
      <c r="GYQ3" s="197"/>
      <c r="GYR3" s="197"/>
      <c r="GYS3" s="197"/>
      <c r="GYT3" s="197"/>
      <c r="GYU3" s="197"/>
      <c r="GYV3" s="197"/>
      <c r="GYW3" s="197"/>
      <c r="GYX3" s="197"/>
      <c r="GYY3" s="197"/>
      <c r="GYZ3" s="197"/>
      <c r="GZA3" s="197"/>
      <c r="GZB3" s="197"/>
      <c r="GZC3" s="197"/>
      <c r="GZD3" s="197"/>
      <c r="GZE3" s="197"/>
      <c r="GZF3" s="197"/>
      <c r="GZG3" s="197"/>
      <c r="GZH3" s="197"/>
      <c r="GZI3" s="197"/>
      <c r="GZJ3" s="197"/>
      <c r="GZK3" s="197"/>
      <c r="GZL3" s="197"/>
      <c r="GZM3" s="197"/>
      <c r="GZN3" s="197"/>
      <c r="GZO3" s="197"/>
      <c r="GZP3" s="197"/>
      <c r="GZQ3" s="197"/>
      <c r="GZR3" s="197"/>
      <c r="GZS3" s="197"/>
      <c r="GZT3" s="197"/>
      <c r="GZU3" s="197"/>
      <c r="GZV3" s="197"/>
      <c r="GZW3" s="197"/>
      <c r="GZX3" s="197"/>
      <c r="GZY3" s="197"/>
      <c r="GZZ3" s="197"/>
      <c r="HAA3" s="197"/>
      <c r="HAB3" s="197"/>
      <c r="HAC3" s="197"/>
      <c r="HAD3" s="197"/>
      <c r="HAE3" s="197"/>
      <c r="HAF3" s="197"/>
      <c r="HAG3" s="197"/>
      <c r="HAH3" s="197"/>
      <c r="HAI3" s="197"/>
      <c r="HAJ3" s="197"/>
      <c r="HAK3" s="197"/>
      <c r="HAL3" s="197"/>
      <c r="HAM3" s="197"/>
      <c r="HAN3" s="197"/>
      <c r="HAO3" s="197"/>
      <c r="HAP3" s="197"/>
      <c r="HAQ3" s="197"/>
      <c r="HAR3" s="197"/>
      <c r="HAS3" s="197"/>
      <c r="HAT3" s="197"/>
      <c r="HAU3" s="197"/>
      <c r="HAV3" s="197"/>
      <c r="HAW3" s="197"/>
      <c r="HAX3" s="197"/>
      <c r="HAY3" s="197"/>
      <c r="HAZ3" s="197"/>
      <c r="HBA3" s="197"/>
      <c r="HBB3" s="197"/>
      <c r="HBC3" s="197"/>
      <c r="HBD3" s="197"/>
      <c r="HBE3" s="197"/>
      <c r="HBF3" s="197"/>
      <c r="HBG3" s="197"/>
      <c r="HBH3" s="197"/>
      <c r="HBI3" s="197"/>
      <c r="HBJ3" s="197"/>
      <c r="HBK3" s="197"/>
      <c r="HBL3" s="197"/>
      <c r="HBM3" s="197"/>
      <c r="HBN3" s="197"/>
      <c r="HBO3" s="197"/>
      <c r="HBP3" s="197"/>
      <c r="HBQ3" s="197"/>
      <c r="HBR3" s="197"/>
      <c r="HBS3" s="197"/>
      <c r="HBT3" s="197"/>
      <c r="HBU3" s="197"/>
      <c r="HBV3" s="197"/>
      <c r="HBW3" s="197"/>
      <c r="HBX3" s="197"/>
      <c r="HBY3" s="197"/>
      <c r="HBZ3" s="197"/>
      <c r="HCA3" s="197"/>
      <c r="HCB3" s="197"/>
      <c r="HCC3" s="197"/>
      <c r="HCD3" s="197"/>
      <c r="HCE3" s="197"/>
      <c r="HCF3" s="197"/>
      <c r="HCG3" s="197"/>
      <c r="HCH3" s="197"/>
      <c r="HCI3" s="197"/>
      <c r="HCJ3" s="197"/>
      <c r="HCK3" s="197"/>
      <c r="HCL3" s="197"/>
      <c r="HCM3" s="197"/>
      <c r="HCN3" s="197"/>
      <c r="HCO3" s="197"/>
      <c r="HCP3" s="197"/>
      <c r="HCQ3" s="197"/>
      <c r="HCR3" s="197"/>
      <c r="HCS3" s="197"/>
      <c r="HCT3" s="197"/>
      <c r="HCU3" s="197"/>
      <c r="HCV3" s="197"/>
      <c r="HCW3" s="197"/>
      <c r="HCX3" s="197"/>
      <c r="HCY3" s="197"/>
      <c r="HCZ3" s="197"/>
      <c r="HDA3" s="197"/>
      <c r="HDB3" s="197"/>
      <c r="HDC3" s="197"/>
      <c r="HDD3" s="197"/>
      <c r="HDE3" s="197"/>
      <c r="HDF3" s="197"/>
      <c r="HDG3" s="197"/>
      <c r="HDH3" s="197"/>
      <c r="HDI3" s="197"/>
      <c r="HDJ3" s="197"/>
      <c r="HDK3" s="197"/>
      <c r="HDL3" s="197"/>
      <c r="HDM3" s="197"/>
      <c r="HDN3" s="197"/>
      <c r="HDO3" s="197"/>
      <c r="HDP3" s="197"/>
      <c r="HDQ3" s="197"/>
      <c r="HDR3" s="197"/>
      <c r="HDS3" s="197"/>
      <c r="HDT3" s="197"/>
      <c r="HDU3" s="197"/>
      <c r="HDV3" s="197"/>
      <c r="HDW3" s="197"/>
      <c r="HDX3" s="197"/>
      <c r="HDY3" s="197"/>
      <c r="HDZ3" s="197"/>
      <c r="HEA3" s="197"/>
      <c r="HEB3" s="197"/>
      <c r="HEC3" s="197"/>
      <c r="HED3" s="197"/>
      <c r="HEE3" s="197"/>
      <c r="HEF3" s="197"/>
      <c r="HEG3" s="197"/>
      <c r="HEH3" s="197"/>
      <c r="HEI3" s="197"/>
      <c r="HEJ3" s="197"/>
      <c r="HEK3" s="197"/>
      <c r="HEL3" s="197"/>
      <c r="HEM3" s="197"/>
      <c r="HEN3" s="197"/>
      <c r="HEO3" s="197"/>
      <c r="HEP3" s="197"/>
      <c r="HEQ3" s="197"/>
      <c r="HER3" s="197"/>
      <c r="HES3" s="197"/>
      <c r="HET3" s="197"/>
      <c r="HEU3" s="197"/>
      <c r="HEV3" s="197"/>
      <c r="HEW3" s="197"/>
      <c r="HEX3" s="197"/>
      <c r="HEY3" s="197"/>
      <c r="HEZ3" s="197"/>
      <c r="HFA3" s="197"/>
      <c r="HFB3" s="197"/>
      <c r="HFC3" s="197"/>
      <c r="HFD3" s="197"/>
      <c r="HFE3" s="197"/>
      <c r="HFF3" s="197"/>
      <c r="HFG3" s="197"/>
      <c r="HFH3" s="197"/>
      <c r="HFI3" s="197"/>
      <c r="HFJ3" s="197"/>
      <c r="HFK3" s="197"/>
      <c r="HFL3" s="197"/>
      <c r="HFM3" s="197"/>
      <c r="HFN3" s="197"/>
      <c r="HFO3" s="197"/>
      <c r="HFP3" s="197"/>
      <c r="HFQ3" s="197"/>
      <c r="HFR3" s="197"/>
      <c r="HFS3" s="197"/>
      <c r="HFT3" s="197"/>
      <c r="HFU3" s="197"/>
      <c r="HFV3" s="197"/>
      <c r="HFW3" s="197"/>
      <c r="HFX3" s="197"/>
      <c r="HFY3" s="197"/>
      <c r="HFZ3" s="197"/>
      <c r="HGA3" s="197"/>
      <c r="HGB3" s="197"/>
      <c r="HGC3" s="197"/>
      <c r="HGD3" s="197"/>
      <c r="HGE3" s="197"/>
      <c r="HGF3" s="197"/>
      <c r="HGG3" s="197"/>
      <c r="HGH3" s="197"/>
      <c r="HGI3" s="197"/>
      <c r="HGJ3" s="197"/>
      <c r="HGK3" s="197"/>
      <c r="HGL3" s="197"/>
      <c r="HGM3" s="197"/>
      <c r="HGN3" s="197"/>
      <c r="HGO3" s="197"/>
      <c r="HGP3" s="197"/>
      <c r="HGQ3" s="197"/>
      <c r="HGR3" s="197"/>
      <c r="HGS3" s="197"/>
      <c r="HGT3" s="197"/>
      <c r="HGU3" s="197"/>
      <c r="HGV3" s="197"/>
      <c r="HGW3" s="197"/>
      <c r="HGX3" s="197"/>
      <c r="HGY3" s="197"/>
      <c r="HGZ3" s="197"/>
      <c r="HHA3" s="197"/>
      <c r="HHB3" s="197"/>
      <c r="HHC3" s="197"/>
      <c r="HHD3" s="197"/>
      <c r="HHE3" s="197"/>
      <c r="HHF3" s="197"/>
      <c r="HHG3" s="197"/>
      <c r="HHH3" s="197"/>
      <c r="HHI3" s="197"/>
      <c r="HHJ3" s="197"/>
      <c r="HHK3" s="197"/>
      <c r="HHL3" s="197"/>
      <c r="HHM3" s="197"/>
      <c r="HHN3" s="197"/>
      <c r="HHO3" s="197"/>
      <c r="HHP3" s="197"/>
      <c r="HHQ3" s="197"/>
      <c r="HHR3" s="197"/>
      <c r="HHS3" s="197"/>
      <c r="HHT3" s="197"/>
      <c r="HHU3" s="197"/>
      <c r="HHV3" s="197"/>
      <c r="HHW3" s="197"/>
      <c r="HHX3" s="197"/>
      <c r="HHY3" s="197"/>
      <c r="HHZ3" s="197"/>
      <c r="HIA3" s="197"/>
      <c r="HIB3" s="197"/>
      <c r="HIC3" s="197"/>
      <c r="HID3" s="197"/>
      <c r="HIE3" s="197"/>
      <c r="HIF3" s="197"/>
      <c r="HIG3" s="197"/>
      <c r="HIH3" s="197"/>
      <c r="HII3" s="197"/>
      <c r="HIJ3" s="197"/>
      <c r="HIK3" s="197"/>
      <c r="HIL3" s="197"/>
      <c r="HIM3" s="197"/>
      <c r="HIN3" s="197"/>
      <c r="HIO3" s="197"/>
      <c r="HIP3" s="197"/>
      <c r="HIQ3" s="197"/>
      <c r="HIR3" s="197"/>
      <c r="HIS3" s="197"/>
      <c r="HIT3" s="197"/>
      <c r="HIU3" s="197"/>
      <c r="HIV3" s="197"/>
      <c r="HIW3" s="197"/>
      <c r="HIX3" s="197"/>
      <c r="HIY3" s="197"/>
      <c r="HIZ3" s="197"/>
      <c r="HJA3" s="197"/>
      <c r="HJB3" s="197"/>
      <c r="HJC3" s="197"/>
      <c r="HJD3" s="197"/>
      <c r="HJE3" s="197"/>
      <c r="HJF3" s="197"/>
      <c r="HJG3" s="197"/>
      <c r="HJH3" s="197"/>
      <c r="HJI3" s="197"/>
      <c r="HJJ3" s="197"/>
      <c r="HJK3" s="197"/>
      <c r="HJL3" s="197"/>
      <c r="HJM3" s="197"/>
      <c r="HJN3" s="197"/>
      <c r="HJO3" s="197"/>
      <c r="HJP3" s="197"/>
      <c r="HJQ3" s="197"/>
      <c r="HJR3" s="197"/>
      <c r="HJS3" s="197"/>
      <c r="HJT3" s="197"/>
      <c r="HJU3" s="197"/>
      <c r="HJV3" s="197"/>
      <c r="HJW3" s="197"/>
      <c r="HJX3" s="197"/>
      <c r="HJY3" s="197"/>
      <c r="HJZ3" s="197"/>
      <c r="HKA3" s="197"/>
      <c r="HKB3" s="197"/>
      <c r="HKC3" s="197"/>
      <c r="HKD3" s="197"/>
      <c r="HKE3" s="197"/>
      <c r="HKF3" s="197"/>
      <c r="HKG3" s="197"/>
      <c r="HKH3" s="197"/>
      <c r="HKI3" s="197"/>
      <c r="HKJ3" s="197"/>
      <c r="HKK3" s="197"/>
      <c r="HKL3" s="197"/>
      <c r="HKM3" s="197"/>
      <c r="HKN3" s="197"/>
      <c r="HKO3" s="197"/>
      <c r="HKP3" s="197"/>
      <c r="HKQ3" s="197"/>
      <c r="HKR3" s="197"/>
      <c r="HKS3" s="197"/>
      <c r="HKT3" s="197"/>
      <c r="HKU3" s="197"/>
      <c r="HKV3" s="197"/>
      <c r="HKW3" s="197"/>
      <c r="HKX3" s="197"/>
      <c r="HKY3" s="197"/>
      <c r="HKZ3" s="197"/>
      <c r="HLA3" s="197"/>
      <c r="HLB3" s="197"/>
      <c r="HLC3" s="197"/>
      <c r="HLD3" s="197"/>
      <c r="HLE3" s="197"/>
      <c r="HLF3" s="197"/>
      <c r="HLG3" s="197"/>
      <c r="HLH3" s="197"/>
      <c r="HLI3" s="197"/>
      <c r="HLJ3" s="197"/>
      <c r="HLK3" s="197"/>
      <c r="HLL3" s="197"/>
      <c r="HLM3" s="197"/>
      <c r="HLN3" s="197"/>
      <c r="HLO3" s="197"/>
      <c r="HLP3" s="197"/>
      <c r="HLQ3" s="197"/>
      <c r="HLR3" s="197"/>
      <c r="HLS3" s="197"/>
      <c r="HLT3" s="197"/>
      <c r="HLU3" s="197"/>
      <c r="HLV3" s="197"/>
      <c r="HLW3" s="197"/>
      <c r="HLX3" s="197"/>
      <c r="HLY3" s="197"/>
      <c r="HLZ3" s="197"/>
      <c r="HMA3" s="197"/>
      <c r="HMB3" s="197"/>
      <c r="HMC3" s="197"/>
      <c r="HMD3" s="197"/>
      <c r="HME3" s="197"/>
      <c r="HMF3" s="197"/>
      <c r="HMG3" s="197"/>
      <c r="HMH3" s="197"/>
      <c r="HMI3" s="197"/>
      <c r="HMJ3" s="197"/>
      <c r="HMK3" s="197"/>
      <c r="HML3" s="197"/>
      <c r="HMM3" s="197"/>
      <c r="HMN3" s="197"/>
      <c r="HMO3" s="197"/>
      <c r="HMP3" s="197"/>
      <c r="HMQ3" s="197"/>
      <c r="HMR3" s="197"/>
      <c r="HMS3" s="197"/>
      <c r="HMT3" s="197"/>
      <c r="HMU3" s="197"/>
      <c r="HMV3" s="197"/>
      <c r="HMW3" s="197"/>
      <c r="HMX3" s="197"/>
      <c r="HMY3" s="197"/>
      <c r="HMZ3" s="197"/>
      <c r="HNA3" s="197"/>
      <c r="HNB3" s="197"/>
      <c r="HNC3" s="197"/>
      <c r="HND3" s="197"/>
      <c r="HNE3" s="197"/>
      <c r="HNF3" s="197"/>
      <c r="HNG3" s="197"/>
      <c r="HNH3" s="197"/>
      <c r="HNI3" s="197"/>
      <c r="HNJ3" s="197"/>
      <c r="HNK3" s="197"/>
      <c r="HNL3" s="197"/>
      <c r="HNM3" s="197"/>
      <c r="HNN3" s="197"/>
      <c r="HNO3" s="197"/>
      <c r="HNP3" s="197"/>
      <c r="HNQ3" s="197"/>
      <c r="HNR3" s="197"/>
      <c r="HNS3" s="197"/>
      <c r="HNT3" s="197"/>
      <c r="HNU3" s="197"/>
      <c r="HNV3" s="197"/>
      <c r="HNW3" s="197"/>
      <c r="HNX3" s="197"/>
      <c r="HNY3" s="197"/>
      <c r="HNZ3" s="197"/>
      <c r="HOA3" s="197"/>
      <c r="HOB3" s="197"/>
      <c r="HOC3" s="197"/>
      <c r="HOD3" s="197"/>
      <c r="HOE3" s="197"/>
      <c r="HOF3" s="197"/>
      <c r="HOG3" s="197"/>
      <c r="HOH3" s="197"/>
      <c r="HOI3" s="197"/>
      <c r="HOJ3" s="197"/>
      <c r="HOK3" s="197"/>
      <c r="HOL3" s="197"/>
      <c r="HOM3" s="197"/>
      <c r="HON3" s="197"/>
      <c r="HOO3" s="197"/>
      <c r="HOP3" s="197"/>
      <c r="HOQ3" s="197"/>
      <c r="HOR3" s="197"/>
      <c r="HOS3" s="197"/>
      <c r="HOT3" s="197"/>
      <c r="HOU3" s="197"/>
      <c r="HOV3" s="197"/>
      <c r="HOW3" s="197"/>
      <c r="HOX3" s="197"/>
      <c r="HOY3" s="197"/>
      <c r="HOZ3" s="197"/>
      <c r="HPA3" s="197"/>
      <c r="HPB3" s="197"/>
      <c r="HPC3" s="197"/>
      <c r="HPD3" s="197"/>
      <c r="HPE3" s="197"/>
      <c r="HPF3" s="197"/>
      <c r="HPG3" s="197"/>
      <c r="HPH3" s="197"/>
      <c r="HPI3" s="197"/>
      <c r="HPJ3" s="197"/>
      <c r="HPK3" s="197"/>
      <c r="HPL3" s="197"/>
      <c r="HPM3" s="197"/>
      <c r="HPN3" s="197"/>
      <c r="HPO3" s="197"/>
      <c r="HPP3" s="197"/>
      <c r="HPQ3" s="197"/>
      <c r="HPR3" s="197"/>
      <c r="HPS3" s="197"/>
      <c r="HPT3" s="197"/>
      <c r="HPU3" s="197"/>
      <c r="HPV3" s="197"/>
      <c r="HPW3" s="197"/>
      <c r="HPX3" s="197"/>
      <c r="HPY3" s="197"/>
      <c r="HPZ3" s="197"/>
      <c r="HQA3" s="197"/>
      <c r="HQB3" s="197"/>
      <c r="HQC3" s="197"/>
      <c r="HQD3" s="197"/>
      <c r="HQE3" s="197"/>
      <c r="HQF3" s="197"/>
      <c r="HQG3" s="197"/>
      <c r="HQH3" s="197"/>
      <c r="HQI3" s="197"/>
      <c r="HQJ3" s="197"/>
      <c r="HQK3" s="197"/>
      <c r="HQL3" s="197"/>
      <c r="HQM3" s="197"/>
      <c r="HQN3" s="197"/>
      <c r="HQO3" s="197"/>
      <c r="HQP3" s="197"/>
      <c r="HQQ3" s="197"/>
      <c r="HQR3" s="197"/>
      <c r="HQS3" s="197"/>
      <c r="HQT3" s="197"/>
      <c r="HQU3" s="197"/>
      <c r="HQV3" s="197"/>
      <c r="HQW3" s="197"/>
      <c r="HQX3" s="197"/>
      <c r="HQY3" s="197"/>
      <c r="HQZ3" s="197"/>
      <c r="HRA3" s="197"/>
      <c r="HRB3" s="197"/>
      <c r="HRC3" s="197"/>
      <c r="HRD3" s="197"/>
      <c r="HRE3" s="197"/>
      <c r="HRF3" s="197"/>
      <c r="HRG3" s="197"/>
      <c r="HRH3" s="197"/>
      <c r="HRI3" s="197"/>
      <c r="HRJ3" s="197"/>
      <c r="HRK3" s="197"/>
      <c r="HRL3" s="197"/>
      <c r="HRM3" s="197"/>
      <c r="HRN3" s="197"/>
      <c r="HRO3" s="197"/>
      <c r="HRP3" s="197"/>
      <c r="HRQ3" s="197"/>
      <c r="HRR3" s="197"/>
      <c r="HRS3" s="197"/>
      <c r="HRT3" s="197"/>
      <c r="HRU3" s="197"/>
      <c r="HRV3" s="197"/>
      <c r="HRW3" s="197"/>
      <c r="HRX3" s="197"/>
      <c r="HRY3" s="197"/>
      <c r="HRZ3" s="197"/>
      <c r="HSA3" s="197"/>
      <c r="HSB3" s="197"/>
      <c r="HSC3" s="197"/>
      <c r="HSD3" s="197"/>
      <c r="HSE3" s="197"/>
      <c r="HSF3" s="197"/>
      <c r="HSG3" s="197"/>
      <c r="HSH3" s="197"/>
      <c r="HSI3" s="197"/>
      <c r="HSJ3" s="197"/>
      <c r="HSK3" s="197"/>
      <c r="HSL3" s="197"/>
      <c r="HSM3" s="197"/>
      <c r="HSN3" s="197"/>
      <c r="HSO3" s="197"/>
      <c r="HSP3" s="197"/>
      <c r="HSQ3" s="197"/>
      <c r="HSR3" s="197"/>
      <c r="HSS3" s="197"/>
      <c r="HST3" s="197"/>
      <c r="HSU3" s="197"/>
      <c r="HSV3" s="197"/>
      <c r="HSW3" s="197"/>
      <c r="HSX3" s="197"/>
      <c r="HSY3" s="197"/>
      <c r="HSZ3" s="197"/>
      <c r="HTA3" s="197"/>
      <c r="HTB3" s="197"/>
      <c r="HTC3" s="197"/>
      <c r="HTD3" s="197"/>
      <c r="HTE3" s="197"/>
      <c r="HTF3" s="197"/>
      <c r="HTG3" s="197"/>
      <c r="HTH3" s="197"/>
      <c r="HTI3" s="197"/>
      <c r="HTJ3" s="197"/>
      <c r="HTK3" s="197"/>
      <c r="HTL3" s="197"/>
      <c r="HTM3" s="197"/>
      <c r="HTN3" s="197"/>
      <c r="HTO3" s="197"/>
      <c r="HTP3" s="197"/>
      <c r="HTQ3" s="197"/>
      <c r="HTR3" s="197"/>
      <c r="HTS3" s="197"/>
      <c r="HTT3" s="197"/>
      <c r="HTU3" s="197"/>
      <c r="HTV3" s="197"/>
      <c r="HTW3" s="197"/>
      <c r="HTX3" s="197"/>
      <c r="HTY3" s="197"/>
      <c r="HTZ3" s="197"/>
      <c r="HUA3" s="197"/>
      <c r="HUB3" s="197"/>
      <c r="HUC3" s="197"/>
      <c r="HUD3" s="197"/>
      <c r="HUE3" s="197"/>
      <c r="HUF3" s="197"/>
      <c r="HUG3" s="197"/>
      <c r="HUH3" s="197"/>
      <c r="HUI3" s="197"/>
      <c r="HUJ3" s="197"/>
      <c r="HUK3" s="197"/>
      <c r="HUL3" s="197"/>
      <c r="HUM3" s="197"/>
      <c r="HUN3" s="197"/>
      <c r="HUO3" s="197"/>
      <c r="HUP3" s="197"/>
      <c r="HUQ3" s="197"/>
      <c r="HUR3" s="197"/>
      <c r="HUS3" s="197"/>
      <c r="HUT3" s="197"/>
      <c r="HUU3" s="197"/>
      <c r="HUV3" s="197"/>
      <c r="HUW3" s="197"/>
      <c r="HUX3" s="197"/>
      <c r="HUY3" s="197"/>
      <c r="HUZ3" s="197"/>
      <c r="HVA3" s="197"/>
      <c r="HVB3" s="197"/>
      <c r="HVC3" s="197"/>
      <c r="HVD3" s="197"/>
      <c r="HVE3" s="197"/>
      <c r="HVF3" s="197"/>
      <c r="HVG3" s="197"/>
      <c r="HVH3" s="197"/>
      <c r="HVI3" s="197"/>
      <c r="HVJ3" s="197"/>
      <c r="HVK3" s="197"/>
      <c r="HVL3" s="197"/>
      <c r="HVM3" s="197"/>
      <c r="HVN3" s="197"/>
      <c r="HVO3" s="197"/>
      <c r="HVP3" s="197"/>
      <c r="HVQ3" s="197"/>
      <c r="HVR3" s="197"/>
      <c r="HVS3" s="197"/>
      <c r="HVT3" s="197"/>
      <c r="HVU3" s="197"/>
      <c r="HVV3" s="197"/>
      <c r="HVW3" s="197"/>
      <c r="HVX3" s="197"/>
      <c r="HVY3" s="197"/>
      <c r="HVZ3" s="197"/>
      <c r="HWA3" s="197"/>
      <c r="HWB3" s="197"/>
      <c r="HWC3" s="197"/>
      <c r="HWD3" s="197"/>
      <c r="HWE3" s="197"/>
      <c r="HWF3" s="197"/>
      <c r="HWG3" s="197"/>
      <c r="HWH3" s="197"/>
      <c r="HWI3" s="197"/>
      <c r="HWJ3" s="197"/>
      <c r="HWK3" s="197"/>
      <c r="HWL3" s="197"/>
      <c r="HWM3" s="197"/>
      <c r="HWN3" s="197"/>
      <c r="HWO3" s="197"/>
      <c r="HWP3" s="197"/>
      <c r="HWQ3" s="197"/>
      <c r="HWR3" s="197"/>
      <c r="HWS3" s="197"/>
      <c r="HWT3" s="197"/>
      <c r="HWU3" s="197"/>
      <c r="HWV3" s="197"/>
      <c r="HWW3" s="197"/>
      <c r="HWX3" s="197"/>
      <c r="HWY3" s="197"/>
      <c r="HWZ3" s="197"/>
      <c r="HXA3" s="197"/>
      <c r="HXB3" s="197"/>
      <c r="HXC3" s="197"/>
      <c r="HXD3" s="197"/>
      <c r="HXE3" s="197"/>
      <c r="HXF3" s="197"/>
      <c r="HXG3" s="197"/>
      <c r="HXH3" s="197"/>
      <c r="HXI3" s="197"/>
      <c r="HXJ3" s="197"/>
      <c r="HXK3" s="197"/>
      <c r="HXL3" s="197"/>
      <c r="HXM3" s="197"/>
      <c r="HXN3" s="197"/>
      <c r="HXO3" s="197"/>
      <c r="HXP3" s="197"/>
      <c r="HXQ3" s="197"/>
      <c r="HXR3" s="197"/>
      <c r="HXS3" s="197"/>
      <c r="HXT3" s="197"/>
      <c r="HXU3" s="197"/>
      <c r="HXV3" s="197"/>
      <c r="HXW3" s="197"/>
      <c r="HXX3" s="197"/>
      <c r="HXY3" s="197"/>
      <c r="HXZ3" s="197"/>
      <c r="HYA3" s="197"/>
      <c r="HYB3" s="197"/>
      <c r="HYC3" s="197"/>
      <c r="HYD3" s="197"/>
      <c r="HYE3" s="197"/>
      <c r="HYF3" s="197"/>
      <c r="HYG3" s="197"/>
      <c r="HYH3" s="197"/>
      <c r="HYI3" s="197"/>
      <c r="HYJ3" s="197"/>
      <c r="HYK3" s="197"/>
      <c r="HYL3" s="197"/>
      <c r="HYM3" s="197"/>
      <c r="HYN3" s="197"/>
      <c r="HYO3" s="197"/>
      <c r="HYP3" s="197"/>
      <c r="HYQ3" s="197"/>
      <c r="HYR3" s="197"/>
      <c r="HYS3" s="197"/>
      <c r="HYT3" s="197"/>
      <c r="HYU3" s="197"/>
      <c r="HYV3" s="197"/>
      <c r="HYW3" s="197"/>
      <c r="HYX3" s="197"/>
      <c r="HYY3" s="197"/>
      <c r="HYZ3" s="197"/>
      <c r="HZA3" s="197"/>
      <c r="HZB3" s="197"/>
      <c r="HZC3" s="197"/>
      <c r="HZD3" s="197"/>
      <c r="HZE3" s="197"/>
      <c r="HZF3" s="197"/>
      <c r="HZG3" s="197"/>
      <c r="HZH3" s="197"/>
      <c r="HZI3" s="197"/>
      <c r="HZJ3" s="197"/>
      <c r="HZK3" s="197"/>
      <c r="HZL3" s="197"/>
      <c r="HZM3" s="197"/>
      <c r="HZN3" s="197"/>
      <c r="HZO3" s="197"/>
      <c r="HZP3" s="197"/>
      <c r="HZQ3" s="197"/>
      <c r="HZR3" s="197"/>
      <c r="HZS3" s="197"/>
      <c r="HZT3" s="197"/>
      <c r="HZU3" s="197"/>
      <c r="HZV3" s="197"/>
      <c r="HZW3" s="197"/>
      <c r="HZX3" s="197"/>
      <c r="HZY3" s="197"/>
      <c r="HZZ3" s="197"/>
      <c r="IAA3" s="197"/>
      <c r="IAB3" s="197"/>
      <c r="IAC3" s="197"/>
      <c r="IAD3" s="197"/>
      <c r="IAE3" s="197"/>
      <c r="IAF3" s="197"/>
      <c r="IAG3" s="197"/>
      <c r="IAH3" s="197"/>
      <c r="IAI3" s="197"/>
      <c r="IAJ3" s="197"/>
      <c r="IAK3" s="197"/>
      <c r="IAL3" s="197"/>
      <c r="IAM3" s="197"/>
      <c r="IAN3" s="197"/>
      <c r="IAO3" s="197"/>
      <c r="IAP3" s="197"/>
      <c r="IAQ3" s="197"/>
      <c r="IAR3" s="197"/>
      <c r="IAS3" s="197"/>
      <c r="IAT3" s="197"/>
      <c r="IAU3" s="197"/>
      <c r="IAV3" s="197"/>
      <c r="IAW3" s="197"/>
      <c r="IAX3" s="197"/>
      <c r="IAY3" s="197"/>
      <c r="IAZ3" s="197"/>
      <c r="IBA3" s="197"/>
      <c r="IBB3" s="197"/>
      <c r="IBC3" s="197"/>
      <c r="IBD3" s="197"/>
      <c r="IBE3" s="197"/>
      <c r="IBF3" s="197"/>
      <c r="IBG3" s="197"/>
      <c r="IBH3" s="197"/>
      <c r="IBI3" s="197"/>
      <c r="IBJ3" s="197"/>
      <c r="IBK3" s="197"/>
      <c r="IBL3" s="197"/>
      <c r="IBM3" s="197"/>
      <c r="IBN3" s="197"/>
      <c r="IBO3" s="197"/>
      <c r="IBP3" s="197"/>
      <c r="IBQ3" s="197"/>
      <c r="IBR3" s="197"/>
      <c r="IBS3" s="197"/>
      <c r="IBT3" s="197"/>
      <c r="IBU3" s="197"/>
      <c r="IBV3" s="197"/>
      <c r="IBW3" s="197"/>
      <c r="IBX3" s="197"/>
      <c r="IBY3" s="197"/>
      <c r="IBZ3" s="197"/>
      <c r="ICA3" s="197"/>
      <c r="ICB3" s="197"/>
      <c r="ICC3" s="197"/>
      <c r="ICD3" s="197"/>
      <c r="ICE3" s="197"/>
      <c r="ICF3" s="197"/>
      <c r="ICG3" s="197"/>
      <c r="ICH3" s="197"/>
      <c r="ICI3" s="197"/>
      <c r="ICJ3" s="197"/>
      <c r="ICK3" s="197"/>
      <c r="ICL3" s="197"/>
      <c r="ICM3" s="197"/>
      <c r="ICN3" s="197"/>
      <c r="ICO3" s="197"/>
      <c r="ICP3" s="197"/>
      <c r="ICQ3" s="197"/>
      <c r="ICR3" s="197"/>
      <c r="ICS3" s="197"/>
      <c r="ICT3" s="197"/>
      <c r="ICU3" s="197"/>
      <c r="ICV3" s="197"/>
      <c r="ICW3" s="197"/>
      <c r="ICX3" s="197"/>
      <c r="ICY3" s="197"/>
      <c r="ICZ3" s="197"/>
      <c r="IDA3" s="197"/>
      <c r="IDB3" s="197"/>
      <c r="IDC3" s="197"/>
      <c r="IDD3" s="197"/>
      <c r="IDE3" s="197"/>
      <c r="IDF3" s="197"/>
      <c r="IDG3" s="197"/>
      <c r="IDH3" s="197"/>
      <c r="IDI3" s="197"/>
      <c r="IDJ3" s="197"/>
      <c r="IDK3" s="197"/>
      <c r="IDL3" s="197"/>
      <c r="IDM3" s="197"/>
      <c r="IDN3" s="197"/>
      <c r="IDO3" s="197"/>
      <c r="IDP3" s="197"/>
      <c r="IDQ3" s="197"/>
      <c r="IDR3" s="197"/>
      <c r="IDS3" s="197"/>
      <c r="IDT3" s="197"/>
      <c r="IDU3" s="197"/>
      <c r="IDV3" s="197"/>
      <c r="IDW3" s="197"/>
      <c r="IDX3" s="197"/>
      <c r="IDY3" s="197"/>
      <c r="IDZ3" s="197"/>
      <c r="IEA3" s="197"/>
      <c r="IEB3" s="197"/>
      <c r="IEC3" s="197"/>
      <c r="IED3" s="197"/>
      <c r="IEE3" s="197"/>
      <c r="IEF3" s="197"/>
      <c r="IEG3" s="197"/>
      <c r="IEH3" s="197"/>
      <c r="IEI3" s="197"/>
      <c r="IEJ3" s="197"/>
      <c r="IEK3" s="197"/>
      <c r="IEL3" s="197"/>
      <c r="IEM3" s="197"/>
      <c r="IEN3" s="197"/>
      <c r="IEO3" s="197"/>
      <c r="IEP3" s="197"/>
      <c r="IEQ3" s="197"/>
      <c r="IER3" s="197"/>
      <c r="IES3" s="197"/>
      <c r="IET3" s="197"/>
      <c r="IEU3" s="197"/>
      <c r="IEV3" s="197"/>
      <c r="IEW3" s="197"/>
      <c r="IEX3" s="197"/>
      <c r="IEY3" s="197"/>
      <c r="IEZ3" s="197"/>
      <c r="IFA3" s="197"/>
      <c r="IFB3" s="197"/>
      <c r="IFC3" s="197"/>
      <c r="IFD3" s="197"/>
      <c r="IFE3" s="197"/>
      <c r="IFF3" s="197"/>
      <c r="IFG3" s="197"/>
      <c r="IFH3" s="197"/>
      <c r="IFI3" s="197"/>
      <c r="IFJ3" s="197"/>
      <c r="IFK3" s="197"/>
      <c r="IFL3" s="197"/>
      <c r="IFM3" s="197"/>
      <c r="IFN3" s="197"/>
      <c r="IFO3" s="197"/>
      <c r="IFP3" s="197"/>
      <c r="IFQ3" s="197"/>
      <c r="IFR3" s="197"/>
      <c r="IFS3" s="197"/>
      <c r="IFT3" s="197"/>
      <c r="IFU3" s="197"/>
      <c r="IFV3" s="197"/>
      <c r="IFW3" s="197"/>
      <c r="IFX3" s="197"/>
      <c r="IFY3" s="197"/>
      <c r="IFZ3" s="197"/>
      <c r="IGA3" s="197"/>
      <c r="IGB3" s="197"/>
      <c r="IGC3" s="197"/>
      <c r="IGD3" s="197"/>
      <c r="IGE3" s="197"/>
      <c r="IGF3" s="197"/>
      <c r="IGG3" s="197"/>
      <c r="IGH3" s="197"/>
      <c r="IGI3" s="197"/>
      <c r="IGJ3" s="197"/>
      <c r="IGK3" s="197"/>
      <c r="IGL3" s="197"/>
      <c r="IGM3" s="197"/>
      <c r="IGN3" s="197"/>
      <c r="IGO3" s="197"/>
      <c r="IGP3" s="197"/>
      <c r="IGQ3" s="197"/>
      <c r="IGR3" s="197"/>
      <c r="IGS3" s="197"/>
      <c r="IGT3" s="197"/>
      <c r="IGU3" s="197"/>
      <c r="IGV3" s="197"/>
      <c r="IGW3" s="197"/>
      <c r="IGX3" s="197"/>
      <c r="IGY3" s="197"/>
      <c r="IGZ3" s="197"/>
      <c r="IHA3" s="197"/>
      <c r="IHB3" s="197"/>
      <c r="IHC3" s="197"/>
      <c r="IHD3" s="197"/>
      <c r="IHE3" s="197"/>
      <c r="IHF3" s="197"/>
      <c r="IHG3" s="197"/>
      <c r="IHH3" s="197"/>
      <c r="IHI3" s="197"/>
      <c r="IHJ3" s="197"/>
      <c r="IHK3" s="197"/>
      <c r="IHL3" s="197"/>
      <c r="IHM3" s="197"/>
      <c r="IHN3" s="197"/>
      <c r="IHO3" s="197"/>
      <c r="IHP3" s="197"/>
      <c r="IHQ3" s="197"/>
      <c r="IHR3" s="197"/>
      <c r="IHS3" s="197"/>
      <c r="IHT3" s="197"/>
      <c r="IHU3" s="197"/>
      <c r="IHV3" s="197"/>
      <c r="IHW3" s="197"/>
      <c r="IHX3" s="197"/>
      <c r="IHY3" s="197"/>
      <c r="IHZ3" s="197"/>
      <c r="IIA3" s="197"/>
      <c r="IIB3" s="197"/>
      <c r="IIC3" s="197"/>
      <c r="IID3" s="197"/>
      <c r="IIE3" s="197"/>
      <c r="IIF3" s="197"/>
      <c r="IIG3" s="197"/>
      <c r="IIH3" s="197"/>
      <c r="III3" s="197"/>
      <c r="IIJ3" s="197"/>
      <c r="IIK3" s="197"/>
      <c r="IIL3" s="197"/>
      <c r="IIM3" s="197"/>
      <c r="IIN3" s="197"/>
      <c r="IIO3" s="197"/>
      <c r="IIP3" s="197"/>
      <c r="IIQ3" s="197"/>
      <c r="IIR3" s="197"/>
      <c r="IIS3" s="197"/>
      <c r="IIT3" s="197"/>
      <c r="IIU3" s="197"/>
      <c r="IIV3" s="197"/>
      <c r="IIW3" s="197"/>
      <c r="IIX3" s="197"/>
      <c r="IIY3" s="197"/>
      <c r="IIZ3" s="197"/>
      <c r="IJA3" s="197"/>
      <c r="IJB3" s="197"/>
      <c r="IJC3" s="197"/>
      <c r="IJD3" s="197"/>
      <c r="IJE3" s="197"/>
      <c r="IJF3" s="197"/>
      <c r="IJG3" s="197"/>
      <c r="IJH3" s="197"/>
      <c r="IJI3" s="197"/>
      <c r="IJJ3" s="197"/>
      <c r="IJK3" s="197"/>
      <c r="IJL3" s="197"/>
      <c r="IJM3" s="197"/>
      <c r="IJN3" s="197"/>
      <c r="IJO3" s="197"/>
      <c r="IJP3" s="197"/>
      <c r="IJQ3" s="197"/>
      <c r="IJR3" s="197"/>
      <c r="IJS3" s="197"/>
      <c r="IJT3" s="197"/>
      <c r="IJU3" s="197"/>
      <c r="IJV3" s="197"/>
      <c r="IJW3" s="197"/>
      <c r="IJX3" s="197"/>
      <c r="IJY3" s="197"/>
      <c r="IJZ3" s="197"/>
      <c r="IKA3" s="197"/>
      <c r="IKB3" s="197"/>
      <c r="IKC3" s="197"/>
      <c r="IKD3" s="197"/>
      <c r="IKE3" s="197"/>
      <c r="IKF3" s="197"/>
      <c r="IKG3" s="197"/>
      <c r="IKH3" s="197"/>
      <c r="IKI3" s="197"/>
      <c r="IKJ3" s="197"/>
      <c r="IKK3" s="197"/>
      <c r="IKL3" s="197"/>
      <c r="IKM3" s="197"/>
      <c r="IKN3" s="197"/>
      <c r="IKO3" s="197"/>
      <c r="IKP3" s="197"/>
      <c r="IKQ3" s="197"/>
      <c r="IKR3" s="197"/>
      <c r="IKS3" s="197"/>
      <c r="IKT3" s="197"/>
      <c r="IKU3" s="197"/>
      <c r="IKV3" s="197"/>
      <c r="IKW3" s="197"/>
      <c r="IKX3" s="197"/>
      <c r="IKY3" s="197"/>
      <c r="IKZ3" s="197"/>
      <c r="ILA3" s="197"/>
      <c r="ILB3" s="197"/>
      <c r="ILC3" s="197"/>
      <c r="ILD3" s="197"/>
      <c r="ILE3" s="197"/>
      <c r="ILF3" s="197"/>
      <c r="ILG3" s="197"/>
      <c r="ILH3" s="197"/>
      <c r="ILI3" s="197"/>
      <c r="ILJ3" s="197"/>
      <c r="ILK3" s="197"/>
      <c r="ILL3" s="197"/>
      <c r="ILM3" s="197"/>
      <c r="ILN3" s="197"/>
      <c r="ILO3" s="197"/>
      <c r="ILP3" s="197"/>
      <c r="ILQ3" s="197"/>
      <c r="ILR3" s="197"/>
      <c r="ILS3" s="197"/>
      <c r="ILT3" s="197"/>
      <c r="ILU3" s="197"/>
      <c r="ILV3" s="197"/>
      <c r="ILW3" s="197"/>
      <c r="ILX3" s="197"/>
      <c r="ILY3" s="197"/>
      <c r="ILZ3" s="197"/>
      <c r="IMA3" s="197"/>
      <c r="IMB3" s="197"/>
      <c r="IMC3" s="197"/>
      <c r="IMD3" s="197"/>
      <c r="IME3" s="197"/>
      <c r="IMF3" s="197"/>
      <c r="IMG3" s="197"/>
      <c r="IMH3" s="197"/>
      <c r="IMI3" s="197"/>
      <c r="IMJ3" s="197"/>
      <c r="IMK3" s="197"/>
      <c r="IML3" s="197"/>
      <c r="IMM3" s="197"/>
      <c r="IMN3" s="197"/>
      <c r="IMO3" s="197"/>
      <c r="IMP3" s="197"/>
      <c r="IMQ3" s="197"/>
      <c r="IMR3" s="197"/>
      <c r="IMS3" s="197"/>
      <c r="IMT3" s="197"/>
      <c r="IMU3" s="197"/>
      <c r="IMV3" s="197"/>
      <c r="IMW3" s="197"/>
      <c r="IMX3" s="197"/>
      <c r="IMY3" s="197"/>
      <c r="IMZ3" s="197"/>
      <c r="INA3" s="197"/>
      <c r="INB3" s="197"/>
      <c r="INC3" s="197"/>
      <c r="IND3" s="197"/>
      <c r="INE3" s="197"/>
      <c r="INF3" s="197"/>
      <c r="ING3" s="197"/>
      <c r="INH3" s="197"/>
      <c r="INI3" s="197"/>
      <c r="INJ3" s="197"/>
      <c r="INK3" s="197"/>
      <c r="INL3" s="197"/>
      <c r="INM3" s="197"/>
      <c r="INN3" s="197"/>
      <c r="INO3" s="197"/>
      <c r="INP3" s="197"/>
      <c r="INQ3" s="197"/>
      <c r="INR3" s="197"/>
      <c r="INS3" s="197"/>
      <c r="INT3" s="197"/>
      <c r="INU3" s="197"/>
      <c r="INV3" s="197"/>
      <c r="INW3" s="197"/>
      <c r="INX3" s="197"/>
      <c r="INY3" s="197"/>
      <c r="INZ3" s="197"/>
      <c r="IOA3" s="197"/>
      <c r="IOB3" s="197"/>
      <c r="IOC3" s="197"/>
      <c r="IOD3" s="197"/>
      <c r="IOE3" s="197"/>
      <c r="IOF3" s="197"/>
      <c r="IOG3" s="197"/>
      <c r="IOH3" s="197"/>
      <c r="IOI3" s="197"/>
      <c r="IOJ3" s="197"/>
      <c r="IOK3" s="197"/>
      <c r="IOL3" s="197"/>
      <c r="IOM3" s="197"/>
      <c r="ION3" s="197"/>
      <c r="IOO3" s="197"/>
      <c r="IOP3" s="197"/>
      <c r="IOQ3" s="197"/>
      <c r="IOR3" s="197"/>
      <c r="IOS3" s="197"/>
      <c r="IOT3" s="197"/>
      <c r="IOU3" s="197"/>
      <c r="IOV3" s="197"/>
      <c r="IOW3" s="197"/>
      <c r="IOX3" s="197"/>
      <c r="IOY3" s="197"/>
      <c r="IOZ3" s="197"/>
      <c r="IPA3" s="197"/>
      <c r="IPB3" s="197"/>
      <c r="IPC3" s="197"/>
      <c r="IPD3" s="197"/>
      <c r="IPE3" s="197"/>
      <c r="IPF3" s="197"/>
      <c r="IPG3" s="197"/>
      <c r="IPH3" s="197"/>
      <c r="IPI3" s="197"/>
      <c r="IPJ3" s="197"/>
      <c r="IPK3" s="197"/>
      <c r="IPL3" s="197"/>
      <c r="IPM3" s="197"/>
      <c r="IPN3" s="197"/>
      <c r="IPO3" s="197"/>
      <c r="IPP3" s="197"/>
      <c r="IPQ3" s="197"/>
      <c r="IPR3" s="197"/>
      <c r="IPS3" s="197"/>
      <c r="IPT3" s="197"/>
      <c r="IPU3" s="197"/>
      <c r="IPV3" s="197"/>
      <c r="IPW3" s="197"/>
      <c r="IPX3" s="197"/>
      <c r="IPY3" s="197"/>
      <c r="IPZ3" s="197"/>
      <c r="IQA3" s="197"/>
      <c r="IQB3" s="197"/>
      <c r="IQC3" s="197"/>
      <c r="IQD3" s="197"/>
      <c r="IQE3" s="197"/>
      <c r="IQF3" s="197"/>
      <c r="IQG3" s="197"/>
      <c r="IQH3" s="197"/>
      <c r="IQI3" s="197"/>
      <c r="IQJ3" s="197"/>
      <c r="IQK3" s="197"/>
      <c r="IQL3" s="197"/>
      <c r="IQM3" s="197"/>
      <c r="IQN3" s="197"/>
      <c r="IQO3" s="197"/>
      <c r="IQP3" s="197"/>
      <c r="IQQ3" s="197"/>
      <c r="IQR3" s="197"/>
      <c r="IQS3" s="197"/>
      <c r="IQT3" s="197"/>
      <c r="IQU3" s="197"/>
      <c r="IQV3" s="197"/>
      <c r="IQW3" s="197"/>
      <c r="IQX3" s="197"/>
      <c r="IQY3" s="197"/>
      <c r="IQZ3" s="197"/>
      <c r="IRA3" s="197"/>
      <c r="IRB3" s="197"/>
      <c r="IRC3" s="197"/>
      <c r="IRD3" s="197"/>
      <c r="IRE3" s="197"/>
      <c r="IRF3" s="197"/>
      <c r="IRG3" s="197"/>
      <c r="IRH3" s="197"/>
      <c r="IRI3" s="197"/>
      <c r="IRJ3" s="197"/>
      <c r="IRK3" s="197"/>
      <c r="IRL3" s="197"/>
      <c r="IRM3" s="197"/>
      <c r="IRN3" s="197"/>
      <c r="IRO3" s="197"/>
      <c r="IRP3" s="197"/>
      <c r="IRQ3" s="197"/>
      <c r="IRR3" s="197"/>
      <c r="IRS3" s="197"/>
      <c r="IRT3" s="197"/>
      <c r="IRU3" s="197"/>
      <c r="IRV3" s="197"/>
      <c r="IRW3" s="197"/>
      <c r="IRX3" s="197"/>
      <c r="IRY3" s="197"/>
      <c r="IRZ3" s="197"/>
      <c r="ISA3" s="197"/>
      <c r="ISB3" s="197"/>
      <c r="ISC3" s="197"/>
      <c r="ISD3" s="197"/>
      <c r="ISE3" s="197"/>
      <c r="ISF3" s="197"/>
      <c r="ISG3" s="197"/>
      <c r="ISH3" s="197"/>
      <c r="ISI3" s="197"/>
      <c r="ISJ3" s="197"/>
      <c r="ISK3" s="197"/>
      <c r="ISL3" s="197"/>
      <c r="ISM3" s="197"/>
      <c r="ISN3" s="197"/>
      <c r="ISO3" s="197"/>
      <c r="ISP3" s="197"/>
      <c r="ISQ3" s="197"/>
      <c r="ISR3" s="197"/>
      <c r="ISS3" s="197"/>
      <c r="IST3" s="197"/>
      <c r="ISU3" s="197"/>
      <c r="ISV3" s="197"/>
      <c r="ISW3" s="197"/>
      <c r="ISX3" s="197"/>
      <c r="ISY3" s="197"/>
      <c r="ISZ3" s="197"/>
      <c r="ITA3" s="197"/>
      <c r="ITB3" s="197"/>
      <c r="ITC3" s="197"/>
      <c r="ITD3" s="197"/>
      <c r="ITE3" s="197"/>
      <c r="ITF3" s="197"/>
      <c r="ITG3" s="197"/>
      <c r="ITH3" s="197"/>
      <c r="ITI3" s="197"/>
      <c r="ITJ3" s="197"/>
      <c r="ITK3" s="197"/>
      <c r="ITL3" s="197"/>
      <c r="ITM3" s="197"/>
      <c r="ITN3" s="197"/>
      <c r="ITO3" s="197"/>
      <c r="ITP3" s="197"/>
      <c r="ITQ3" s="197"/>
      <c r="ITR3" s="197"/>
      <c r="ITS3" s="197"/>
      <c r="ITT3" s="197"/>
      <c r="ITU3" s="197"/>
      <c r="ITV3" s="197"/>
      <c r="ITW3" s="197"/>
      <c r="ITX3" s="197"/>
      <c r="ITY3" s="197"/>
      <c r="ITZ3" s="197"/>
      <c r="IUA3" s="197"/>
      <c r="IUB3" s="197"/>
      <c r="IUC3" s="197"/>
      <c r="IUD3" s="197"/>
      <c r="IUE3" s="197"/>
      <c r="IUF3" s="197"/>
      <c r="IUG3" s="197"/>
      <c r="IUH3" s="197"/>
      <c r="IUI3" s="197"/>
      <c r="IUJ3" s="197"/>
      <c r="IUK3" s="197"/>
      <c r="IUL3" s="197"/>
      <c r="IUM3" s="197"/>
      <c r="IUN3" s="197"/>
      <c r="IUO3" s="197"/>
      <c r="IUP3" s="197"/>
      <c r="IUQ3" s="197"/>
      <c r="IUR3" s="197"/>
      <c r="IUS3" s="197"/>
      <c r="IUT3" s="197"/>
      <c r="IUU3" s="197"/>
      <c r="IUV3" s="197"/>
      <c r="IUW3" s="197"/>
      <c r="IUX3" s="197"/>
      <c r="IUY3" s="197"/>
      <c r="IUZ3" s="197"/>
      <c r="IVA3" s="197"/>
      <c r="IVB3" s="197"/>
      <c r="IVC3" s="197"/>
      <c r="IVD3" s="197"/>
      <c r="IVE3" s="197"/>
      <c r="IVF3" s="197"/>
      <c r="IVG3" s="197"/>
      <c r="IVH3" s="197"/>
      <c r="IVI3" s="197"/>
      <c r="IVJ3" s="197"/>
      <c r="IVK3" s="197"/>
      <c r="IVL3" s="197"/>
      <c r="IVM3" s="197"/>
      <c r="IVN3" s="197"/>
      <c r="IVO3" s="197"/>
      <c r="IVP3" s="197"/>
      <c r="IVQ3" s="197"/>
      <c r="IVR3" s="197"/>
      <c r="IVS3" s="197"/>
      <c r="IVT3" s="197"/>
      <c r="IVU3" s="197"/>
      <c r="IVV3" s="197"/>
      <c r="IVW3" s="197"/>
      <c r="IVX3" s="197"/>
      <c r="IVY3" s="197"/>
      <c r="IVZ3" s="197"/>
      <c r="IWA3" s="197"/>
      <c r="IWB3" s="197"/>
      <c r="IWC3" s="197"/>
      <c r="IWD3" s="197"/>
      <c r="IWE3" s="197"/>
      <c r="IWF3" s="197"/>
      <c r="IWG3" s="197"/>
      <c r="IWH3" s="197"/>
      <c r="IWI3" s="197"/>
      <c r="IWJ3" s="197"/>
      <c r="IWK3" s="197"/>
      <c r="IWL3" s="197"/>
      <c r="IWM3" s="197"/>
      <c r="IWN3" s="197"/>
      <c r="IWO3" s="197"/>
      <c r="IWP3" s="197"/>
      <c r="IWQ3" s="197"/>
      <c r="IWR3" s="197"/>
      <c r="IWS3" s="197"/>
      <c r="IWT3" s="197"/>
      <c r="IWU3" s="197"/>
      <c r="IWV3" s="197"/>
      <c r="IWW3" s="197"/>
      <c r="IWX3" s="197"/>
      <c r="IWY3" s="197"/>
      <c r="IWZ3" s="197"/>
      <c r="IXA3" s="197"/>
      <c r="IXB3" s="197"/>
      <c r="IXC3" s="197"/>
      <c r="IXD3" s="197"/>
      <c r="IXE3" s="197"/>
      <c r="IXF3" s="197"/>
      <c r="IXG3" s="197"/>
      <c r="IXH3" s="197"/>
      <c r="IXI3" s="197"/>
      <c r="IXJ3" s="197"/>
      <c r="IXK3" s="197"/>
      <c r="IXL3" s="197"/>
      <c r="IXM3" s="197"/>
      <c r="IXN3" s="197"/>
      <c r="IXO3" s="197"/>
      <c r="IXP3" s="197"/>
      <c r="IXQ3" s="197"/>
      <c r="IXR3" s="197"/>
      <c r="IXS3" s="197"/>
      <c r="IXT3" s="197"/>
      <c r="IXU3" s="197"/>
      <c r="IXV3" s="197"/>
      <c r="IXW3" s="197"/>
      <c r="IXX3" s="197"/>
      <c r="IXY3" s="197"/>
      <c r="IXZ3" s="197"/>
      <c r="IYA3" s="197"/>
      <c r="IYB3" s="197"/>
      <c r="IYC3" s="197"/>
      <c r="IYD3" s="197"/>
      <c r="IYE3" s="197"/>
      <c r="IYF3" s="197"/>
      <c r="IYG3" s="197"/>
      <c r="IYH3" s="197"/>
      <c r="IYI3" s="197"/>
      <c r="IYJ3" s="197"/>
      <c r="IYK3" s="197"/>
      <c r="IYL3" s="197"/>
      <c r="IYM3" s="197"/>
      <c r="IYN3" s="197"/>
      <c r="IYO3" s="197"/>
      <c r="IYP3" s="197"/>
      <c r="IYQ3" s="197"/>
      <c r="IYR3" s="197"/>
      <c r="IYS3" s="197"/>
      <c r="IYT3" s="197"/>
      <c r="IYU3" s="197"/>
      <c r="IYV3" s="197"/>
      <c r="IYW3" s="197"/>
      <c r="IYX3" s="197"/>
      <c r="IYY3" s="197"/>
      <c r="IYZ3" s="197"/>
      <c r="IZA3" s="197"/>
      <c r="IZB3" s="197"/>
      <c r="IZC3" s="197"/>
      <c r="IZD3" s="197"/>
      <c r="IZE3" s="197"/>
      <c r="IZF3" s="197"/>
      <c r="IZG3" s="197"/>
      <c r="IZH3" s="197"/>
      <c r="IZI3" s="197"/>
      <c r="IZJ3" s="197"/>
      <c r="IZK3" s="197"/>
      <c r="IZL3" s="197"/>
      <c r="IZM3" s="197"/>
      <c r="IZN3" s="197"/>
      <c r="IZO3" s="197"/>
      <c r="IZP3" s="197"/>
      <c r="IZQ3" s="197"/>
      <c r="IZR3" s="197"/>
      <c r="IZS3" s="197"/>
      <c r="IZT3" s="197"/>
      <c r="IZU3" s="197"/>
      <c r="IZV3" s="197"/>
      <c r="IZW3" s="197"/>
      <c r="IZX3" s="197"/>
      <c r="IZY3" s="197"/>
      <c r="IZZ3" s="197"/>
      <c r="JAA3" s="197"/>
      <c r="JAB3" s="197"/>
      <c r="JAC3" s="197"/>
      <c r="JAD3" s="197"/>
      <c r="JAE3" s="197"/>
      <c r="JAF3" s="197"/>
      <c r="JAG3" s="197"/>
      <c r="JAH3" s="197"/>
      <c r="JAI3" s="197"/>
      <c r="JAJ3" s="197"/>
      <c r="JAK3" s="197"/>
      <c r="JAL3" s="197"/>
      <c r="JAM3" s="197"/>
      <c r="JAN3" s="197"/>
      <c r="JAO3" s="197"/>
      <c r="JAP3" s="197"/>
      <c r="JAQ3" s="197"/>
      <c r="JAR3" s="197"/>
      <c r="JAS3" s="197"/>
      <c r="JAT3" s="197"/>
      <c r="JAU3" s="197"/>
      <c r="JAV3" s="197"/>
      <c r="JAW3" s="197"/>
      <c r="JAX3" s="197"/>
      <c r="JAY3" s="197"/>
      <c r="JAZ3" s="197"/>
      <c r="JBA3" s="197"/>
      <c r="JBB3" s="197"/>
      <c r="JBC3" s="197"/>
      <c r="JBD3" s="197"/>
      <c r="JBE3" s="197"/>
      <c r="JBF3" s="197"/>
      <c r="JBG3" s="197"/>
      <c r="JBH3" s="197"/>
      <c r="JBI3" s="197"/>
      <c r="JBJ3" s="197"/>
      <c r="JBK3" s="197"/>
      <c r="JBL3" s="197"/>
      <c r="JBM3" s="197"/>
      <c r="JBN3" s="197"/>
      <c r="JBO3" s="197"/>
      <c r="JBP3" s="197"/>
      <c r="JBQ3" s="197"/>
      <c r="JBR3" s="197"/>
      <c r="JBS3" s="197"/>
      <c r="JBT3" s="197"/>
      <c r="JBU3" s="197"/>
      <c r="JBV3" s="197"/>
      <c r="JBW3" s="197"/>
      <c r="JBX3" s="197"/>
      <c r="JBY3" s="197"/>
      <c r="JBZ3" s="197"/>
      <c r="JCA3" s="197"/>
      <c r="JCB3" s="197"/>
      <c r="JCC3" s="197"/>
      <c r="JCD3" s="197"/>
      <c r="JCE3" s="197"/>
      <c r="JCF3" s="197"/>
      <c r="JCG3" s="197"/>
      <c r="JCH3" s="197"/>
      <c r="JCI3" s="197"/>
      <c r="JCJ3" s="197"/>
      <c r="JCK3" s="197"/>
      <c r="JCL3" s="197"/>
      <c r="JCM3" s="197"/>
      <c r="JCN3" s="197"/>
      <c r="JCO3" s="197"/>
      <c r="JCP3" s="197"/>
      <c r="JCQ3" s="197"/>
      <c r="JCR3" s="197"/>
      <c r="JCS3" s="197"/>
      <c r="JCT3" s="197"/>
      <c r="JCU3" s="197"/>
      <c r="JCV3" s="197"/>
      <c r="JCW3" s="197"/>
      <c r="JCX3" s="197"/>
      <c r="JCY3" s="197"/>
      <c r="JCZ3" s="197"/>
      <c r="JDA3" s="197"/>
      <c r="JDB3" s="197"/>
      <c r="JDC3" s="197"/>
      <c r="JDD3" s="197"/>
      <c r="JDE3" s="197"/>
      <c r="JDF3" s="197"/>
      <c r="JDG3" s="197"/>
      <c r="JDH3" s="197"/>
      <c r="JDI3" s="197"/>
      <c r="JDJ3" s="197"/>
      <c r="JDK3" s="197"/>
      <c r="JDL3" s="197"/>
      <c r="JDM3" s="197"/>
      <c r="JDN3" s="197"/>
      <c r="JDO3" s="197"/>
      <c r="JDP3" s="197"/>
      <c r="JDQ3" s="197"/>
      <c r="JDR3" s="197"/>
      <c r="JDS3" s="197"/>
      <c r="JDT3" s="197"/>
      <c r="JDU3" s="197"/>
      <c r="JDV3" s="197"/>
      <c r="JDW3" s="197"/>
      <c r="JDX3" s="197"/>
      <c r="JDY3" s="197"/>
      <c r="JDZ3" s="197"/>
      <c r="JEA3" s="197"/>
      <c r="JEB3" s="197"/>
      <c r="JEC3" s="197"/>
      <c r="JED3" s="197"/>
      <c r="JEE3" s="197"/>
      <c r="JEF3" s="197"/>
      <c r="JEG3" s="197"/>
      <c r="JEH3" s="197"/>
      <c r="JEI3" s="197"/>
      <c r="JEJ3" s="197"/>
      <c r="JEK3" s="197"/>
      <c r="JEL3" s="197"/>
      <c r="JEM3" s="197"/>
      <c r="JEN3" s="197"/>
      <c r="JEO3" s="197"/>
      <c r="JEP3" s="197"/>
      <c r="JEQ3" s="197"/>
      <c r="JER3" s="197"/>
      <c r="JES3" s="197"/>
      <c r="JET3" s="197"/>
      <c r="JEU3" s="197"/>
      <c r="JEV3" s="197"/>
      <c r="JEW3" s="197"/>
      <c r="JEX3" s="197"/>
      <c r="JEY3" s="197"/>
      <c r="JEZ3" s="197"/>
      <c r="JFA3" s="197"/>
      <c r="JFB3" s="197"/>
      <c r="JFC3" s="197"/>
      <c r="JFD3" s="197"/>
      <c r="JFE3" s="197"/>
      <c r="JFF3" s="197"/>
      <c r="JFG3" s="197"/>
      <c r="JFH3" s="197"/>
      <c r="JFI3" s="197"/>
      <c r="JFJ3" s="197"/>
      <c r="JFK3" s="197"/>
      <c r="JFL3" s="197"/>
      <c r="JFM3" s="197"/>
      <c r="JFN3" s="197"/>
      <c r="JFO3" s="197"/>
      <c r="JFP3" s="197"/>
      <c r="JFQ3" s="197"/>
      <c r="JFR3" s="197"/>
      <c r="JFS3" s="197"/>
      <c r="JFT3" s="197"/>
      <c r="JFU3" s="197"/>
      <c r="JFV3" s="197"/>
      <c r="JFW3" s="197"/>
      <c r="JFX3" s="197"/>
      <c r="JFY3" s="197"/>
      <c r="JFZ3" s="197"/>
      <c r="JGA3" s="197"/>
      <c r="JGB3" s="197"/>
      <c r="JGC3" s="197"/>
      <c r="JGD3" s="197"/>
      <c r="JGE3" s="197"/>
      <c r="JGF3" s="197"/>
      <c r="JGG3" s="197"/>
      <c r="JGH3" s="197"/>
      <c r="JGI3" s="197"/>
      <c r="JGJ3" s="197"/>
      <c r="JGK3" s="197"/>
      <c r="JGL3" s="197"/>
      <c r="JGM3" s="197"/>
      <c r="JGN3" s="197"/>
      <c r="JGO3" s="197"/>
      <c r="JGP3" s="197"/>
      <c r="JGQ3" s="197"/>
      <c r="JGR3" s="197"/>
      <c r="JGS3" s="197"/>
      <c r="JGT3" s="197"/>
      <c r="JGU3" s="197"/>
      <c r="JGV3" s="197"/>
      <c r="JGW3" s="197"/>
      <c r="JGX3" s="197"/>
      <c r="JGY3" s="197"/>
      <c r="JGZ3" s="197"/>
      <c r="JHA3" s="197"/>
      <c r="JHB3" s="197"/>
      <c r="JHC3" s="197"/>
      <c r="JHD3" s="197"/>
      <c r="JHE3" s="197"/>
      <c r="JHF3" s="197"/>
      <c r="JHG3" s="197"/>
      <c r="JHH3" s="197"/>
      <c r="JHI3" s="197"/>
      <c r="JHJ3" s="197"/>
      <c r="JHK3" s="197"/>
      <c r="JHL3" s="197"/>
      <c r="JHM3" s="197"/>
      <c r="JHN3" s="197"/>
      <c r="JHO3" s="197"/>
      <c r="JHP3" s="197"/>
      <c r="JHQ3" s="197"/>
      <c r="JHR3" s="197"/>
      <c r="JHS3" s="197"/>
      <c r="JHT3" s="197"/>
      <c r="JHU3" s="197"/>
      <c r="JHV3" s="197"/>
      <c r="JHW3" s="197"/>
      <c r="JHX3" s="197"/>
      <c r="JHY3" s="197"/>
      <c r="JHZ3" s="197"/>
      <c r="JIA3" s="197"/>
      <c r="JIB3" s="197"/>
      <c r="JIC3" s="197"/>
      <c r="JID3" s="197"/>
      <c r="JIE3" s="197"/>
      <c r="JIF3" s="197"/>
      <c r="JIG3" s="197"/>
      <c r="JIH3" s="197"/>
      <c r="JII3" s="197"/>
      <c r="JIJ3" s="197"/>
      <c r="JIK3" s="197"/>
      <c r="JIL3" s="197"/>
      <c r="JIM3" s="197"/>
      <c r="JIN3" s="197"/>
      <c r="JIO3" s="197"/>
      <c r="JIP3" s="197"/>
      <c r="JIQ3" s="197"/>
      <c r="JIR3" s="197"/>
      <c r="JIS3" s="197"/>
      <c r="JIT3" s="197"/>
      <c r="JIU3" s="197"/>
      <c r="JIV3" s="197"/>
      <c r="JIW3" s="197"/>
      <c r="JIX3" s="197"/>
      <c r="JIY3" s="197"/>
      <c r="JIZ3" s="197"/>
      <c r="JJA3" s="197"/>
      <c r="JJB3" s="197"/>
      <c r="JJC3" s="197"/>
      <c r="JJD3" s="197"/>
      <c r="JJE3" s="197"/>
      <c r="JJF3" s="197"/>
      <c r="JJG3" s="197"/>
      <c r="JJH3" s="197"/>
      <c r="JJI3" s="197"/>
      <c r="JJJ3" s="197"/>
      <c r="JJK3" s="197"/>
      <c r="JJL3" s="197"/>
      <c r="JJM3" s="197"/>
      <c r="JJN3" s="197"/>
      <c r="JJO3" s="197"/>
      <c r="JJP3" s="197"/>
      <c r="JJQ3" s="197"/>
      <c r="JJR3" s="197"/>
      <c r="JJS3" s="197"/>
      <c r="JJT3" s="197"/>
      <c r="JJU3" s="197"/>
      <c r="JJV3" s="197"/>
      <c r="JJW3" s="197"/>
      <c r="JJX3" s="197"/>
      <c r="JJY3" s="197"/>
      <c r="JJZ3" s="197"/>
      <c r="JKA3" s="197"/>
      <c r="JKB3" s="197"/>
      <c r="JKC3" s="197"/>
      <c r="JKD3" s="197"/>
      <c r="JKE3" s="197"/>
      <c r="JKF3" s="197"/>
      <c r="JKG3" s="197"/>
      <c r="JKH3" s="197"/>
      <c r="JKI3" s="197"/>
      <c r="JKJ3" s="197"/>
      <c r="JKK3" s="197"/>
      <c r="JKL3" s="197"/>
      <c r="JKM3" s="197"/>
      <c r="JKN3" s="197"/>
      <c r="JKO3" s="197"/>
      <c r="JKP3" s="197"/>
      <c r="JKQ3" s="197"/>
      <c r="JKR3" s="197"/>
      <c r="JKS3" s="197"/>
      <c r="JKT3" s="197"/>
      <c r="JKU3" s="197"/>
      <c r="JKV3" s="197"/>
      <c r="JKW3" s="197"/>
      <c r="JKX3" s="197"/>
      <c r="JKY3" s="197"/>
      <c r="JKZ3" s="197"/>
      <c r="JLA3" s="197"/>
      <c r="JLB3" s="197"/>
      <c r="JLC3" s="197"/>
      <c r="JLD3" s="197"/>
      <c r="JLE3" s="197"/>
      <c r="JLF3" s="197"/>
      <c r="JLG3" s="197"/>
      <c r="JLH3" s="197"/>
      <c r="JLI3" s="197"/>
      <c r="JLJ3" s="197"/>
      <c r="JLK3" s="197"/>
      <c r="JLL3" s="197"/>
      <c r="JLM3" s="197"/>
      <c r="JLN3" s="197"/>
      <c r="JLO3" s="197"/>
      <c r="JLP3" s="197"/>
      <c r="JLQ3" s="197"/>
      <c r="JLR3" s="197"/>
      <c r="JLS3" s="197"/>
      <c r="JLT3" s="197"/>
      <c r="JLU3" s="197"/>
      <c r="JLV3" s="197"/>
      <c r="JLW3" s="197"/>
      <c r="JLX3" s="197"/>
      <c r="JLY3" s="197"/>
      <c r="JLZ3" s="197"/>
      <c r="JMA3" s="197"/>
      <c r="JMB3" s="197"/>
      <c r="JMC3" s="197"/>
      <c r="JMD3" s="197"/>
      <c r="JME3" s="197"/>
      <c r="JMF3" s="197"/>
      <c r="JMG3" s="197"/>
      <c r="JMH3" s="197"/>
      <c r="JMI3" s="197"/>
      <c r="JMJ3" s="197"/>
      <c r="JMK3" s="197"/>
      <c r="JML3" s="197"/>
      <c r="JMM3" s="197"/>
      <c r="JMN3" s="197"/>
      <c r="JMO3" s="197"/>
      <c r="JMP3" s="197"/>
      <c r="JMQ3" s="197"/>
      <c r="JMR3" s="197"/>
      <c r="JMS3" s="197"/>
      <c r="JMT3" s="197"/>
      <c r="JMU3" s="197"/>
      <c r="JMV3" s="197"/>
      <c r="JMW3" s="197"/>
      <c r="JMX3" s="197"/>
      <c r="JMY3" s="197"/>
      <c r="JMZ3" s="197"/>
      <c r="JNA3" s="197"/>
      <c r="JNB3" s="197"/>
      <c r="JNC3" s="197"/>
      <c r="JND3" s="197"/>
      <c r="JNE3" s="197"/>
      <c r="JNF3" s="197"/>
      <c r="JNG3" s="197"/>
      <c r="JNH3" s="197"/>
      <c r="JNI3" s="197"/>
      <c r="JNJ3" s="197"/>
      <c r="JNK3" s="197"/>
      <c r="JNL3" s="197"/>
      <c r="JNM3" s="197"/>
      <c r="JNN3" s="197"/>
      <c r="JNO3" s="197"/>
      <c r="JNP3" s="197"/>
      <c r="JNQ3" s="197"/>
      <c r="JNR3" s="197"/>
      <c r="JNS3" s="197"/>
      <c r="JNT3" s="197"/>
      <c r="JNU3" s="197"/>
      <c r="JNV3" s="197"/>
      <c r="JNW3" s="197"/>
      <c r="JNX3" s="197"/>
      <c r="JNY3" s="197"/>
      <c r="JNZ3" s="197"/>
      <c r="JOA3" s="197"/>
      <c r="JOB3" s="197"/>
      <c r="JOC3" s="197"/>
      <c r="JOD3" s="197"/>
      <c r="JOE3" s="197"/>
      <c r="JOF3" s="197"/>
      <c r="JOG3" s="197"/>
      <c r="JOH3" s="197"/>
      <c r="JOI3" s="197"/>
      <c r="JOJ3" s="197"/>
      <c r="JOK3" s="197"/>
      <c r="JOL3" s="197"/>
      <c r="JOM3" s="197"/>
      <c r="JON3" s="197"/>
      <c r="JOO3" s="197"/>
      <c r="JOP3" s="197"/>
      <c r="JOQ3" s="197"/>
      <c r="JOR3" s="197"/>
      <c r="JOS3" s="197"/>
      <c r="JOT3" s="197"/>
      <c r="JOU3" s="197"/>
      <c r="JOV3" s="197"/>
      <c r="JOW3" s="197"/>
      <c r="JOX3" s="197"/>
      <c r="JOY3" s="197"/>
      <c r="JOZ3" s="197"/>
      <c r="JPA3" s="197"/>
      <c r="JPB3" s="197"/>
      <c r="JPC3" s="197"/>
      <c r="JPD3" s="197"/>
      <c r="JPE3" s="197"/>
      <c r="JPF3" s="197"/>
      <c r="JPG3" s="197"/>
      <c r="JPH3" s="197"/>
      <c r="JPI3" s="197"/>
      <c r="JPJ3" s="197"/>
      <c r="JPK3" s="197"/>
      <c r="JPL3" s="197"/>
      <c r="JPM3" s="197"/>
      <c r="JPN3" s="197"/>
      <c r="JPO3" s="197"/>
      <c r="JPP3" s="197"/>
      <c r="JPQ3" s="197"/>
      <c r="JPR3" s="197"/>
      <c r="JPS3" s="197"/>
      <c r="JPT3" s="197"/>
      <c r="JPU3" s="197"/>
      <c r="JPV3" s="197"/>
      <c r="JPW3" s="197"/>
      <c r="JPX3" s="197"/>
      <c r="JPY3" s="197"/>
      <c r="JPZ3" s="197"/>
      <c r="JQA3" s="197"/>
      <c r="JQB3" s="197"/>
      <c r="JQC3" s="197"/>
      <c r="JQD3" s="197"/>
      <c r="JQE3" s="197"/>
      <c r="JQF3" s="197"/>
      <c r="JQG3" s="197"/>
      <c r="JQH3" s="197"/>
      <c r="JQI3" s="197"/>
      <c r="JQJ3" s="197"/>
      <c r="JQK3" s="197"/>
      <c r="JQL3" s="197"/>
      <c r="JQM3" s="197"/>
      <c r="JQN3" s="197"/>
      <c r="JQO3" s="197"/>
      <c r="JQP3" s="197"/>
      <c r="JQQ3" s="197"/>
      <c r="JQR3" s="197"/>
      <c r="JQS3" s="197"/>
      <c r="JQT3" s="197"/>
      <c r="JQU3" s="197"/>
      <c r="JQV3" s="197"/>
      <c r="JQW3" s="197"/>
      <c r="JQX3" s="197"/>
      <c r="JQY3" s="197"/>
      <c r="JQZ3" s="197"/>
      <c r="JRA3" s="197"/>
      <c r="JRB3" s="197"/>
      <c r="JRC3" s="197"/>
      <c r="JRD3" s="197"/>
      <c r="JRE3" s="197"/>
      <c r="JRF3" s="197"/>
      <c r="JRG3" s="197"/>
      <c r="JRH3" s="197"/>
      <c r="JRI3" s="197"/>
      <c r="JRJ3" s="197"/>
      <c r="JRK3" s="197"/>
      <c r="JRL3" s="197"/>
      <c r="JRM3" s="197"/>
      <c r="JRN3" s="197"/>
      <c r="JRO3" s="197"/>
      <c r="JRP3" s="197"/>
      <c r="JRQ3" s="197"/>
      <c r="JRR3" s="197"/>
      <c r="JRS3" s="197"/>
      <c r="JRT3" s="197"/>
      <c r="JRU3" s="197"/>
      <c r="JRV3" s="197"/>
      <c r="JRW3" s="197"/>
      <c r="JRX3" s="197"/>
      <c r="JRY3" s="197"/>
      <c r="JRZ3" s="197"/>
      <c r="JSA3" s="197"/>
      <c r="JSB3" s="197"/>
      <c r="JSC3" s="197"/>
      <c r="JSD3" s="197"/>
      <c r="JSE3" s="197"/>
      <c r="JSF3" s="197"/>
      <c r="JSG3" s="197"/>
      <c r="JSH3" s="197"/>
      <c r="JSI3" s="197"/>
      <c r="JSJ3" s="197"/>
      <c r="JSK3" s="197"/>
      <c r="JSL3" s="197"/>
      <c r="JSM3" s="197"/>
      <c r="JSN3" s="197"/>
      <c r="JSO3" s="197"/>
      <c r="JSP3" s="197"/>
      <c r="JSQ3" s="197"/>
      <c r="JSR3" s="197"/>
      <c r="JSS3" s="197"/>
      <c r="JST3" s="197"/>
      <c r="JSU3" s="197"/>
      <c r="JSV3" s="197"/>
      <c r="JSW3" s="197"/>
      <c r="JSX3" s="197"/>
      <c r="JSY3" s="197"/>
      <c r="JSZ3" s="197"/>
      <c r="JTA3" s="197"/>
      <c r="JTB3" s="197"/>
      <c r="JTC3" s="197"/>
      <c r="JTD3" s="197"/>
      <c r="JTE3" s="197"/>
      <c r="JTF3" s="197"/>
      <c r="JTG3" s="197"/>
      <c r="JTH3" s="197"/>
      <c r="JTI3" s="197"/>
      <c r="JTJ3" s="197"/>
      <c r="JTK3" s="197"/>
      <c r="JTL3" s="197"/>
      <c r="JTM3" s="197"/>
      <c r="JTN3" s="197"/>
      <c r="JTO3" s="197"/>
      <c r="JTP3" s="197"/>
      <c r="JTQ3" s="197"/>
      <c r="JTR3" s="197"/>
      <c r="JTS3" s="197"/>
      <c r="JTT3" s="197"/>
      <c r="JTU3" s="197"/>
      <c r="JTV3" s="197"/>
      <c r="JTW3" s="197"/>
      <c r="JTX3" s="197"/>
      <c r="JTY3" s="197"/>
      <c r="JTZ3" s="197"/>
      <c r="JUA3" s="197"/>
      <c r="JUB3" s="197"/>
      <c r="JUC3" s="197"/>
      <c r="JUD3" s="197"/>
      <c r="JUE3" s="197"/>
      <c r="JUF3" s="197"/>
      <c r="JUG3" s="197"/>
      <c r="JUH3" s="197"/>
      <c r="JUI3" s="197"/>
      <c r="JUJ3" s="197"/>
      <c r="JUK3" s="197"/>
      <c r="JUL3" s="197"/>
      <c r="JUM3" s="197"/>
      <c r="JUN3" s="197"/>
      <c r="JUO3" s="197"/>
      <c r="JUP3" s="197"/>
      <c r="JUQ3" s="197"/>
      <c r="JUR3" s="197"/>
      <c r="JUS3" s="197"/>
      <c r="JUT3" s="197"/>
      <c r="JUU3" s="197"/>
      <c r="JUV3" s="197"/>
      <c r="JUW3" s="197"/>
      <c r="JUX3" s="197"/>
      <c r="JUY3" s="197"/>
      <c r="JUZ3" s="197"/>
      <c r="JVA3" s="197"/>
      <c r="JVB3" s="197"/>
      <c r="JVC3" s="197"/>
      <c r="JVD3" s="197"/>
      <c r="JVE3" s="197"/>
      <c r="JVF3" s="197"/>
      <c r="JVG3" s="197"/>
      <c r="JVH3" s="197"/>
      <c r="JVI3" s="197"/>
      <c r="JVJ3" s="197"/>
      <c r="JVK3" s="197"/>
      <c r="JVL3" s="197"/>
      <c r="JVM3" s="197"/>
      <c r="JVN3" s="197"/>
      <c r="JVO3" s="197"/>
      <c r="JVP3" s="197"/>
      <c r="JVQ3" s="197"/>
      <c r="JVR3" s="197"/>
      <c r="JVS3" s="197"/>
      <c r="JVT3" s="197"/>
      <c r="JVU3" s="197"/>
      <c r="JVV3" s="197"/>
      <c r="JVW3" s="197"/>
      <c r="JVX3" s="197"/>
      <c r="JVY3" s="197"/>
      <c r="JVZ3" s="197"/>
      <c r="JWA3" s="197"/>
      <c r="JWB3" s="197"/>
      <c r="JWC3" s="197"/>
      <c r="JWD3" s="197"/>
      <c r="JWE3" s="197"/>
      <c r="JWF3" s="197"/>
      <c r="JWG3" s="197"/>
      <c r="JWH3" s="197"/>
      <c r="JWI3" s="197"/>
      <c r="JWJ3" s="197"/>
      <c r="JWK3" s="197"/>
      <c r="JWL3" s="197"/>
      <c r="JWM3" s="197"/>
      <c r="JWN3" s="197"/>
      <c r="JWO3" s="197"/>
      <c r="JWP3" s="197"/>
      <c r="JWQ3" s="197"/>
      <c r="JWR3" s="197"/>
      <c r="JWS3" s="197"/>
      <c r="JWT3" s="197"/>
      <c r="JWU3" s="197"/>
      <c r="JWV3" s="197"/>
      <c r="JWW3" s="197"/>
      <c r="JWX3" s="197"/>
      <c r="JWY3" s="197"/>
      <c r="JWZ3" s="197"/>
      <c r="JXA3" s="197"/>
      <c r="JXB3" s="197"/>
      <c r="JXC3" s="197"/>
      <c r="JXD3" s="197"/>
      <c r="JXE3" s="197"/>
      <c r="JXF3" s="197"/>
      <c r="JXG3" s="197"/>
      <c r="JXH3" s="197"/>
      <c r="JXI3" s="197"/>
      <c r="JXJ3" s="197"/>
      <c r="JXK3" s="197"/>
      <c r="JXL3" s="197"/>
      <c r="JXM3" s="197"/>
      <c r="JXN3" s="197"/>
      <c r="JXO3" s="197"/>
      <c r="JXP3" s="197"/>
      <c r="JXQ3" s="197"/>
      <c r="JXR3" s="197"/>
      <c r="JXS3" s="197"/>
      <c r="JXT3" s="197"/>
      <c r="JXU3" s="197"/>
      <c r="JXV3" s="197"/>
      <c r="JXW3" s="197"/>
      <c r="JXX3" s="197"/>
      <c r="JXY3" s="197"/>
      <c r="JXZ3" s="197"/>
      <c r="JYA3" s="197"/>
      <c r="JYB3" s="197"/>
      <c r="JYC3" s="197"/>
      <c r="JYD3" s="197"/>
      <c r="JYE3" s="197"/>
      <c r="JYF3" s="197"/>
      <c r="JYG3" s="197"/>
      <c r="JYH3" s="197"/>
      <c r="JYI3" s="197"/>
      <c r="JYJ3" s="197"/>
      <c r="JYK3" s="197"/>
      <c r="JYL3" s="197"/>
      <c r="JYM3" s="197"/>
      <c r="JYN3" s="197"/>
      <c r="JYO3" s="197"/>
      <c r="JYP3" s="197"/>
      <c r="JYQ3" s="197"/>
      <c r="JYR3" s="197"/>
      <c r="JYS3" s="197"/>
      <c r="JYT3" s="197"/>
      <c r="JYU3" s="197"/>
      <c r="JYV3" s="197"/>
      <c r="JYW3" s="197"/>
      <c r="JYX3" s="197"/>
      <c r="JYY3" s="197"/>
      <c r="JYZ3" s="197"/>
      <c r="JZA3" s="197"/>
      <c r="JZB3" s="197"/>
      <c r="JZC3" s="197"/>
      <c r="JZD3" s="197"/>
      <c r="JZE3" s="197"/>
      <c r="JZF3" s="197"/>
      <c r="JZG3" s="197"/>
      <c r="JZH3" s="197"/>
      <c r="JZI3" s="197"/>
      <c r="JZJ3" s="197"/>
      <c r="JZK3" s="197"/>
      <c r="JZL3" s="197"/>
      <c r="JZM3" s="197"/>
      <c r="JZN3" s="197"/>
      <c r="JZO3" s="197"/>
      <c r="JZP3" s="197"/>
      <c r="JZQ3" s="197"/>
      <c r="JZR3" s="197"/>
      <c r="JZS3" s="197"/>
      <c r="JZT3" s="197"/>
      <c r="JZU3" s="197"/>
      <c r="JZV3" s="197"/>
      <c r="JZW3" s="197"/>
      <c r="JZX3" s="197"/>
      <c r="JZY3" s="197"/>
      <c r="JZZ3" s="197"/>
      <c r="KAA3" s="197"/>
      <c r="KAB3" s="197"/>
      <c r="KAC3" s="197"/>
      <c r="KAD3" s="197"/>
      <c r="KAE3" s="197"/>
      <c r="KAF3" s="197"/>
      <c r="KAG3" s="197"/>
      <c r="KAH3" s="197"/>
      <c r="KAI3" s="197"/>
      <c r="KAJ3" s="197"/>
      <c r="KAK3" s="197"/>
      <c r="KAL3" s="197"/>
      <c r="KAM3" s="197"/>
      <c r="KAN3" s="197"/>
      <c r="KAO3" s="197"/>
      <c r="KAP3" s="197"/>
      <c r="KAQ3" s="197"/>
      <c r="KAR3" s="197"/>
      <c r="KAS3" s="197"/>
      <c r="KAT3" s="197"/>
      <c r="KAU3" s="197"/>
      <c r="KAV3" s="197"/>
      <c r="KAW3" s="197"/>
      <c r="KAX3" s="197"/>
      <c r="KAY3" s="197"/>
      <c r="KAZ3" s="197"/>
      <c r="KBA3" s="197"/>
      <c r="KBB3" s="197"/>
      <c r="KBC3" s="197"/>
      <c r="KBD3" s="197"/>
      <c r="KBE3" s="197"/>
      <c r="KBF3" s="197"/>
      <c r="KBG3" s="197"/>
      <c r="KBH3" s="197"/>
      <c r="KBI3" s="197"/>
      <c r="KBJ3" s="197"/>
      <c r="KBK3" s="197"/>
      <c r="KBL3" s="197"/>
      <c r="KBM3" s="197"/>
      <c r="KBN3" s="197"/>
      <c r="KBO3" s="197"/>
      <c r="KBP3" s="197"/>
      <c r="KBQ3" s="197"/>
      <c r="KBR3" s="197"/>
      <c r="KBS3" s="197"/>
      <c r="KBT3" s="197"/>
      <c r="KBU3" s="197"/>
      <c r="KBV3" s="197"/>
      <c r="KBW3" s="197"/>
      <c r="KBX3" s="197"/>
      <c r="KBY3" s="197"/>
      <c r="KBZ3" s="197"/>
      <c r="KCA3" s="197"/>
      <c r="KCB3" s="197"/>
      <c r="KCC3" s="197"/>
      <c r="KCD3" s="197"/>
      <c r="KCE3" s="197"/>
      <c r="KCF3" s="197"/>
      <c r="KCG3" s="197"/>
      <c r="KCH3" s="197"/>
      <c r="KCI3" s="197"/>
      <c r="KCJ3" s="197"/>
      <c r="KCK3" s="197"/>
      <c r="KCL3" s="197"/>
      <c r="KCM3" s="197"/>
      <c r="KCN3" s="197"/>
      <c r="KCO3" s="197"/>
      <c r="KCP3" s="197"/>
      <c r="KCQ3" s="197"/>
      <c r="KCR3" s="197"/>
      <c r="KCS3" s="197"/>
      <c r="KCT3" s="197"/>
      <c r="KCU3" s="197"/>
      <c r="KCV3" s="197"/>
      <c r="KCW3" s="197"/>
      <c r="KCX3" s="197"/>
      <c r="KCY3" s="197"/>
      <c r="KCZ3" s="197"/>
      <c r="KDA3" s="197"/>
      <c r="KDB3" s="197"/>
      <c r="KDC3" s="197"/>
      <c r="KDD3" s="197"/>
      <c r="KDE3" s="197"/>
      <c r="KDF3" s="197"/>
      <c r="KDG3" s="197"/>
      <c r="KDH3" s="197"/>
      <c r="KDI3" s="197"/>
      <c r="KDJ3" s="197"/>
      <c r="KDK3" s="197"/>
      <c r="KDL3" s="197"/>
      <c r="KDM3" s="197"/>
      <c r="KDN3" s="197"/>
      <c r="KDO3" s="197"/>
      <c r="KDP3" s="197"/>
      <c r="KDQ3" s="197"/>
      <c r="KDR3" s="197"/>
      <c r="KDS3" s="197"/>
      <c r="KDT3" s="197"/>
      <c r="KDU3" s="197"/>
      <c r="KDV3" s="197"/>
      <c r="KDW3" s="197"/>
      <c r="KDX3" s="197"/>
      <c r="KDY3" s="197"/>
      <c r="KDZ3" s="197"/>
      <c r="KEA3" s="197"/>
      <c r="KEB3" s="197"/>
      <c r="KEC3" s="197"/>
      <c r="KED3" s="197"/>
      <c r="KEE3" s="197"/>
      <c r="KEF3" s="197"/>
      <c r="KEG3" s="197"/>
      <c r="KEH3" s="197"/>
      <c r="KEI3" s="197"/>
      <c r="KEJ3" s="197"/>
      <c r="KEK3" s="197"/>
      <c r="KEL3" s="197"/>
      <c r="KEM3" s="197"/>
      <c r="KEN3" s="197"/>
      <c r="KEO3" s="197"/>
      <c r="KEP3" s="197"/>
      <c r="KEQ3" s="197"/>
      <c r="KER3" s="197"/>
      <c r="KES3" s="197"/>
      <c r="KET3" s="197"/>
      <c r="KEU3" s="197"/>
      <c r="KEV3" s="197"/>
      <c r="KEW3" s="197"/>
      <c r="KEX3" s="197"/>
      <c r="KEY3" s="197"/>
      <c r="KEZ3" s="197"/>
      <c r="KFA3" s="197"/>
      <c r="KFB3" s="197"/>
      <c r="KFC3" s="197"/>
      <c r="KFD3" s="197"/>
      <c r="KFE3" s="197"/>
      <c r="KFF3" s="197"/>
      <c r="KFG3" s="197"/>
      <c r="KFH3" s="197"/>
      <c r="KFI3" s="197"/>
      <c r="KFJ3" s="197"/>
      <c r="KFK3" s="197"/>
      <c r="KFL3" s="197"/>
      <c r="KFM3" s="197"/>
      <c r="KFN3" s="197"/>
      <c r="KFO3" s="197"/>
      <c r="KFP3" s="197"/>
      <c r="KFQ3" s="197"/>
      <c r="KFR3" s="197"/>
      <c r="KFS3" s="197"/>
      <c r="KFT3" s="197"/>
      <c r="KFU3" s="197"/>
      <c r="KFV3" s="197"/>
      <c r="KFW3" s="197"/>
      <c r="KFX3" s="197"/>
      <c r="KFY3" s="197"/>
      <c r="KFZ3" s="197"/>
      <c r="KGA3" s="197"/>
      <c r="KGB3" s="197"/>
      <c r="KGC3" s="197"/>
      <c r="KGD3" s="197"/>
      <c r="KGE3" s="197"/>
      <c r="KGF3" s="197"/>
      <c r="KGG3" s="197"/>
      <c r="KGH3" s="197"/>
      <c r="KGI3" s="197"/>
      <c r="KGJ3" s="197"/>
      <c r="KGK3" s="197"/>
      <c r="KGL3" s="197"/>
      <c r="KGM3" s="197"/>
      <c r="KGN3" s="197"/>
      <c r="KGO3" s="197"/>
      <c r="KGP3" s="197"/>
      <c r="KGQ3" s="197"/>
      <c r="KGR3" s="197"/>
      <c r="KGS3" s="197"/>
      <c r="KGT3" s="197"/>
      <c r="KGU3" s="197"/>
      <c r="KGV3" s="197"/>
      <c r="KGW3" s="197"/>
      <c r="KGX3" s="197"/>
      <c r="KGY3" s="197"/>
      <c r="KGZ3" s="197"/>
      <c r="KHA3" s="197"/>
      <c r="KHB3" s="197"/>
      <c r="KHC3" s="197"/>
      <c r="KHD3" s="197"/>
      <c r="KHE3" s="197"/>
      <c r="KHF3" s="197"/>
      <c r="KHG3" s="197"/>
      <c r="KHH3" s="197"/>
      <c r="KHI3" s="197"/>
      <c r="KHJ3" s="197"/>
      <c r="KHK3" s="197"/>
      <c r="KHL3" s="197"/>
      <c r="KHM3" s="197"/>
      <c r="KHN3" s="197"/>
      <c r="KHO3" s="197"/>
      <c r="KHP3" s="197"/>
      <c r="KHQ3" s="197"/>
      <c r="KHR3" s="197"/>
      <c r="KHS3" s="197"/>
      <c r="KHT3" s="197"/>
      <c r="KHU3" s="197"/>
      <c r="KHV3" s="197"/>
      <c r="KHW3" s="197"/>
      <c r="KHX3" s="197"/>
      <c r="KHY3" s="197"/>
      <c r="KHZ3" s="197"/>
      <c r="KIA3" s="197"/>
      <c r="KIB3" s="197"/>
      <c r="KIC3" s="197"/>
      <c r="KID3" s="197"/>
      <c r="KIE3" s="197"/>
      <c r="KIF3" s="197"/>
      <c r="KIG3" s="197"/>
      <c r="KIH3" s="197"/>
      <c r="KII3" s="197"/>
      <c r="KIJ3" s="197"/>
      <c r="KIK3" s="197"/>
      <c r="KIL3" s="197"/>
      <c r="KIM3" s="197"/>
      <c r="KIN3" s="197"/>
      <c r="KIO3" s="197"/>
      <c r="KIP3" s="197"/>
      <c r="KIQ3" s="197"/>
      <c r="KIR3" s="197"/>
      <c r="KIS3" s="197"/>
      <c r="KIT3" s="197"/>
      <c r="KIU3" s="197"/>
      <c r="KIV3" s="197"/>
      <c r="KIW3" s="197"/>
      <c r="KIX3" s="197"/>
      <c r="KIY3" s="197"/>
      <c r="KIZ3" s="197"/>
      <c r="KJA3" s="197"/>
      <c r="KJB3" s="197"/>
      <c r="KJC3" s="197"/>
      <c r="KJD3" s="197"/>
      <c r="KJE3" s="197"/>
      <c r="KJF3" s="197"/>
      <c r="KJG3" s="197"/>
      <c r="KJH3" s="197"/>
      <c r="KJI3" s="197"/>
      <c r="KJJ3" s="197"/>
      <c r="KJK3" s="197"/>
      <c r="KJL3" s="197"/>
      <c r="KJM3" s="197"/>
      <c r="KJN3" s="197"/>
      <c r="KJO3" s="197"/>
      <c r="KJP3" s="197"/>
      <c r="KJQ3" s="197"/>
      <c r="KJR3" s="197"/>
      <c r="KJS3" s="197"/>
      <c r="KJT3" s="197"/>
      <c r="KJU3" s="197"/>
      <c r="KJV3" s="197"/>
      <c r="KJW3" s="197"/>
      <c r="KJX3" s="197"/>
      <c r="KJY3" s="197"/>
      <c r="KJZ3" s="197"/>
      <c r="KKA3" s="197"/>
      <c r="KKB3" s="197"/>
      <c r="KKC3" s="197"/>
      <c r="KKD3" s="197"/>
      <c r="KKE3" s="197"/>
      <c r="KKF3" s="197"/>
      <c r="KKG3" s="197"/>
      <c r="KKH3" s="197"/>
      <c r="KKI3" s="197"/>
      <c r="KKJ3" s="197"/>
      <c r="KKK3" s="197"/>
      <c r="KKL3" s="197"/>
      <c r="KKM3" s="197"/>
      <c r="KKN3" s="197"/>
      <c r="KKO3" s="197"/>
      <c r="KKP3" s="197"/>
      <c r="KKQ3" s="197"/>
      <c r="KKR3" s="197"/>
      <c r="KKS3" s="197"/>
      <c r="KKT3" s="197"/>
      <c r="KKU3" s="197"/>
      <c r="KKV3" s="197"/>
      <c r="KKW3" s="197"/>
      <c r="KKX3" s="197"/>
      <c r="KKY3" s="197"/>
      <c r="KKZ3" s="197"/>
      <c r="KLA3" s="197"/>
      <c r="KLB3" s="197"/>
      <c r="KLC3" s="197"/>
      <c r="KLD3" s="197"/>
      <c r="KLE3" s="197"/>
      <c r="KLF3" s="197"/>
      <c r="KLG3" s="197"/>
      <c r="KLH3" s="197"/>
      <c r="KLI3" s="197"/>
      <c r="KLJ3" s="197"/>
      <c r="KLK3" s="197"/>
      <c r="KLL3" s="197"/>
      <c r="KLM3" s="197"/>
      <c r="KLN3" s="197"/>
      <c r="KLO3" s="197"/>
      <c r="KLP3" s="197"/>
      <c r="KLQ3" s="197"/>
      <c r="KLR3" s="197"/>
      <c r="KLS3" s="197"/>
      <c r="KLT3" s="197"/>
      <c r="KLU3" s="197"/>
      <c r="KLV3" s="197"/>
      <c r="KLW3" s="197"/>
      <c r="KLX3" s="197"/>
      <c r="KLY3" s="197"/>
      <c r="KLZ3" s="197"/>
      <c r="KMA3" s="197"/>
      <c r="KMB3" s="197"/>
      <c r="KMC3" s="197"/>
      <c r="KMD3" s="197"/>
      <c r="KME3" s="197"/>
      <c r="KMF3" s="197"/>
      <c r="KMG3" s="197"/>
      <c r="KMH3" s="197"/>
      <c r="KMI3" s="197"/>
      <c r="KMJ3" s="197"/>
      <c r="KMK3" s="197"/>
      <c r="KML3" s="197"/>
      <c r="KMM3" s="197"/>
      <c r="KMN3" s="197"/>
      <c r="KMO3" s="197"/>
      <c r="KMP3" s="197"/>
      <c r="KMQ3" s="197"/>
      <c r="KMR3" s="197"/>
      <c r="KMS3" s="197"/>
      <c r="KMT3" s="197"/>
      <c r="KMU3" s="197"/>
      <c r="KMV3" s="197"/>
      <c r="KMW3" s="197"/>
      <c r="KMX3" s="197"/>
      <c r="KMY3" s="197"/>
      <c r="KMZ3" s="197"/>
      <c r="KNA3" s="197"/>
      <c r="KNB3" s="197"/>
      <c r="KNC3" s="197"/>
      <c r="KND3" s="197"/>
      <c r="KNE3" s="197"/>
      <c r="KNF3" s="197"/>
      <c r="KNG3" s="197"/>
      <c r="KNH3" s="197"/>
      <c r="KNI3" s="197"/>
      <c r="KNJ3" s="197"/>
      <c r="KNK3" s="197"/>
      <c r="KNL3" s="197"/>
      <c r="KNM3" s="197"/>
      <c r="KNN3" s="197"/>
      <c r="KNO3" s="197"/>
      <c r="KNP3" s="197"/>
      <c r="KNQ3" s="197"/>
      <c r="KNR3" s="197"/>
      <c r="KNS3" s="197"/>
      <c r="KNT3" s="197"/>
      <c r="KNU3" s="197"/>
      <c r="KNV3" s="197"/>
      <c r="KNW3" s="197"/>
      <c r="KNX3" s="197"/>
      <c r="KNY3" s="197"/>
      <c r="KNZ3" s="197"/>
      <c r="KOA3" s="197"/>
      <c r="KOB3" s="197"/>
      <c r="KOC3" s="197"/>
      <c r="KOD3" s="197"/>
      <c r="KOE3" s="197"/>
      <c r="KOF3" s="197"/>
      <c r="KOG3" s="197"/>
      <c r="KOH3" s="197"/>
      <c r="KOI3" s="197"/>
      <c r="KOJ3" s="197"/>
      <c r="KOK3" s="197"/>
      <c r="KOL3" s="197"/>
      <c r="KOM3" s="197"/>
      <c r="KON3" s="197"/>
      <c r="KOO3" s="197"/>
      <c r="KOP3" s="197"/>
      <c r="KOQ3" s="197"/>
      <c r="KOR3" s="197"/>
      <c r="KOS3" s="197"/>
      <c r="KOT3" s="197"/>
      <c r="KOU3" s="197"/>
      <c r="KOV3" s="197"/>
      <c r="KOW3" s="197"/>
      <c r="KOX3" s="197"/>
      <c r="KOY3" s="197"/>
      <c r="KOZ3" s="197"/>
      <c r="KPA3" s="197"/>
      <c r="KPB3" s="197"/>
      <c r="KPC3" s="197"/>
      <c r="KPD3" s="197"/>
      <c r="KPE3" s="197"/>
      <c r="KPF3" s="197"/>
      <c r="KPG3" s="197"/>
      <c r="KPH3" s="197"/>
      <c r="KPI3" s="197"/>
      <c r="KPJ3" s="197"/>
      <c r="KPK3" s="197"/>
      <c r="KPL3" s="197"/>
      <c r="KPM3" s="197"/>
      <c r="KPN3" s="197"/>
      <c r="KPO3" s="197"/>
      <c r="KPP3" s="197"/>
      <c r="KPQ3" s="197"/>
      <c r="KPR3" s="197"/>
      <c r="KPS3" s="197"/>
      <c r="KPT3" s="197"/>
      <c r="KPU3" s="197"/>
      <c r="KPV3" s="197"/>
      <c r="KPW3" s="197"/>
      <c r="KPX3" s="197"/>
      <c r="KPY3" s="197"/>
      <c r="KPZ3" s="197"/>
      <c r="KQA3" s="197"/>
      <c r="KQB3" s="197"/>
      <c r="KQC3" s="197"/>
      <c r="KQD3" s="197"/>
      <c r="KQE3" s="197"/>
      <c r="KQF3" s="197"/>
      <c r="KQG3" s="197"/>
      <c r="KQH3" s="197"/>
      <c r="KQI3" s="197"/>
      <c r="KQJ3" s="197"/>
      <c r="KQK3" s="197"/>
      <c r="KQL3" s="197"/>
      <c r="KQM3" s="197"/>
      <c r="KQN3" s="197"/>
      <c r="KQO3" s="197"/>
      <c r="KQP3" s="197"/>
      <c r="KQQ3" s="197"/>
      <c r="KQR3" s="197"/>
      <c r="KQS3" s="197"/>
      <c r="KQT3" s="197"/>
      <c r="KQU3" s="197"/>
      <c r="KQV3" s="197"/>
      <c r="KQW3" s="197"/>
      <c r="KQX3" s="197"/>
      <c r="KQY3" s="197"/>
      <c r="KQZ3" s="197"/>
      <c r="KRA3" s="197"/>
      <c r="KRB3" s="197"/>
      <c r="KRC3" s="197"/>
      <c r="KRD3" s="197"/>
      <c r="KRE3" s="197"/>
      <c r="KRF3" s="197"/>
      <c r="KRG3" s="197"/>
      <c r="KRH3" s="197"/>
      <c r="KRI3" s="197"/>
      <c r="KRJ3" s="197"/>
      <c r="KRK3" s="197"/>
      <c r="KRL3" s="197"/>
      <c r="KRM3" s="197"/>
      <c r="KRN3" s="197"/>
      <c r="KRO3" s="197"/>
      <c r="KRP3" s="197"/>
      <c r="KRQ3" s="197"/>
      <c r="KRR3" s="197"/>
      <c r="KRS3" s="197"/>
      <c r="KRT3" s="197"/>
      <c r="KRU3" s="197"/>
      <c r="KRV3" s="197"/>
      <c r="KRW3" s="197"/>
      <c r="KRX3" s="197"/>
      <c r="KRY3" s="197"/>
      <c r="KRZ3" s="197"/>
      <c r="KSA3" s="197"/>
      <c r="KSB3" s="197"/>
      <c r="KSC3" s="197"/>
      <c r="KSD3" s="197"/>
      <c r="KSE3" s="197"/>
      <c r="KSF3" s="197"/>
      <c r="KSG3" s="197"/>
      <c r="KSH3" s="197"/>
      <c r="KSI3" s="197"/>
      <c r="KSJ3" s="197"/>
      <c r="KSK3" s="197"/>
      <c r="KSL3" s="197"/>
      <c r="KSM3" s="197"/>
      <c r="KSN3" s="197"/>
      <c r="KSO3" s="197"/>
      <c r="KSP3" s="197"/>
      <c r="KSQ3" s="197"/>
      <c r="KSR3" s="197"/>
      <c r="KSS3" s="197"/>
      <c r="KST3" s="197"/>
      <c r="KSU3" s="197"/>
      <c r="KSV3" s="197"/>
      <c r="KSW3" s="197"/>
      <c r="KSX3" s="197"/>
      <c r="KSY3" s="197"/>
      <c r="KSZ3" s="197"/>
      <c r="KTA3" s="197"/>
      <c r="KTB3" s="197"/>
      <c r="KTC3" s="197"/>
      <c r="KTD3" s="197"/>
      <c r="KTE3" s="197"/>
      <c r="KTF3" s="197"/>
      <c r="KTG3" s="197"/>
      <c r="KTH3" s="197"/>
      <c r="KTI3" s="197"/>
      <c r="KTJ3" s="197"/>
      <c r="KTK3" s="197"/>
      <c r="KTL3" s="197"/>
      <c r="KTM3" s="197"/>
      <c r="KTN3" s="197"/>
      <c r="KTO3" s="197"/>
      <c r="KTP3" s="197"/>
      <c r="KTQ3" s="197"/>
      <c r="KTR3" s="197"/>
      <c r="KTS3" s="197"/>
      <c r="KTT3" s="197"/>
      <c r="KTU3" s="197"/>
      <c r="KTV3" s="197"/>
      <c r="KTW3" s="197"/>
      <c r="KTX3" s="197"/>
      <c r="KTY3" s="197"/>
      <c r="KTZ3" s="197"/>
      <c r="KUA3" s="197"/>
      <c r="KUB3" s="197"/>
      <c r="KUC3" s="197"/>
      <c r="KUD3" s="197"/>
      <c r="KUE3" s="197"/>
      <c r="KUF3" s="197"/>
      <c r="KUG3" s="197"/>
      <c r="KUH3" s="197"/>
      <c r="KUI3" s="197"/>
      <c r="KUJ3" s="197"/>
      <c r="KUK3" s="197"/>
      <c r="KUL3" s="197"/>
      <c r="KUM3" s="197"/>
      <c r="KUN3" s="197"/>
      <c r="KUO3" s="197"/>
      <c r="KUP3" s="197"/>
      <c r="KUQ3" s="197"/>
      <c r="KUR3" s="197"/>
      <c r="KUS3" s="197"/>
      <c r="KUT3" s="197"/>
      <c r="KUU3" s="197"/>
      <c r="KUV3" s="197"/>
      <c r="KUW3" s="197"/>
      <c r="KUX3" s="197"/>
      <c r="KUY3" s="197"/>
      <c r="KUZ3" s="197"/>
      <c r="KVA3" s="197"/>
      <c r="KVB3" s="197"/>
      <c r="KVC3" s="197"/>
      <c r="KVD3" s="197"/>
      <c r="KVE3" s="197"/>
      <c r="KVF3" s="197"/>
      <c r="KVG3" s="197"/>
      <c r="KVH3" s="197"/>
      <c r="KVI3" s="197"/>
      <c r="KVJ3" s="197"/>
      <c r="KVK3" s="197"/>
      <c r="KVL3" s="197"/>
      <c r="KVM3" s="197"/>
      <c r="KVN3" s="197"/>
      <c r="KVO3" s="197"/>
      <c r="KVP3" s="197"/>
      <c r="KVQ3" s="197"/>
      <c r="KVR3" s="197"/>
      <c r="KVS3" s="197"/>
      <c r="KVT3" s="197"/>
      <c r="KVU3" s="197"/>
      <c r="KVV3" s="197"/>
      <c r="KVW3" s="197"/>
      <c r="KVX3" s="197"/>
      <c r="KVY3" s="197"/>
      <c r="KVZ3" s="197"/>
      <c r="KWA3" s="197"/>
      <c r="KWB3" s="197"/>
      <c r="KWC3" s="197"/>
      <c r="KWD3" s="197"/>
      <c r="KWE3" s="197"/>
      <c r="KWF3" s="197"/>
      <c r="KWG3" s="197"/>
      <c r="KWH3" s="197"/>
      <c r="KWI3" s="197"/>
      <c r="KWJ3" s="197"/>
      <c r="KWK3" s="197"/>
      <c r="KWL3" s="197"/>
      <c r="KWM3" s="197"/>
      <c r="KWN3" s="197"/>
      <c r="KWO3" s="197"/>
      <c r="KWP3" s="197"/>
      <c r="KWQ3" s="197"/>
      <c r="KWR3" s="197"/>
      <c r="KWS3" s="197"/>
      <c r="KWT3" s="197"/>
      <c r="KWU3" s="197"/>
      <c r="KWV3" s="197"/>
      <c r="KWW3" s="197"/>
      <c r="KWX3" s="197"/>
      <c r="KWY3" s="197"/>
      <c r="KWZ3" s="197"/>
      <c r="KXA3" s="197"/>
      <c r="KXB3" s="197"/>
      <c r="KXC3" s="197"/>
      <c r="KXD3" s="197"/>
      <c r="KXE3" s="197"/>
      <c r="KXF3" s="197"/>
      <c r="KXG3" s="197"/>
      <c r="KXH3" s="197"/>
      <c r="KXI3" s="197"/>
      <c r="KXJ3" s="197"/>
      <c r="KXK3" s="197"/>
      <c r="KXL3" s="197"/>
      <c r="KXM3" s="197"/>
      <c r="KXN3" s="197"/>
      <c r="KXO3" s="197"/>
      <c r="KXP3" s="197"/>
      <c r="KXQ3" s="197"/>
      <c r="KXR3" s="197"/>
      <c r="KXS3" s="197"/>
      <c r="KXT3" s="197"/>
      <c r="KXU3" s="197"/>
      <c r="KXV3" s="197"/>
      <c r="KXW3" s="197"/>
      <c r="KXX3" s="197"/>
      <c r="KXY3" s="197"/>
      <c r="KXZ3" s="197"/>
      <c r="KYA3" s="197"/>
      <c r="KYB3" s="197"/>
      <c r="KYC3" s="197"/>
      <c r="KYD3" s="197"/>
      <c r="KYE3" s="197"/>
      <c r="KYF3" s="197"/>
      <c r="KYG3" s="197"/>
      <c r="KYH3" s="197"/>
      <c r="KYI3" s="197"/>
      <c r="KYJ3" s="197"/>
      <c r="KYK3" s="197"/>
      <c r="KYL3" s="197"/>
      <c r="KYM3" s="197"/>
      <c r="KYN3" s="197"/>
      <c r="KYO3" s="197"/>
      <c r="KYP3" s="197"/>
      <c r="KYQ3" s="197"/>
      <c r="KYR3" s="197"/>
      <c r="KYS3" s="197"/>
      <c r="KYT3" s="197"/>
      <c r="KYU3" s="197"/>
      <c r="KYV3" s="197"/>
      <c r="KYW3" s="197"/>
      <c r="KYX3" s="197"/>
      <c r="KYY3" s="197"/>
      <c r="KYZ3" s="197"/>
      <c r="KZA3" s="197"/>
      <c r="KZB3" s="197"/>
      <c r="KZC3" s="197"/>
      <c r="KZD3" s="197"/>
      <c r="KZE3" s="197"/>
      <c r="KZF3" s="197"/>
      <c r="KZG3" s="197"/>
      <c r="KZH3" s="197"/>
      <c r="KZI3" s="197"/>
      <c r="KZJ3" s="197"/>
      <c r="KZK3" s="197"/>
      <c r="KZL3" s="197"/>
      <c r="KZM3" s="197"/>
      <c r="KZN3" s="197"/>
      <c r="KZO3" s="197"/>
      <c r="KZP3" s="197"/>
      <c r="KZQ3" s="197"/>
      <c r="KZR3" s="197"/>
      <c r="KZS3" s="197"/>
      <c r="KZT3" s="197"/>
      <c r="KZU3" s="197"/>
      <c r="KZV3" s="197"/>
      <c r="KZW3" s="197"/>
      <c r="KZX3" s="197"/>
      <c r="KZY3" s="197"/>
      <c r="KZZ3" s="197"/>
      <c r="LAA3" s="197"/>
      <c r="LAB3" s="197"/>
      <c r="LAC3" s="197"/>
      <c r="LAD3" s="197"/>
      <c r="LAE3" s="197"/>
      <c r="LAF3" s="197"/>
      <c r="LAG3" s="197"/>
      <c r="LAH3" s="197"/>
      <c r="LAI3" s="197"/>
      <c r="LAJ3" s="197"/>
      <c r="LAK3" s="197"/>
      <c r="LAL3" s="197"/>
      <c r="LAM3" s="197"/>
      <c r="LAN3" s="197"/>
      <c r="LAO3" s="197"/>
      <c r="LAP3" s="197"/>
      <c r="LAQ3" s="197"/>
      <c r="LAR3" s="197"/>
      <c r="LAS3" s="197"/>
      <c r="LAT3" s="197"/>
      <c r="LAU3" s="197"/>
      <c r="LAV3" s="197"/>
      <c r="LAW3" s="197"/>
      <c r="LAX3" s="197"/>
      <c r="LAY3" s="197"/>
      <c r="LAZ3" s="197"/>
      <c r="LBA3" s="197"/>
      <c r="LBB3" s="197"/>
      <c r="LBC3" s="197"/>
      <c r="LBD3" s="197"/>
      <c r="LBE3" s="197"/>
      <c r="LBF3" s="197"/>
      <c r="LBG3" s="197"/>
      <c r="LBH3" s="197"/>
      <c r="LBI3" s="197"/>
      <c r="LBJ3" s="197"/>
      <c r="LBK3" s="197"/>
      <c r="LBL3" s="197"/>
      <c r="LBM3" s="197"/>
      <c r="LBN3" s="197"/>
      <c r="LBO3" s="197"/>
      <c r="LBP3" s="197"/>
      <c r="LBQ3" s="197"/>
      <c r="LBR3" s="197"/>
      <c r="LBS3" s="197"/>
      <c r="LBT3" s="197"/>
      <c r="LBU3" s="197"/>
      <c r="LBV3" s="197"/>
      <c r="LBW3" s="197"/>
      <c r="LBX3" s="197"/>
      <c r="LBY3" s="197"/>
      <c r="LBZ3" s="197"/>
      <c r="LCA3" s="197"/>
      <c r="LCB3" s="197"/>
      <c r="LCC3" s="197"/>
      <c r="LCD3" s="197"/>
      <c r="LCE3" s="197"/>
      <c r="LCF3" s="197"/>
      <c r="LCG3" s="197"/>
      <c r="LCH3" s="197"/>
      <c r="LCI3" s="197"/>
      <c r="LCJ3" s="197"/>
      <c r="LCK3" s="197"/>
      <c r="LCL3" s="197"/>
      <c r="LCM3" s="197"/>
      <c r="LCN3" s="197"/>
      <c r="LCO3" s="197"/>
      <c r="LCP3" s="197"/>
      <c r="LCQ3" s="197"/>
      <c r="LCR3" s="197"/>
      <c r="LCS3" s="197"/>
      <c r="LCT3" s="197"/>
      <c r="LCU3" s="197"/>
      <c r="LCV3" s="197"/>
      <c r="LCW3" s="197"/>
      <c r="LCX3" s="197"/>
      <c r="LCY3" s="197"/>
      <c r="LCZ3" s="197"/>
      <c r="LDA3" s="197"/>
      <c r="LDB3" s="197"/>
      <c r="LDC3" s="197"/>
      <c r="LDD3" s="197"/>
      <c r="LDE3" s="197"/>
      <c r="LDF3" s="197"/>
      <c r="LDG3" s="197"/>
      <c r="LDH3" s="197"/>
      <c r="LDI3" s="197"/>
      <c r="LDJ3" s="197"/>
      <c r="LDK3" s="197"/>
      <c r="LDL3" s="197"/>
      <c r="LDM3" s="197"/>
      <c r="LDN3" s="197"/>
      <c r="LDO3" s="197"/>
      <c r="LDP3" s="197"/>
      <c r="LDQ3" s="197"/>
      <c r="LDR3" s="197"/>
      <c r="LDS3" s="197"/>
      <c r="LDT3" s="197"/>
      <c r="LDU3" s="197"/>
      <c r="LDV3" s="197"/>
      <c r="LDW3" s="197"/>
      <c r="LDX3" s="197"/>
      <c r="LDY3" s="197"/>
      <c r="LDZ3" s="197"/>
      <c r="LEA3" s="197"/>
      <c r="LEB3" s="197"/>
      <c r="LEC3" s="197"/>
      <c r="LED3" s="197"/>
      <c r="LEE3" s="197"/>
      <c r="LEF3" s="197"/>
      <c r="LEG3" s="197"/>
      <c r="LEH3" s="197"/>
      <c r="LEI3" s="197"/>
      <c r="LEJ3" s="197"/>
      <c r="LEK3" s="197"/>
      <c r="LEL3" s="197"/>
      <c r="LEM3" s="197"/>
      <c r="LEN3" s="197"/>
      <c r="LEO3" s="197"/>
      <c r="LEP3" s="197"/>
      <c r="LEQ3" s="197"/>
      <c r="LER3" s="197"/>
      <c r="LES3" s="197"/>
      <c r="LET3" s="197"/>
      <c r="LEU3" s="197"/>
      <c r="LEV3" s="197"/>
      <c r="LEW3" s="197"/>
      <c r="LEX3" s="197"/>
      <c r="LEY3" s="197"/>
      <c r="LEZ3" s="197"/>
      <c r="LFA3" s="197"/>
      <c r="LFB3" s="197"/>
      <c r="LFC3" s="197"/>
      <c r="LFD3" s="197"/>
      <c r="LFE3" s="197"/>
      <c r="LFF3" s="197"/>
      <c r="LFG3" s="197"/>
      <c r="LFH3" s="197"/>
      <c r="LFI3" s="197"/>
      <c r="LFJ3" s="197"/>
      <c r="LFK3" s="197"/>
      <c r="LFL3" s="197"/>
      <c r="LFM3" s="197"/>
      <c r="LFN3" s="197"/>
      <c r="LFO3" s="197"/>
      <c r="LFP3" s="197"/>
      <c r="LFQ3" s="197"/>
      <c r="LFR3" s="197"/>
      <c r="LFS3" s="197"/>
      <c r="LFT3" s="197"/>
      <c r="LFU3" s="197"/>
      <c r="LFV3" s="197"/>
      <c r="LFW3" s="197"/>
      <c r="LFX3" s="197"/>
      <c r="LFY3" s="197"/>
      <c r="LFZ3" s="197"/>
      <c r="LGA3" s="197"/>
      <c r="LGB3" s="197"/>
      <c r="LGC3" s="197"/>
      <c r="LGD3" s="197"/>
      <c r="LGE3" s="197"/>
      <c r="LGF3" s="197"/>
      <c r="LGG3" s="197"/>
      <c r="LGH3" s="197"/>
      <c r="LGI3" s="197"/>
      <c r="LGJ3" s="197"/>
      <c r="LGK3" s="197"/>
      <c r="LGL3" s="197"/>
      <c r="LGM3" s="197"/>
      <c r="LGN3" s="197"/>
      <c r="LGO3" s="197"/>
      <c r="LGP3" s="197"/>
      <c r="LGQ3" s="197"/>
      <c r="LGR3" s="197"/>
      <c r="LGS3" s="197"/>
      <c r="LGT3" s="197"/>
      <c r="LGU3" s="197"/>
      <c r="LGV3" s="197"/>
      <c r="LGW3" s="197"/>
      <c r="LGX3" s="197"/>
      <c r="LGY3" s="197"/>
      <c r="LGZ3" s="197"/>
      <c r="LHA3" s="197"/>
      <c r="LHB3" s="197"/>
      <c r="LHC3" s="197"/>
      <c r="LHD3" s="197"/>
      <c r="LHE3" s="197"/>
      <c r="LHF3" s="197"/>
      <c r="LHG3" s="197"/>
      <c r="LHH3" s="197"/>
      <c r="LHI3" s="197"/>
      <c r="LHJ3" s="197"/>
      <c r="LHK3" s="197"/>
      <c r="LHL3" s="197"/>
      <c r="LHM3" s="197"/>
      <c r="LHN3" s="197"/>
      <c r="LHO3" s="197"/>
      <c r="LHP3" s="197"/>
      <c r="LHQ3" s="197"/>
      <c r="LHR3" s="197"/>
      <c r="LHS3" s="197"/>
      <c r="LHT3" s="197"/>
      <c r="LHU3" s="197"/>
      <c r="LHV3" s="197"/>
      <c r="LHW3" s="197"/>
      <c r="LHX3" s="197"/>
      <c r="LHY3" s="197"/>
      <c r="LHZ3" s="197"/>
      <c r="LIA3" s="197"/>
      <c r="LIB3" s="197"/>
      <c r="LIC3" s="197"/>
      <c r="LID3" s="197"/>
      <c r="LIE3" s="197"/>
      <c r="LIF3" s="197"/>
      <c r="LIG3" s="197"/>
      <c r="LIH3" s="197"/>
      <c r="LII3" s="197"/>
      <c r="LIJ3" s="197"/>
      <c r="LIK3" s="197"/>
      <c r="LIL3" s="197"/>
      <c r="LIM3" s="197"/>
      <c r="LIN3" s="197"/>
      <c r="LIO3" s="197"/>
      <c r="LIP3" s="197"/>
      <c r="LIQ3" s="197"/>
      <c r="LIR3" s="197"/>
      <c r="LIS3" s="197"/>
      <c r="LIT3" s="197"/>
      <c r="LIU3" s="197"/>
      <c r="LIV3" s="197"/>
      <c r="LIW3" s="197"/>
      <c r="LIX3" s="197"/>
      <c r="LIY3" s="197"/>
      <c r="LIZ3" s="197"/>
      <c r="LJA3" s="197"/>
      <c r="LJB3" s="197"/>
      <c r="LJC3" s="197"/>
      <c r="LJD3" s="197"/>
      <c r="LJE3" s="197"/>
      <c r="LJF3" s="197"/>
      <c r="LJG3" s="197"/>
      <c r="LJH3" s="197"/>
      <c r="LJI3" s="197"/>
      <c r="LJJ3" s="197"/>
      <c r="LJK3" s="197"/>
      <c r="LJL3" s="197"/>
      <c r="LJM3" s="197"/>
      <c r="LJN3" s="197"/>
      <c r="LJO3" s="197"/>
      <c r="LJP3" s="197"/>
      <c r="LJQ3" s="197"/>
      <c r="LJR3" s="197"/>
      <c r="LJS3" s="197"/>
      <c r="LJT3" s="197"/>
      <c r="LJU3" s="197"/>
      <c r="LJV3" s="197"/>
      <c r="LJW3" s="197"/>
      <c r="LJX3" s="197"/>
      <c r="LJY3" s="197"/>
      <c r="LJZ3" s="197"/>
      <c r="LKA3" s="197"/>
      <c r="LKB3" s="197"/>
      <c r="LKC3" s="197"/>
      <c r="LKD3" s="197"/>
      <c r="LKE3" s="197"/>
      <c r="LKF3" s="197"/>
      <c r="LKG3" s="197"/>
      <c r="LKH3" s="197"/>
      <c r="LKI3" s="197"/>
      <c r="LKJ3" s="197"/>
      <c r="LKK3" s="197"/>
      <c r="LKL3" s="197"/>
      <c r="LKM3" s="197"/>
      <c r="LKN3" s="197"/>
      <c r="LKO3" s="197"/>
      <c r="LKP3" s="197"/>
      <c r="LKQ3" s="197"/>
      <c r="LKR3" s="197"/>
      <c r="LKS3" s="197"/>
      <c r="LKT3" s="197"/>
      <c r="LKU3" s="197"/>
      <c r="LKV3" s="197"/>
      <c r="LKW3" s="197"/>
      <c r="LKX3" s="197"/>
      <c r="LKY3" s="197"/>
      <c r="LKZ3" s="197"/>
      <c r="LLA3" s="197"/>
      <c r="LLB3" s="197"/>
      <c r="LLC3" s="197"/>
      <c r="LLD3" s="197"/>
      <c r="LLE3" s="197"/>
      <c r="LLF3" s="197"/>
      <c r="LLG3" s="197"/>
      <c r="LLH3" s="197"/>
      <c r="LLI3" s="197"/>
      <c r="LLJ3" s="197"/>
      <c r="LLK3" s="197"/>
      <c r="LLL3" s="197"/>
      <c r="LLM3" s="197"/>
      <c r="LLN3" s="197"/>
      <c r="LLO3" s="197"/>
      <c r="LLP3" s="197"/>
      <c r="LLQ3" s="197"/>
      <c r="LLR3" s="197"/>
      <c r="LLS3" s="197"/>
      <c r="LLT3" s="197"/>
      <c r="LLU3" s="197"/>
      <c r="LLV3" s="197"/>
      <c r="LLW3" s="197"/>
      <c r="LLX3" s="197"/>
      <c r="LLY3" s="197"/>
      <c r="LLZ3" s="197"/>
      <c r="LMA3" s="197"/>
      <c r="LMB3" s="197"/>
      <c r="LMC3" s="197"/>
      <c r="LMD3" s="197"/>
      <c r="LME3" s="197"/>
      <c r="LMF3" s="197"/>
      <c r="LMG3" s="197"/>
      <c r="LMH3" s="197"/>
      <c r="LMI3" s="197"/>
      <c r="LMJ3" s="197"/>
      <c r="LMK3" s="197"/>
      <c r="LML3" s="197"/>
      <c r="LMM3" s="197"/>
      <c r="LMN3" s="197"/>
      <c r="LMO3" s="197"/>
      <c r="LMP3" s="197"/>
      <c r="LMQ3" s="197"/>
      <c r="LMR3" s="197"/>
      <c r="LMS3" s="197"/>
      <c r="LMT3" s="197"/>
      <c r="LMU3" s="197"/>
      <c r="LMV3" s="197"/>
      <c r="LMW3" s="197"/>
      <c r="LMX3" s="197"/>
      <c r="LMY3" s="197"/>
      <c r="LMZ3" s="197"/>
      <c r="LNA3" s="197"/>
      <c r="LNB3" s="197"/>
      <c r="LNC3" s="197"/>
      <c r="LND3" s="197"/>
      <c r="LNE3" s="197"/>
      <c r="LNF3" s="197"/>
      <c r="LNG3" s="197"/>
      <c r="LNH3" s="197"/>
      <c r="LNI3" s="197"/>
      <c r="LNJ3" s="197"/>
      <c r="LNK3" s="197"/>
      <c r="LNL3" s="197"/>
      <c r="LNM3" s="197"/>
      <c r="LNN3" s="197"/>
      <c r="LNO3" s="197"/>
      <c r="LNP3" s="197"/>
      <c r="LNQ3" s="197"/>
      <c r="LNR3" s="197"/>
      <c r="LNS3" s="197"/>
      <c r="LNT3" s="197"/>
      <c r="LNU3" s="197"/>
      <c r="LNV3" s="197"/>
      <c r="LNW3" s="197"/>
      <c r="LNX3" s="197"/>
      <c r="LNY3" s="197"/>
      <c r="LNZ3" s="197"/>
      <c r="LOA3" s="197"/>
      <c r="LOB3" s="197"/>
      <c r="LOC3" s="197"/>
      <c r="LOD3" s="197"/>
      <c r="LOE3" s="197"/>
      <c r="LOF3" s="197"/>
      <c r="LOG3" s="197"/>
      <c r="LOH3" s="197"/>
      <c r="LOI3" s="197"/>
      <c r="LOJ3" s="197"/>
      <c r="LOK3" s="197"/>
      <c r="LOL3" s="197"/>
      <c r="LOM3" s="197"/>
      <c r="LON3" s="197"/>
      <c r="LOO3" s="197"/>
      <c r="LOP3" s="197"/>
      <c r="LOQ3" s="197"/>
      <c r="LOR3" s="197"/>
      <c r="LOS3" s="197"/>
      <c r="LOT3" s="197"/>
      <c r="LOU3" s="197"/>
      <c r="LOV3" s="197"/>
      <c r="LOW3" s="197"/>
      <c r="LOX3" s="197"/>
      <c r="LOY3" s="197"/>
      <c r="LOZ3" s="197"/>
      <c r="LPA3" s="197"/>
      <c r="LPB3" s="197"/>
      <c r="LPC3" s="197"/>
      <c r="LPD3" s="197"/>
      <c r="LPE3" s="197"/>
      <c r="LPF3" s="197"/>
      <c r="LPG3" s="197"/>
      <c r="LPH3" s="197"/>
      <c r="LPI3" s="197"/>
      <c r="LPJ3" s="197"/>
      <c r="LPK3" s="197"/>
      <c r="LPL3" s="197"/>
      <c r="LPM3" s="197"/>
      <c r="LPN3" s="197"/>
      <c r="LPO3" s="197"/>
      <c r="LPP3" s="197"/>
      <c r="LPQ3" s="197"/>
      <c r="LPR3" s="197"/>
      <c r="LPS3" s="197"/>
      <c r="LPT3" s="197"/>
      <c r="LPU3" s="197"/>
      <c r="LPV3" s="197"/>
      <c r="LPW3" s="197"/>
      <c r="LPX3" s="197"/>
      <c r="LPY3" s="197"/>
      <c r="LPZ3" s="197"/>
      <c r="LQA3" s="197"/>
      <c r="LQB3" s="197"/>
      <c r="LQC3" s="197"/>
      <c r="LQD3" s="197"/>
      <c r="LQE3" s="197"/>
      <c r="LQF3" s="197"/>
      <c r="LQG3" s="197"/>
      <c r="LQH3" s="197"/>
      <c r="LQI3" s="197"/>
      <c r="LQJ3" s="197"/>
      <c r="LQK3" s="197"/>
      <c r="LQL3" s="197"/>
      <c r="LQM3" s="197"/>
      <c r="LQN3" s="197"/>
      <c r="LQO3" s="197"/>
      <c r="LQP3" s="197"/>
      <c r="LQQ3" s="197"/>
      <c r="LQR3" s="197"/>
      <c r="LQS3" s="197"/>
      <c r="LQT3" s="197"/>
      <c r="LQU3" s="197"/>
      <c r="LQV3" s="197"/>
      <c r="LQW3" s="197"/>
      <c r="LQX3" s="197"/>
      <c r="LQY3" s="197"/>
      <c r="LQZ3" s="197"/>
      <c r="LRA3" s="197"/>
      <c r="LRB3" s="197"/>
      <c r="LRC3" s="197"/>
      <c r="LRD3" s="197"/>
      <c r="LRE3" s="197"/>
      <c r="LRF3" s="197"/>
      <c r="LRG3" s="197"/>
      <c r="LRH3" s="197"/>
      <c r="LRI3" s="197"/>
      <c r="LRJ3" s="197"/>
      <c r="LRK3" s="197"/>
      <c r="LRL3" s="197"/>
      <c r="LRM3" s="197"/>
      <c r="LRN3" s="197"/>
      <c r="LRO3" s="197"/>
      <c r="LRP3" s="197"/>
      <c r="LRQ3" s="197"/>
      <c r="LRR3" s="197"/>
      <c r="LRS3" s="197"/>
      <c r="LRT3" s="197"/>
      <c r="LRU3" s="197"/>
      <c r="LRV3" s="197"/>
      <c r="LRW3" s="197"/>
      <c r="LRX3" s="197"/>
      <c r="LRY3" s="197"/>
      <c r="LRZ3" s="197"/>
      <c r="LSA3" s="197"/>
      <c r="LSB3" s="197"/>
      <c r="LSC3" s="197"/>
      <c r="LSD3" s="197"/>
      <c r="LSE3" s="197"/>
      <c r="LSF3" s="197"/>
      <c r="LSG3" s="197"/>
      <c r="LSH3" s="197"/>
      <c r="LSI3" s="197"/>
      <c r="LSJ3" s="197"/>
      <c r="LSK3" s="197"/>
      <c r="LSL3" s="197"/>
      <c r="LSM3" s="197"/>
      <c r="LSN3" s="197"/>
      <c r="LSO3" s="197"/>
      <c r="LSP3" s="197"/>
      <c r="LSQ3" s="197"/>
      <c r="LSR3" s="197"/>
      <c r="LSS3" s="197"/>
      <c r="LST3" s="197"/>
      <c r="LSU3" s="197"/>
      <c r="LSV3" s="197"/>
      <c r="LSW3" s="197"/>
      <c r="LSX3" s="197"/>
      <c r="LSY3" s="197"/>
      <c r="LSZ3" s="197"/>
      <c r="LTA3" s="197"/>
      <c r="LTB3" s="197"/>
      <c r="LTC3" s="197"/>
      <c r="LTD3" s="197"/>
      <c r="LTE3" s="197"/>
      <c r="LTF3" s="197"/>
      <c r="LTG3" s="197"/>
      <c r="LTH3" s="197"/>
      <c r="LTI3" s="197"/>
      <c r="LTJ3" s="197"/>
      <c r="LTK3" s="197"/>
      <c r="LTL3" s="197"/>
      <c r="LTM3" s="197"/>
      <c r="LTN3" s="197"/>
      <c r="LTO3" s="197"/>
      <c r="LTP3" s="197"/>
      <c r="LTQ3" s="197"/>
      <c r="LTR3" s="197"/>
      <c r="LTS3" s="197"/>
      <c r="LTT3" s="197"/>
      <c r="LTU3" s="197"/>
      <c r="LTV3" s="197"/>
      <c r="LTW3" s="197"/>
      <c r="LTX3" s="197"/>
      <c r="LTY3" s="197"/>
      <c r="LTZ3" s="197"/>
      <c r="LUA3" s="197"/>
      <c r="LUB3" s="197"/>
      <c r="LUC3" s="197"/>
      <c r="LUD3" s="197"/>
      <c r="LUE3" s="197"/>
      <c r="LUF3" s="197"/>
      <c r="LUG3" s="197"/>
      <c r="LUH3" s="197"/>
      <c r="LUI3" s="197"/>
      <c r="LUJ3" s="197"/>
      <c r="LUK3" s="197"/>
      <c r="LUL3" s="197"/>
      <c r="LUM3" s="197"/>
      <c r="LUN3" s="197"/>
      <c r="LUO3" s="197"/>
      <c r="LUP3" s="197"/>
      <c r="LUQ3" s="197"/>
      <c r="LUR3" s="197"/>
      <c r="LUS3" s="197"/>
      <c r="LUT3" s="197"/>
      <c r="LUU3" s="197"/>
      <c r="LUV3" s="197"/>
      <c r="LUW3" s="197"/>
      <c r="LUX3" s="197"/>
      <c r="LUY3" s="197"/>
      <c r="LUZ3" s="197"/>
      <c r="LVA3" s="197"/>
      <c r="LVB3" s="197"/>
      <c r="LVC3" s="197"/>
      <c r="LVD3" s="197"/>
      <c r="LVE3" s="197"/>
      <c r="LVF3" s="197"/>
      <c r="LVG3" s="197"/>
      <c r="LVH3" s="197"/>
      <c r="LVI3" s="197"/>
      <c r="LVJ3" s="197"/>
      <c r="LVK3" s="197"/>
      <c r="LVL3" s="197"/>
      <c r="LVM3" s="197"/>
      <c r="LVN3" s="197"/>
      <c r="LVO3" s="197"/>
      <c r="LVP3" s="197"/>
      <c r="LVQ3" s="197"/>
      <c r="LVR3" s="197"/>
      <c r="LVS3" s="197"/>
      <c r="LVT3" s="197"/>
      <c r="LVU3" s="197"/>
      <c r="LVV3" s="197"/>
      <c r="LVW3" s="197"/>
      <c r="LVX3" s="197"/>
      <c r="LVY3" s="197"/>
      <c r="LVZ3" s="197"/>
      <c r="LWA3" s="197"/>
      <c r="LWB3" s="197"/>
      <c r="LWC3" s="197"/>
      <c r="LWD3" s="197"/>
      <c r="LWE3" s="197"/>
      <c r="LWF3" s="197"/>
      <c r="LWG3" s="197"/>
      <c r="LWH3" s="197"/>
      <c r="LWI3" s="197"/>
      <c r="LWJ3" s="197"/>
      <c r="LWK3" s="197"/>
      <c r="LWL3" s="197"/>
      <c r="LWM3" s="197"/>
      <c r="LWN3" s="197"/>
      <c r="LWO3" s="197"/>
      <c r="LWP3" s="197"/>
      <c r="LWQ3" s="197"/>
      <c r="LWR3" s="197"/>
      <c r="LWS3" s="197"/>
      <c r="LWT3" s="197"/>
      <c r="LWU3" s="197"/>
      <c r="LWV3" s="197"/>
      <c r="LWW3" s="197"/>
      <c r="LWX3" s="197"/>
      <c r="LWY3" s="197"/>
      <c r="LWZ3" s="197"/>
      <c r="LXA3" s="197"/>
      <c r="LXB3" s="197"/>
      <c r="LXC3" s="197"/>
      <c r="LXD3" s="197"/>
      <c r="LXE3" s="197"/>
      <c r="LXF3" s="197"/>
      <c r="LXG3" s="197"/>
      <c r="LXH3" s="197"/>
      <c r="LXI3" s="197"/>
      <c r="LXJ3" s="197"/>
      <c r="LXK3" s="197"/>
      <c r="LXL3" s="197"/>
      <c r="LXM3" s="197"/>
      <c r="LXN3" s="197"/>
      <c r="LXO3" s="197"/>
      <c r="LXP3" s="197"/>
      <c r="LXQ3" s="197"/>
      <c r="LXR3" s="197"/>
      <c r="LXS3" s="197"/>
      <c r="LXT3" s="197"/>
      <c r="LXU3" s="197"/>
      <c r="LXV3" s="197"/>
      <c r="LXW3" s="197"/>
      <c r="LXX3" s="197"/>
      <c r="LXY3" s="197"/>
      <c r="LXZ3" s="197"/>
      <c r="LYA3" s="197"/>
      <c r="LYB3" s="197"/>
      <c r="LYC3" s="197"/>
      <c r="LYD3" s="197"/>
      <c r="LYE3" s="197"/>
      <c r="LYF3" s="197"/>
      <c r="LYG3" s="197"/>
      <c r="LYH3" s="197"/>
      <c r="LYI3" s="197"/>
      <c r="LYJ3" s="197"/>
      <c r="LYK3" s="197"/>
      <c r="LYL3" s="197"/>
      <c r="LYM3" s="197"/>
      <c r="LYN3" s="197"/>
      <c r="LYO3" s="197"/>
      <c r="LYP3" s="197"/>
      <c r="LYQ3" s="197"/>
      <c r="LYR3" s="197"/>
      <c r="LYS3" s="197"/>
      <c r="LYT3" s="197"/>
      <c r="LYU3" s="197"/>
      <c r="LYV3" s="197"/>
      <c r="LYW3" s="197"/>
      <c r="LYX3" s="197"/>
      <c r="LYY3" s="197"/>
      <c r="LYZ3" s="197"/>
      <c r="LZA3" s="197"/>
      <c r="LZB3" s="197"/>
      <c r="LZC3" s="197"/>
      <c r="LZD3" s="197"/>
      <c r="LZE3" s="197"/>
      <c r="LZF3" s="197"/>
      <c r="LZG3" s="197"/>
      <c r="LZH3" s="197"/>
      <c r="LZI3" s="197"/>
      <c r="LZJ3" s="197"/>
      <c r="LZK3" s="197"/>
      <c r="LZL3" s="197"/>
      <c r="LZM3" s="197"/>
      <c r="LZN3" s="197"/>
      <c r="LZO3" s="197"/>
      <c r="LZP3" s="197"/>
      <c r="LZQ3" s="197"/>
      <c r="LZR3" s="197"/>
      <c r="LZS3" s="197"/>
      <c r="LZT3" s="197"/>
      <c r="LZU3" s="197"/>
      <c r="LZV3" s="197"/>
      <c r="LZW3" s="197"/>
      <c r="LZX3" s="197"/>
      <c r="LZY3" s="197"/>
      <c r="LZZ3" s="197"/>
      <c r="MAA3" s="197"/>
      <c r="MAB3" s="197"/>
      <c r="MAC3" s="197"/>
      <c r="MAD3" s="197"/>
      <c r="MAE3" s="197"/>
      <c r="MAF3" s="197"/>
      <c r="MAG3" s="197"/>
      <c r="MAH3" s="197"/>
      <c r="MAI3" s="197"/>
      <c r="MAJ3" s="197"/>
      <c r="MAK3" s="197"/>
      <c r="MAL3" s="197"/>
      <c r="MAM3" s="197"/>
      <c r="MAN3" s="197"/>
      <c r="MAO3" s="197"/>
      <c r="MAP3" s="197"/>
      <c r="MAQ3" s="197"/>
      <c r="MAR3" s="197"/>
      <c r="MAS3" s="197"/>
      <c r="MAT3" s="197"/>
      <c r="MAU3" s="197"/>
      <c r="MAV3" s="197"/>
      <c r="MAW3" s="197"/>
      <c r="MAX3" s="197"/>
      <c r="MAY3" s="197"/>
      <c r="MAZ3" s="197"/>
      <c r="MBA3" s="197"/>
      <c r="MBB3" s="197"/>
      <c r="MBC3" s="197"/>
      <c r="MBD3" s="197"/>
      <c r="MBE3" s="197"/>
      <c r="MBF3" s="197"/>
      <c r="MBG3" s="197"/>
      <c r="MBH3" s="197"/>
      <c r="MBI3" s="197"/>
      <c r="MBJ3" s="197"/>
      <c r="MBK3" s="197"/>
      <c r="MBL3" s="197"/>
      <c r="MBM3" s="197"/>
      <c r="MBN3" s="197"/>
      <c r="MBO3" s="197"/>
      <c r="MBP3" s="197"/>
      <c r="MBQ3" s="197"/>
      <c r="MBR3" s="197"/>
      <c r="MBS3" s="197"/>
      <c r="MBT3" s="197"/>
      <c r="MBU3" s="197"/>
      <c r="MBV3" s="197"/>
      <c r="MBW3" s="197"/>
      <c r="MBX3" s="197"/>
      <c r="MBY3" s="197"/>
      <c r="MBZ3" s="197"/>
      <c r="MCA3" s="197"/>
      <c r="MCB3" s="197"/>
      <c r="MCC3" s="197"/>
      <c r="MCD3" s="197"/>
      <c r="MCE3" s="197"/>
      <c r="MCF3" s="197"/>
      <c r="MCG3" s="197"/>
      <c r="MCH3" s="197"/>
      <c r="MCI3" s="197"/>
      <c r="MCJ3" s="197"/>
      <c r="MCK3" s="197"/>
      <c r="MCL3" s="197"/>
      <c r="MCM3" s="197"/>
      <c r="MCN3" s="197"/>
      <c r="MCO3" s="197"/>
      <c r="MCP3" s="197"/>
      <c r="MCQ3" s="197"/>
      <c r="MCR3" s="197"/>
      <c r="MCS3" s="197"/>
      <c r="MCT3" s="197"/>
      <c r="MCU3" s="197"/>
      <c r="MCV3" s="197"/>
      <c r="MCW3" s="197"/>
      <c r="MCX3" s="197"/>
      <c r="MCY3" s="197"/>
      <c r="MCZ3" s="197"/>
      <c r="MDA3" s="197"/>
      <c r="MDB3" s="197"/>
      <c r="MDC3" s="197"/>
      <c r="MDD3" s="197"/>
      <c r="MDE3" s="197"/>
      <c r="MDF3" s="197"/>
      <c r="MDG3" s="197"/>
      <c r="MDH3" s="197"/>
      <c r="MDI3" s="197"/>
      <c r="MDJ3" s="197"/>
      <c r="MDK3" s="197"/>
      <c r="MDL3" s="197"/>
      <c r="MDM3" s="197"/>
      <c r="MDN3" s="197"/>
      <c r="MDO3" s="197"/>
      <c r="MDP3" s="197"/>
      <c r="MDQ3" s="197"/>
      <c r="MDR3" s="197"/>
      <c r="MDS3" s="197"/>
      <c r="MDT3" s="197"/>
      <c r="MDU3" s="197"/>
      <c r="MDV3" s="197"/>
      <c r="MDW3" s="197"/>
      <c r="MDX3" s="197"/>
      <c r="MDY3" s="197"/>
      <c r="MDZ3" s="197"/>
      <c r="MEA3" s="197"/>
      <c r="MEB3" s="197"/>
      <c r="MEC3" s="197"/>
      <c r="MED3" s="197"/>
      <c r="MEE3" s="197"/>
      <c r="MEF3" s="197"/>
      <c r="MEG3" s="197"/>
      <c r="MEH3" s="197"/>
      <c r="MEI3" s="197"/>
      <c r="MEJ3" s="197"/>
      <c r="MEK3" s="197"/>
      <c r="MEL3" s="197"/>
      <c r="MEM3" s="197"/>
      <c r="MEN3" s="197"/>
      <c r="MEO3" s="197"/>
      <c r="MEP3" s="197"/>
      <c r="MEQ3" s="197"/>
      <c r="MER3" s="197"/>
      <c r="MES3" s="197"/>
      <c r="MET3" s="197"/>
      <c r="MEU3" s="197"/>
      <c r="MEV3" s="197"/>
      <c r="MEW3" s="197"/>
      <c r="MEX3" s="197"/>
      <c r="MEY3" s="197"/>
      <c r="MEZ3" s="197"/>
      <c r="MFA3" s="197"/>
      <c r="MFB3" s="197"/>
      <c r="MFC3" s="197"/>
      <c r="MFD3" s="197"/>
      <c r="MFE3" s="197"/>
      <c r="MFF3" s="197"/>
      <c r="MFG3" s="197"/>
      <c r="MFH3" s="197"/>
      <c r="MFI3" s="197"/>
      <c r="MFJ3" s="197"/>
      <c r="MFK3" s="197"/>
      <c r="MFL3" s="197"/>
      <c r="MFM3" s="197"/>
      <c r="MFN3" s="197"/>
      <c r="MFO3" s="197"/>
      <c r="MFP3" s="197"/>
      <c r="MFQ3" s="197"/>
      <c r="MFR3" s="197"/>
      <c r="MFS3" s="197"/>
      <c r="MFT3" s="197"/>
      <c r="MFU3" s="197"/>
      <c r="MFV3" s="197"/>
      <c r="MFW3" s="197"/>
      <c r="MFX3" s="197"/>
      <c r="MFY3" s="197"/>
      <c r="MFZ3" s="197"/>
      <c r="MGA3" s="197"/>
      <c r="MGB3" s="197"/>
      <c r="MGC3" s="197"/>
      <c r="MGD3" s="197"/>
      <c r="MGE3" s="197"/>
      <c r="MGF3" s="197"/>
      <c r="MGG3" s="197"/>
      <c r="MGH3" s="197"/>
      <c r="MGI3" s="197"/>
      <c r="MGJ3" s="197"/>
      <c r="MGK3" s="197"/>
      <c r="MGL3" s="197"/>
      <c r="MGM3" s="197"/>
      <c r="MGN3" s="197"/>
      <c r="MGO3" s="197"/>
      <c r="MGP3" s="197"/>
      <c r="MGQ3" s="197"/>
      <c r="MGR3" s="197"/>
      <c r="MGS3" s="197"/>
      <c r="MGT3" s="197"/>
      <c r="MGU3" s="197"/>
      <c r="MGV3" s="197"/>
      <c r="MGW3" s="197"/>
      <c r="MGX3" s="197"/>
      <c r="MGY3" s="197"/>
      <c r="MGZ3" s="197"/>
      <c r="MHA3" s="197"/>
      <c r="MHB3" s="197"/>
      <c r="MHC3" s="197"/>
      <c r="MHD3" s="197"/>
      <c r="MHE3" s="197"/>
      <c r="MHF3" s="197"/>
      <c r="MHG3" s="197"/>
      <c r="MHH3" s="197"/>
      <c r="MHI3" s="197"/>
      <c r="MHJ3" s="197"/>
      <c r="MHK3" s="197"/>
      <c r="MHL3" s="197"/>
      <c r="MHM3" s="197"/>
      <c r="MHN3" s="197"/>
      <c r="MHO3" s="197"/>
      <c r="MHP3" s="197"/>
      <c r="MHQ3" s="197"/>
      <c r="MHR3" s="197"/>
      <c r="MHS3" s="197"/>
      <c r="MHT3" s="197"/>
      <c r="MHU3" s="197"/>
      <c r="MHV3" s="197"/>
      <c r="MHW3" s="197"/>
      <c r="MHX3" s="197"/>
      <c r="MHY3" s="197"/>
      <c r="MHZ3" s="197"/>
      <c r="MIA3" s="197"/>
      <c r="MIB3" s="197"/>
      <c r="MIC3" s="197"/>
      <c r="MID3" s="197"/>
      <c r="MIE3" s="197"/>
      <c r="MIF3" s="197"/>
      <c r="MIG3" s="197"/>
      <c r="MIH3" s="197"/>
      <c r="MII3" s="197"/>
      <c r="MIJ3" s="197"/>
      <c r="MIK3" s="197"/>
      <c r="MIL3" s="197"/>
      <c r="MIM3" s="197"/>
      <c r="MIN3" s="197"/>
      <c r="MIO3" s="197"/>
      <c r="MIP3" s="197"/>
      <c r="MIQ3" s="197"/>
      <c r="MIR3" s="197"/>
      <c r="MIS3" s="197"/>
      <c r="MIT3" s="197"/>
      <c r="MIU3" s="197"/>
      <c r="MIV3" s="197"/>
      <c r="MIW3" s="197"/>
      <c r="MIX3" s="197"/>
      <c r="MIY3" s="197"/>
      <c r="MIZ3" s="197"/>
      <c r="MJA3" s="197"/>
      <c r="MJB3" s="197"/>
      <c r="MJC3" s="197"/>
      <c r="MJD3" s="197"/>
      <c r="MJE3" s="197"/>
      <c r="MJF3" s="197"/>
      <c r="MJG3" s="197"/>
      <c r="MJH3" s="197"/>
      <c r="MJI3" s="197"/>
      <c r="MJJ3" s="197"/>
      <c r="MJK3" s="197"/>
      <c r="MJL3" s="197"/>
      <c r="MJM3" s="197"/>
      <c r="MJN3" s="197"/>
      <c r="MJO3" s="197"/>
      <c r="MJP3" s="197"/>
      <c r="MJQ3" s="197"/>
      <c r="MJR3" s="197"/>
      <c r="MJS3" s="197"/>
      <c r="MJT3" s="197"/>
      <c r="MJU3" s="197"/>
      <c r="MJV3" s="197"/>
      <c r="MJW3" s="197"/>
      <c r="MJX3" s="197"/>
      <c r="MJY3" s="197"/>
      <c r="MJZ3" s="197"/>
      <c r="MKA3" s="197"/>
      <c r="MKB3" s="197"/>
      <c r="MKC3" s="197"/>
      <c r="MKD3" s="197"/>
      <c r="MKE3" s="197"/>
      <c r="MKF3" s="197"/>
      <c r="MKG3" s="197"/>
      <c r="MKH3" s="197"/>
      <c r="MKI3" s="197"/>
      <c r="MKJ3" s="197"/>
      <c r="MKK3" s="197"/>
      <c r="MKL3" s="197"/>
      <c r="MKM3" s="197"/>
      <c r="MKN3" s="197"/>
      <c r="MKO3" s="197"/>
      <c r="MKP3" s="197"/>
      <c r="MKQ3" s="197"/>
      <c r="MKR3" s="197"/>
      <c r="MKS3" s="197"/>
      <c r="MKT3" s="197"/>
      <c r="MKU3" s="197"/>
      <c r="MKV3" s="197"/>
      <c r="MKW3" s="197"/>
      <c r="MKX3" s="197"/>
      <c r="MKY3" s="197"/>
      <c r="MKZ3" s="197"/>
      <c r="MLA3" s="197"/>
      <c r="MLB3" s="197"/>
      <c r="MLC3" s="197"/>
      <c r="MLD3" s="197"/>
      <c r="MLE3" s="197"/>
      <c r="MLF3" s="197"/>
      <c r="MLG3" s="197"/>
      <c r="MLH3" s="197"/>
      <c r="MLI3" s="197"/>
      <c r="MLJ3" s="197"/>
      <c r="MLK3" s="197"/>
      <c r="MLL3" s="197"/>
      <c r="MLM3" s="197"/>
      <c r="MLN3" s="197"/>
      <c r="MLO3" s="197"/>
      <c r="MLP3" s="197"/>
      <c r="MLQ3" s="197"/>
      <c r="MLR3" s="197"/>
      <c r="MLS3" s="197"/>
      <c r="MLT3" s="197"/>
      <c r="MLU3" s="197"/>
      <c r="MLV3" s="197"/>
      <c r="MLW3" s="197"/>
      <c r="MLX3" s="197"/>
      <c r="MLY3" s="197"/>
      <c r="MLZ3" s="197"/>
      <c r="MMA3" s="197"/>
      <c r="MMB3" s="197"/>
      <c r="MMC3" s="197"/>
      <c r="MMD3" s="197"/>
      <c r="MME3" s="197"/>
      <c r="MMF3" s="197"/>
      <c r="MMG3" s="197"/>
      <c r="MMH3" s="197"/>
      <c r="MMI3" s="197"/>
      <c r="MMJ3" s="197"/>
      <c r="MMK3" s="197"/>
      <c r="MML3" s="197"/>
      <c r="MMM3" s="197"/>
      <c r="MMN3" s="197"/>
      <c r="MMO3" s="197"/>
      <c r="MMP3" s="197"/>
      <c r="MMQ3" s="197"/>
      <c r="MMR3" s="197"/>
      <c r="MMS3" s="197"/>
      <c r="MMT3" s="197"/>
      <c r="MMU3" s="197"/>
      <c r="MMV3" s="197"/>
      <c r="MMW3" s="197"/>
      <c r="MMX3" s="197"/>
      <c r="MMY3" s="197"/>
      <c r="MMZ3" s="197"/>
      <c r="MNA3" s="197"/>
      <c r="MNB3" s="197"/>
      <c r="MNC3" s="197"/>
      <c r="MND3" s="197"/>
      <c r="MNE3" s="197"/>
      <c r="MNF3" s="197"/>
      <c r="MNG3" s="197"/>
      <c r="MNH3" s="197"/>
      <c r="MNI3" s="197"/>
      <c r="MNJ3" s="197"/>
      <c r="MNK3" s="197"/>
      <c r="MNL3" s="197"/>
      <c r="MNM3" s="197"/>
      <c r="MNN3" s="197"/>
      <c r="MNO3" s="197"/>
      <c r="MNP3" s="197"/>
      <c r="MNQ3" s="197"/>
      <c r="MNR3" s="197"/>
      <c r="MNS3" s="197"/>
      <c r="MNT3" s="197"/>
      <c r="MNU3" s="197"/>
      <c r="MNV3" s="197"/>
      <c r="MNW3" s="197"/>
      <c r="MNX3" s="197"/>
      <c r="MNY3" s="197"/>
      <c r="MNZ3" s="197"/>
      <c r="MOA3" s="197"/>
      <c r="MOB3" s="197"/>
      <c r="MOC3" s="197"/>
      <c r="MOD3" s="197"/>
      <c r="MOE3" s="197"/>
      <c r="MOF3" s="197"/>
      <c r="MOG3" s="197"/>
      <c r="MOH3" s="197"/>
      <c r="MOI3" s="197"/>
      <c r="MOJ3" s="197"/>
      <c r="MOK3" s="197"/>
      <c r="MOL3" s="197"/>
      <c r="MOM3" s="197"/>
      <c r="MON3" s="197"/>
      <c r="MOO3" s="197"/>
      <c r="MOP3" s="197"/>
      <c r="MOQ3" s="197"/>
      <c r="MOR3" s="197"/>
      <c r="MOS3" s="197"/>
      <c r="MOT3" s="197"/>
      <c r="MOU3" s="197"/>
      <c r="MOV3" s="197"/>
      <c r="MOW3" s="197"/>
      <c r="MOX3" s="197"/>
      <c r="MOY3" s="197"/>
      <c r="MOZ3" s="197"/>
      <c r="MPA3" s="197"/>
      <c r="MPB3" s="197"/>
      <c r="MPC3" s="197"/>
      <c r="MPD3" s="197"/>
      <c r="MPE3" s="197"/>
      <c r="MPF3" s="197"/>
      <c r="MPG3" s="197"/>
      <c r="MPH3" s="197"/>
      <c r="MPI3" s="197"/>
      <c r="MPJ3" s="197"/>
      <c r="MPK3" s="197"/>
      <c r="MPL3" s="197"/>
      <c r="MPM3" s="197"/>
      <c r="MPN3" s="197"/>
      <c r="MPO3" s="197"/>
      <c r="MPP3" s="197"/>
      <c r="MPQ3" s="197"/>
      <c r="MPR3" s="197"/>
      <c r="MPS3" s="197"/>
      <c r="MPT3" s="197"/>
      <c r="MPU3" s="197"/>
      <c r="MPV3" s="197"/>
      <c r="MPW3" s="197"/>
      <c r="MPX3" s="197"/>
      <c r="MPY3" s="197"/>
      <c r="MPZ3" s="197"/>
      <c r="MQA3" s="197"/>
      <c r="MQB3" s="197"/>
      <c r="MQC3" s="197"/>
      <c r="MQD3" s="197"/>
      <c r="MQE3" s="197"/>
      <c r="MQF3" s="197"/>
      <c r="MQG3" s="197"/>
      <c r="MQH3" s="197"/>
      <c r="MQI3" s="197"/>
      <c r="MQJ3" s="197"/>
      <c r="MQK3" s="197"/>
      <c r="MQL3" s="197"/>
      <c r="MQM3" s="197"/>
      <c r="MQN3" s="197"/>
      <c r="MQO3" s="197"/>
      <c r="MQP3" s="197"/>
      <c r="MQQ3" s="197"/>
      <c r="MQR3" s="197"/>
      <c r="MQS3" s="197"/>
      <c r="MQT3" s="197"/>
      <c r="MQU3" s="197"/>
      <c r="MQV3" s="197"/>
      <c r="MQW3" s="197"/>
      <c r="MQX3" s="197"/>
      <c r="MQY3" s="197"/>
      <c r="MQZ3" s="197"/>
      <c r="MRA3" s="197"/>
      <c r="MRB3" s="197"/>
      <c r="MRC3" s="197"/>
      <c r="MRD3" s="197"/>
      <c r="MRE3" s="197"/>
      <c r="MRF3" s="197"/>
      <c r="MRG3" s="197"/>
      <c r="MRH3" s="197"/>
      <c r="MRI3" s="197"/>
      <c r="MRJ3" s="197"/>
      <c r="MRK3" s="197"/>
      <c r="MRL3" s="197"/>
      <c r="MRM3" s="197"/>
      <c r="MRN3" s="197"/>
      <c r="MRO3" s="197"/>
      <c r="MRP3" s="197"/>
      <c r="MRQ3" s="197"/>
      <c r="MRR3" s="197"/>
      <c r="MRS3" s="197"/>
      <c r="MRT3" s="197"/>
      <c r="MRU3" s="197"/>
      <c r="MRV3" s="197"/>
      <c r="MRW3" s="197"/>
      <c r="MRX3" s="197"/>
      <c r="MRY3" s="197"/>
      <c r="MRZ3" s="197"/>
      <c r="MSA3" s="197"/>
      <c r="MSB3" s="197"/>
      <c r="MSC3" s="197"/>
      <c r="MSD3" s="197"/>
      <c r="MSE3" s="197"/>
      <c r="MSF3" s="197"/>
      <c r="MSG3" s="197"/>
      <c r="MSH3" s="197"/>
      <c r="MSI3" s="197"/>
      <c r="MSJ3" s="197"/>
      <c r="MSK3" s="197"/>
      <c r="MSL3" s="197"/>
      <c r="MSM3" s="197"/>
      <c r="MSN3" s="197"/>
      <c r="MSO3" s="197"/>
      <c r="MSP3" s="197"/>
      <c r="MSQ3" s="197"/>
      <c r="MSR3" s="197"/>
      <c r="MSS3" s="197"/>
      <c r="MST3" s="197"/>
      <c r="MSU3" s="197"/>
      <c r="MSV3" s="197"/>
      <c r="MSW3" s="197"/>
      <c r="MSX3" s="197"/>
      <c r="MSY3" s="197"/>
      <c r="MSZ3" s="197"/>
      <c r="MTA3" s="197"/>
      <c r="MTB3" s="197"/>
      <c r="MTC3" s="197"/>
      <c r="MTD3" s="197"/>
      <c r="MTE3" s="197"/>
      <c r="MTF3" s="197"/>
      <c r="MTG3" s="197"/>
      <c r="MTH3" s="197"/>
      <c r="MTI3" s="197"/>
      <c r="MTJ3" s="197"/>
      <c r="MTK3" s="197"/>
      <c r="MTL3" s="197"/>
      <c r="MTM3" s="197"/>
      <c r="MTN3" s="197"/>
      <c r="MTO3" s="197"/>
      <c r="MTP3" s="197"/>
      <c r="MTQ3" s="197"/>
      <c r="MTR3" s="197"/>
      <c r="MTS3" s="197"/>
      <c r="MTT3" s="197"/>
      <c r="MTU3" s="197"/>
      <c r="MTV3" s="197"/>
      <c r="MTW3" s="197"/>
      <c r="MTX3" s="197"/>
      <c r="MTY3" s="197"/>
      <c r="MTZ3" s="197"/>
      <c r="MUA3" s="197"/>
      <c r="MUB3" s="197"/>
      <c r="MUC3" s="197"/>
      <c r="MUD3" s="197"/>
      <c r="MUE3" s="197"/>
      <c r="MUF3" s="197"/>
      <c r="MUG3" s="197"/>
      <c r="MUH3" s="197"/>
      <c r="MUI3" s="197"/>
      <c r="MUJ3" s="197"/>
      <c r="MUK3" s="197"/>
      <c r="MUL3" s="197"/>
      <c r="MUM3" s="197"/>
      <c r="MUN3" s="197"/>
      <c r="MUO3" s="197"/>
      <c r="MUP3" s="197"/>
      <c r="MUQ3" s="197"/>
      <c r="MUR3" s="197"/>
      <c r="MUS3" s="197"/>
      <c r="MUT3" s="197"/>
      <c r="MUU3" s="197"/>
      <c r="MUV3" s="197"/>
      <c r="MUW3" s="197"/>
      <c r="MUX3" s="197"/>
      <c r="MUY3" s="197"/>
      <c r="MUZ3" s="197"/>
      <c r="MVA3" s="197"/>
      <c r="MVB3" s="197"/>
      <c r="MVC3" s="197"/>
      <c r="MVD3" s="197"/>
      <c r="MVE3" s="197"/>
      <c r="MVF3" s="197"/>
      <c r="MVG3" s="197"/>
      <c r="MVH3" s="197"/>
      <c r="MVI3" s="197"/>
      <c r="MVJ3" s="197"/>
      <c r="MVK3" s="197"/>
      <c r="MVL3" s="197"/>
      <c r="MVM3" s="197"/>
      <c r="MVN3" s="197"/>
      <c r="MVO3" s="197"/>
      <c r="MVP3" s="197"/>
      <c r="MVQ3" s="197"/>
      <c r="MVR3" s="197"/>
      <c r="MVS3" s="197"/>
      <c r="MVT3" s="197"/>
      <c r="MVU3" s="197"/>
      <c r="MVV3" s="197"/>
      <c r="MVW3" s="197"/>
      <c r="MVX3" s="197"/>
      <c r="MVY3" s="197"/>
      <c r="MVZ3" s="197"/>
      <c r="MWA3" s="197"/>
      <c r="MWB3" s="197"/>
      <c r="MWC3" s="197"/>
      <c r="MWD3" s="197"/>
      <c r="MWE3" s="197"/>
      <c r="MWF3" s="197"/>
      <c r="MWG3" s="197"/>
      <c r="MWH3" s="197"/>
      <c r="MWI3" s="197"/>
      <c r="MWJ3" s="197"/>
      <c r="MWK3" s="197"/>
      <c r="MWL3" s="197"/>
      <c r="MWM3" s="197"/>
      <c r="MWN3" s="197"/>
      <c r="MWO3" s="197"/>
      <c r="MWP3" s="197"/>
      <c r="MWQ3" s="197"/>
      <c r="MWR3" s="197"/>
      <c r="MWS3" s="197"/>
      <c r="MWT3" s="197"/>
      <c r="MWU3" s="197"/>
      <c r="MWV3" s="197"/>
      <c r="MWW3" s="197"/>
      <c r="MWX3" s="197"/>
      <c r="MWY3" s="197"/>
      <c r="MWZ3" s="197"/>
      <c r="MXA3" s="197"/>
      <c r="MXB3" s="197"/>
      <c r="MXC3" s="197"/>
      <c r="MXD3" s="197"/>
      <c r="MXE3" s="197"/>
      <c r="MXF3" s="197"/>
      <c r="MXG3" s="197"/>
      <c r="MXH3" s="197"/>
      <c r="MXI3" s="197"/>
      <c r="MXJ3" s="197"/>
      <c r="MXK3" s="197"/>
      <c r="MXL3" s="197"/>
      <c r="MXM3" s="197"/>
      <c r="MXN3" s="197"/>
      <c r="MXO3" s="197"/>
      <c r="MXP3" s="197"/>
      <c r="MXQ3" s="197"/>
      <c r="MXR3" s="197"/>
      <c r="MXS3" s="197"/>
      <c r="MXT3" s="197"/>
      <c r="MXU3" s="197"/>
      <c r="MXV3" s="197"/>
      <c r="MXW3" s="197"/>
      <c r="MXX3" s="197"/>
      <c r="MXY3" s="197"/>
      <c r="MXZ3" s="197"/>
      <c r="MYA3" s="197"/>
      <c r="MYB3" s="197"/>
      <c r="MYC3" s="197"/>
      <c r="MYD3" s="197"/>
      <c r="MYE3" s="197"/>
      <c r="MYF3" s="197"/>
      <c r="MYG3" s="197"/>
      <c r="MYH3" s="197"/>
      <c r="MYI3" s="197"/>
      <c r="MYJ3" s="197"/>
      <c r="MYK3" s="197"/>
      <c r="MYL3" s="197"/>
      <c r="MYM3" s="197"/>
      <c r="MYN3" s="197"/>
      <c r="MYO3" s="197"/>
      <c r="MYP3" s="197"/>
      <c r="MYQ3" s="197"/>
      <c r="MYR3" s="197"/>
      <c r="MYS3" s="197"/>
      <c r="MYT3" s="197"/>
      <c r="MYU3" s="197"/>
      <c r="MYV3" s="197"/>
      <c r="MYW3" s="197"/>
      <c r="MYX3" s="197"/>
      <c r="MYY3" s="197"/>
      <c r="MYZ3" s="197"/>
      <c r="MZA3" s="197"/>
      <c r="MZB3" s="197"/>
      <c r="MZC3" s="197"/>
      <c r="MZD3" s="197"/>
      <c r="MZE3" s="197"/>
      <c r="MZF3" s="197"/>
      <c r="MZG3" s="197"/>
      <c r="MZH3" s="197"/>
      <c r="MZI3" s="197"/>
      <c r="MZJ3" s="197"/>
      <c r="MZK3" s="197"/>
      <c r="MZL3" s="197"/>
      <c r="MZM3" s="197"/>
      <c r="MZN3" s="197"/>
      <c r="MZO3" s="197"/>
      <c r="MZP3" s="197"/>
      <c r="MZQ3" s="197"/>
      <c r="MZR3" s="197"/>
      <c r="MZS3" s="197"/>
      <c r="MZT3" s="197"/>
      <c r="MZU3" s="197"/>
      <c r="MZV3" s="197"/>
      <c r="MZW3" s="197"/>
      <c r="MZX3" s="197"/>
      <c r="MZY3" s="197"/>
      <c r="MZZ3" s="197"/>
      <c r="NAA3" s="197"/>
      <c r="NAB3" s="197"/>
      <c r="NAC3" s="197"/>
      <c r="NAD3" s="197"/>
      <c r="NAE3" s="197"/>
      <c r="NAF3" s="197"/>
      <c r="NAG3" s="197"/>
      <c r="NAH3" s="197"/>
      <c r="NAI3" s="197"/>
      <c r="NAJ3" s="197"/>
      <c r="NAK3" s="197"/>
      <c r="NAL3" s="197"/>
      <c r="NAM3" s="197"/>
      <c r="NAN3" s="197"/>
      <c r="NAO3" s="197"/>
      <c r="NAP3" s="197"/>
      <c r="NAQ3" s="197"/>
      <c r="NAR3" s="197"/>
      <c r="NAS3" s="197"/>
      <c r="NAT3" s="197"/>
      <c r="NAU3" s="197"/>
      <c r="NAV3" s="197"/>
      <c r="NAW3" s="197"/>
      <c r="NAX3" s="197"/>
      <c r="NAY3" s="197"/>
      <c r="NAZ3" s="197"/>
      <c r="NBA3" s="197"/>
      <c r="NBB3" s="197"/>
      <c r="NBC3" s="197"/>
      <c r="NBD3" s="197"/>
      <c r="NBE3" s="197"/>
      <c r="NBF3" s="197"/>
      <c r="NBG3" s="197"/>
      <c r="NBH3" s="197"/>
      <c r="NBI3" s="197"/>
      <c r="NBJ3" s="197"/>
      <c r="NBK3" s="197"/>
      <c r="NBL3" s="197"/>
      <c r="NBM3" s="197"/>
      <c r="NBN3" s="197"/>
      <c r="NBO3" s="197"/>
      <c r="NBP3" s="197"/>
      <c r="NBQ3" s="197"/>
      <c r="NBR3" s="197"/>
      <c r="NBS3" s="197"/>
      <c r="NBT3" s="197"/>
      <c r="NBU3" s="197"/>
      <c r="NBV3" s="197"/>
      <c r="NBW3" s="197"/>
      <c r="NBX3" s="197"/>
      <c r="NBY3" s="197"/>
      <c r="NBZ3" s="197"/>
      <c r="NCA3" s="197"/>
      <c r="NCB3" s="197"/>
      <c r="NCC3" s="197"/>
      <c r="NCD3" s="197"/>
      <c r="NCE3" s="197"/>
      <c r="NCF3" s="197"/>
      <c r="NCG3" s="197"/>
      <c r="NCH3" s="197"/>
      <c r="NCI3" s="197"/>
      <c r="NCJ3" s="197"/>
      <c r="NCK3" s="197"/>
      <c r="NCL3" s="197"/>
      <c r="NCM3" s="197"/>
      <c r="NCN3" s="197"/>
      <c r="NCO3" s="197"/>
      <c r="NCP3" s="197"/>
      <c r="NCQ3" s="197"/>
      <c r="NCR3" s="197"/>
      <c r="NCS3" s="197"/>
      <c r="NCT3" s="197"/>
      <c r="NCU3" s="197"/>
      <c r="NCV3" s="197"/>
      <c r="NCW3" s="197"/>
      <c r="NCX3" s="197"/>
      <c r="NCY3" s="197"/>
      <c r="NCZ3" s="197"/>
      <c r="NDA3" s="197"/>
      <c r="NDB3" s="197"/>
      <c r="NDC3" s="197"/>
      <c r="NDD3" s="197"/>
      <c r="NDE3" s="197"/>
      <c r="NDF3" s="197"/>
      <c r="NDG3" s="197"/>
      <c r="NDH3" s="197"/>
      <c r="NDI3" s="197"/>
      <c r="NDJ3" s="197"/>
      <c r="NDK3" s="197"/>
      <c r="NDL3" s="197"/>
      <c r="NDM3" s="197"/>
      <c r="NDN3" s="197"/>
      <c r="NDO3" s="197"/>
      <c r="NDP3" s="197"/>
      <c r="NDQ3" s="197"/>
      <c r="NDR3" s="197"/>
      <c r="NDS3" s="197"/>
      <c r="NDT3" s="197"/>
      <c r="NDU3" s="197"/>
      <c r="NDV3" s="197"/>
      <c r="NDW3" s="197"/>
      <c r="NDX3" s="197"/>
      <c r="NDY3" s="197"/>
      <c r="NDZ3" s="197"/>
      <c r="NEA3" s="197"/>
      <c r="NEB3" s="197"/>
      <c r="NEC3" s="197"/>
      <c r="NED3" s="197"/>
      <c r="NEE3" s="197"/>
      <c r="NEF3" s="197"/>
      <c r="NEG3" s="197"/>
      <c r="NEH3" s="197"/>
      <c r="NEI3" s="197"/>
      <c r="NEJ3" s="197"/>
      <c r="NEK3" s="197"/>
      <c r="NEL3" s="197"/>
      <c r="NEM3" s="197"/>
      <c r="NEN3" s="197"/>
      <c r="NEO3" s="197"/>
      <c r="NEP3" s="197"/>
      <c r="NEQ3" s="197"/>
      <c r="NER3" s="197"/>
      <c r="NES3" s="197"/>
      <c r="NET3" s="197"/>
      <c r="NEU3" s="197"/>
      <c r="NEV3" s="197"/>
      <c r="NEW3" s="197"/>
      <c r="NEX3" s="197"/>
      <c r="NEY3" s="197"/>
      <c r="NEZ3" s="197"/>
      <c r="NFA3" s="197"/>
      <c r="NFB3" s="197"/>
      <c r="NFC3" s="197"/>
      <c r="NFD3" s="197"/>
      <c r="NFE3" s="197"/>
      <c r="NFF3" s="197"/>
      <c r="NFG3" s="197"/>
      <c r="NFH3" s="197"/>
      <c r="NFI3" s="197"/>
      <c r="NFJ3" s="197"/>
      <c r="NFK3" s="197"/>
      <c r="NFL3" s="197"/>
      <c r="NFM3" s="197"/>
      <c r="NFN3" s="197"/>
      <c r="NFO3" s="197"/>
      <c r="NFP3" s="197"/>
      <c r="NFQ3" s="197"/>
      <c r="NFR3" s="197"/>
      <c r="NFS3" s="197"/>
      <c r="NFT3" s="197"/>
      <c r="NFU3" s="197"/>
      <c r="NFV3" s="197"/>
      <c r="NFW3" s="197"/>
      <c r="NFX3" s="197"/>
      <c r="NFY3" s="197"/>
      <c r="NFZ3" s="197"/>
      <c r="NGA3" s="197"/>
      <c r="NGB3" s="197"/>
      <c r="NGC3" s="197"/>
      <c r="NGD3" s="197"/>
      <c r="NGE3" s="197"/>
      <c r="NGF3" s="197"/>
      <c r="NGG3" s="197"/>
      <c r="NGH3" s="197"/>
      <c r="NGI3" s="197"/>
      <c r="NGJ3" s="197"/>
      <c r="NGK3" s="197"/>
      <c r="NGL3" s="197"/>
      <c r="NGM3" s="197"/>
      <c r="NGN3" s="197"/>
      <c r="NGO3" s="197"/>
      <c r="NGP3" s="197"/>
      <c r="NGQ3" s="197"/>
      <c r="NGR3" s="197"/>
      <c r="NGS3" s="197"/>
      <c r="NGT3" s="197"/>
      <c r="NGU3" s="197"/>
      <c r="NGV3" s="197"/>
      <c r="NGW3" s="197"/>
      <c r="NGX3" s="197"/>
      <c r="NGY3" s="197"/>
      <c r="NGZ3" s="197"/>
      <c r="NHA3" s="197"/>
      <c r="NHB3" s="197"/>
      <c r="NHC3" s="197"/>
      <c r="NHD3" s="197"/>
      <c r="NHE3" s="197"/>
      <c r="NHF3" s="197"/>
      <c r="NHG3" s="197"/>
      <c r="NHH3" s="197"/>
      <c r="NHI3" s="197"/>
      <c r="NHJ3" s="197"/>
      <c r="NHK3" s="197"/>
      <c r="NHL3" s="197"/>
      <c r="NHM3" s="197"/>
      <c r="NHN3" s="197"/>
      <c r="NHO3" s="197"/>
      <c r="NHP3" s="197"/>
      <c r="NHQ3" s="197"/>
      <c r="NHR3" s="197"/>
      <c r="NHS3" s="197"/>
      <c r="NHT3" s="197"/>
      <c r="NHU3" s="197"/>
      <c r="NHV3" s="197"/>
      <c r="NHW3" s="197"/>
      <c r="NHX3" s="197"/>
      <c r="NHY3" s="197"/>
      <c r="NHZ3" s="197"/>
      <c r="NIA3" s="197"/>
      <c r="NIB3" s="197"/>
      <c r="NIC3" s="197"/>
      <c r="NID3" s="197"/>
      <c r="NIE3" s="197"/>
      <c r="NIF3" s="197"/>
      <c r="NIG3" s="197"/>
      <c r="NIH3" s="197"/>
      <c r="NII3" s="197"/>
      <c r="NIJ3" s="197"/>
      <c r="NIK3" s="197"/>
      <c r="NIL3" s="197"/>
      <c r="NIM3" s="197"/>
      <c r="NIN3" s="197"/>
      <c r="NIO3" s="197"/>
      <c r="NIP3" s="197"/>
      <c r="NIQ3" s="197"/>
      <c r="NIR3" s="197"/>
      <c r="NIS3" s="197"/>
      <c r="NIT3" s="197"/>
      <c r="NIU3" s="197"/>
      <c r="NIV3" s="197"/>
      <c r="NIW3" s="197"/>
      <c r="NIX3" s="197"/>
      <c r="NIY3" s="197"/>
      <c r="NIZ3" s="197"/>
      <c r="NJA3" s="197"/>
      <c r="NJB3" s="197"/>
      <c r="NJC3" s="197"/>
      <c r="NJD3" s="197"/>
      <c r="NJE3" s="197"/>
      <c r="NJF3" s="197"/>
      <c r="NJG3" s="197"/>
      <c r="NJH3" s="197"/>
      <c r="NJI3" s="197"/>
      <c r="NJJ3" s="197"/>
      <c r="NJK3" s="197"/>
      <c r="NJL3" s="197"/>
      <c r="NJM3" s="197"/>
      <c r="NJN3" s="197"/>
      <c r="NJO3" s="197"/>
      <c r="NJP3" s="197"/>
      <c r="NJQ3" s="197"/>
      <c r="NJR3" s="197"/>
      <c r="NJS3" s="197"/>
      <c r="NJT3" s="197"/>
      <c r="NJU3" s="197"/>
      <c r="NJV3" s="197"/>
      <c r="NJW3" s="197"/>
      <c r="NJX3" s="197"/>
      <c r="NJY3" s="197"/>
      <c r="NJZ3" s="197"/>
      <c r="NKA3" s="197"/>
      <c r="NKB3" s="197"/>
      <c r="NKC3" s="197"/>
      <c r="NKD3" s="197"/>
      <c r="NKE3" s="197"/>
      <c r="NKF3" s="197"/>
      <c r="NKG3" s="197"/>
      <c r="NKH3" s="197"/>
      <c r="NKI3" s="197"/>
      <c r="NKJ3" s="197"/>
      <c r="NKK3" s="197"/>
      <c r="NKL3" s="197"/>
      <c r="NKM3" s="197"/>
      <c r="NKN3" s="197"/>
      <c r="NKO3" s="197"/>
      <c r="NKP3" s="197"/>
      <c r="NKQ3" s="197"/>
      <c r="NKR3" s="197"/>
      <c r="NKS3" s="197"/>
      <c r="NKT3" s="197"/>
      <c r="NKU3" s="197"/>
      <c r="NKV3" s="197"/>
      <c r="NKW3" s="197"/>
      <c r="NKX3" s="197"/>
      <c r="NKY3" s="197"/>
      <c r="NKZ3" s="197"/>
      <c r="NLA3" s="197"/>
      <c r="NLB3" s="197"/>
      <c r="NLC3" s="197"/>
      <c r="NLD3" s="197"/>
      <c r="NLE3" s="197"/>
      <c r="NLF3" s="197"/>
      <c r="NLG3" s="197"/>
      <c r="NLH3" s="197"/>
      <c r="NLI3" s="197"/>
      <c r="NLJ3" s="197"/>
      <c r="NLK3" s="197"/>
      <c r="NLL3" s="197"/>
      <c r="NLM3" s="197"/>
      <c r="NLN3" s="197"/>
      <c r="NLO3" s="197"/>
      <c r="NLP3" s="197"/>
      <c r="NLQ3" s="197"/>
      <c r="NLR3" s="197"/>
      <c r="NLS3" s="197"/>
      <c r="NLT3" s="197"/>
      <c r="NLU3" s="197"/>
      <c r="NLV3" s="197"/>
      <c r="NLW3" s="197"/>
      <c r="NLX3" s="197"/>
      <c r="NLY3" s="197"/>
      <c r="NLZ3" s="197"/>
      <c r="NMA3" s="197"/>
      <c r="NMB3" s="197"/>
      <c r="NMC3" s="197"/>
      <c r="NMD3" s="197"/>
      <c r="NME3" s="197"/>
      <c r="NMF3" s="197"/>
      <c r="NMG3" s="197"/>
      <c r="NMH3" s="197"/>
      <c r="NMI3" s="197"/>
      <c r="NMJ3" s="197"/>
      <c r="NMK3" s="197"/>
      <c r="NML3" s="197"/>
      <c r="NMM3" s="197"/>
      <c r="NMN3" s="197"/>
      <c r="NMO3" s="197"/>
      <c r="NMP3" s="197"/>
      <c r="NMQ3" s="197"/>
      <c r="NMR3" s="197"/>
      <c r="NMS3" s="197"/>
      <c r="NMT3" s="197"/>
      <c r="NMU3" s="197"/>
      <c r="NMV3" s="197"/>
      <c r="NMW3" s="197"/>
      <c r="NMX3" s="197"/>
      <c r="NMY3" s="197"/>
      <c r="NMZ3" s="197"/>
      <c r="NNA3" s="197"/>
      <c r="NNB3" s="197"/>
      <c r="NNC3" s="197"/>
      <c r="NND3" s="197"/>
      <c r="NNE3" s="197"/>
      <c r="NNF3" s="197"/>
      <c r="NNG3" s="197"/>
      <c r="NNH3" s="197"/>
      <c r="NNI3" s="197"/>
      <c r="NNJ3" s="197"/>
      <c r="NNK3" s="197"/>
      <c r="NNL3" s="197"/>
      <c r="NNM3" s="197"/>
      <c r="NNN3" s="197"/>
      <c r="NNO3" s="197"/>
      <c r="NNP3" s="197"/>
      <c r="NNQ3" s="197"/>
      <c r="NNR3" s="197"/>
      <c r="NNS3" s="197"/>
      <c r="NNT3" s="197"/>
      <c r="NNU3" s="197"/>
      <c r="NNV3" s="197"/>
      <c r="NNW3" s="197"/>
      <c r="NNX3" s="197"/>
      <c r="NNY3" s="197"/>
      <c r="NNZ3" s="197"/>
      <c r="NOA3" s="197"/>
      <c r="NOB3" s="197"/>
      <c r="NOC3" s="197"/>
      <c r="NOD3" s="197"/>
      <c r="NOE3" s="197"/>
      <c r="NOF3" s="197"/>
      <c r="NOG3" s="197"/>
      <c r="NOH3" s="197"/>
      <c r="NOI3" s="197"/>
      <c r="NOJ3" s="197"/>
      <c r="NOK3" s="197"/>
      <c r="NOL3" s="197"/>
      <c r="NOM3" s="197"/>
      <c r="NON3" s="197"/>
      <c r="NOO3" s="197"/>
      <c r="NOP3" s="197"/>
      <c r="NOQ3" s="197"/>
      <c r="NOR3" s="197"/>
      <c r="NOS3" s="197"/>
      <c r="NOT3" s="197"/>
      <c r="NOU3" s="197"/>
      <c r="NOV3" s="197"/>
      <c r="NOW3" s="197"/>
      <c r="NOX3" s="197"/>
      <c r="NOY3" s="197"/>
      <c r="NOZ3" s="197"/>
      <c r="NPA3" s="197"/>
      <c r="NPB3" s="197"/>
      <c r="NPC3" s="197"/>
      <c r="NPD3" s="197"/>
      <c r="NPE3" s="197"/>
      <c r="NPF3" s="197"/>
      <c r="NPG3" s="197"/>
      <c r="NPH3" s="197"/>
      <c r="NPI3" s="197"/>
      <c r="NPJ3" s="197"/>
      <c r="NPK3" s="197"/>
      <c r="NPL3" s="197"/>
      <c r="NPM3" s="197"/>
      <c r="NPN3" s="197"/>
      <c r="NPO3" s="197"/>
      <c r="NPP3" s="197"/>
      <c r="NPQ3" s="197"/>
      <c r="NPR3" s="197"/>
      <c r="NPS3" s="197"/>
      <c r="NPT3" s="197"/>
      <c r="NPU3" s="197"/>
      <c r="NPV3" s="197"/>
      <c r="NPW3" s="197"/>
      <c r="NPX3" s="197"/>
      <c r="NPY3" s="197"/>
      <c r="NPZ3" s="197"/>
      <c r="NQA3" s="197"/>
      <c r="NQB3" s="197"/>
      <c r="NQC3" s="197"/>
      <c r="NQD3" s="197"/>
      <c r="NQE3" s="197"/>
      <c r="NQF3" s="197"/>
      <c r="NQG3" s="197"/>
      <c r="NQH3" s="197"/>
      <c r="NQI3" s="197"/>
      <c r="NQJ3" s="197"/>
      <c r="NQK3" s="197"/>
      <c r="NQL3" s="197"/>
      <c r="NQM3" s="197"/>
      <c r="NQN3" s="197"/>
      <c r="NQO3" s="197"/>
      <c r="NQP3" s="197"/>
      <c r="NQQ3" s="197"/>
      <c r="NQR3" s="197"/>
      <c r="NQS3" s="197"/>
      <c r="NQT3" s="197"/>
      <c r="NQU3" s="197"/>
      <c r="NQV3" s="197"/>
      <c r="NQW3" s="197"/>
      <c r="NQX3" s="197"/>
      <c r="NQY3" s="197"/>
      <c r="NQZ3" s="197"/>
      <c r="NRA3" s="197"/>
      <c r="NRB3" s="197"/>
      <c r="NRC3" s="197"/>
      <c r="NRD3" s="197"/>
      <c r="NRE3" s="197"/>
      <c r="NRF3" s="197"/>
      <c r="NRG3" s="197"/>
      <c r="NRH3" s="197"/>
      <c r="NRI3" s="197"/>
      <c r="NRJ3" s="197"/>
      <c r="NRK3" s="197"/>
      <c r="NRL3" s="197"/>
      <c r="NRM3" s="197"/>
      <c r="NRN3" s="197"/>
      <c r="NRO3" s="197"/>
      <c r="NRP3" s="197"/>
      <c r="NRQ3" s="197"/>
      <c r="NRR3" s="197"/>
      <c r="NRS3" s="197"/>
      <c r="NRT3" s="197"/>
      <c r="NRU3" s="197"/>
      <c r="NRV3" s="197"/>
      <c r="NRW3" s="197"/>
      <c r="NRX3" s="197"/>
      <c r="NRY3" s="197"/>
      <c r="NRZ3" s="197"/>
      <c r="NSA3" s="197"/>
      <c r="NSB3" s="197"/>
      <c r="NSC3" s="197"/>
      <c r="NSD3" s="197"/>
      <c r="NSE3" s="197"/>
      <c r="NSF3" s="197"/>
      <c r="NSG3" s="197"/>
      <c r="NSH3" s="197"/>
      <c r="NSI3" s="197"/>
      <c r="NSJ3" s="197"/>
      <c r="NSK3" s="197"/>
      <c r="NSL3" s="197"/>
      <c r="NSM3" s="197"/>
      <c r="NSN3" s="197"/>
      <c r="NSO3" s="197"/>
      <c r="NSP3" s="197"/>
      <c r="NSQ3" s="197"/>
      <c r="NSR3" s="197"/>
      <c r="NSS3" s="197"/>
      <c r="NST3" s="197"/>
      <c r="NSU3" s="197"/>
      <c r="NSV3" s="197"/>
      <c r="NSW3" s="197"/>
      <c r="NSX3" s="197"/>
      <c r="NSY3" s="197"/>
      <c r="NSZ3" s="197"/>
      <c r="NTA3" s="197"/>
      <c r="NTB3" s="197"/>
      <c r="NTC3" s="197"/>
      <c r="NTD3" s="197"/>
      <c r="NTE3" s="197"/>
      <c r="NTF3" s="197"/>
      <c r="NTG3" s="197"/>
      <c r="NTH3" s="197"/>
      <c r="NTI3" s="197"/>
      <c r="NTJ3" s="197"/>
      <c r="NTK3" s="197"/>
      <c r="NTL3" s="197"/>
      <c r="NTM3" s="197"/>
      <c r="NTN3" s="197"/>
      <c r="NTO3" s="197"/>
      <c r="NTP3" s="197"/>
      <c r="NTQ3" s="197"/>
      <c r="NTR3" s="197"/>
      <c r="NTS3" s="197"/>
      <c r="NTT3" s="197"/>
      <c r="NTU3" s="197"/>
      <c r="NTV3" s="197"/>
      <c r="NTW3" s="197"/>
      <c r="NTX3" s="197"/>
      <c r="NTY3" s="197"/>
      <c r="NTZ3" s="197"/>
      <c r="NUA3" s="197"/>
      <c r="NUB3" s="197"/>
      <c r="NUC3" s="197"/>
      <c r="NUD3" s="197"/>
      <c r="NUE3" s="197"/>
      <c r="NUF3" s="197"/>
      <c r="NUG3" s="197"/>
      <c r="NUH3" s="197"/>
      <c r="NUI3" s="197"/>
      <c r="NUJ3" s="197"/>
      <c r="NUK3" s="197"/>
      <c r="NUL3" s="197"/>
      <c r="NUM3" s="197"/>
      <c r="NUN3" s="197"/>
      <c r="NUO3" s="197"/>
      <c r="NUP3" s="197"/>
      <c r="NUQ3" s="197"/>
      <c r="NUR3" s="197"/>
      <c r="NUS3" s="197"/>
      <c r="NUT3" s="197"/>
      <c r="NUU3" s="197"/>
      <c r="NUV3" s="197"/>
      <c r="NUW3" s="197"/>
      <c r="NUX3" s="197"/>
      <c r="NUY3" s="197"/>
      <c r="NUZ3" s="197"/>
      <c r="NVA3" s="197"/>
      <c r="NVB3" s="197"/>
      <c r="NVC3" s="197"/>
      <c r="NVD3" s="197"/>
      <c r="NVE3" s="197"/>
      <c r="NVF3" s="197"/>
      <c r="NVG3" s="197"/>
      <c r="NVH3" s="197"/>
      <c r="NVI3" s="197"/>
      <c r="NVJ3" s="197"/>
      <c r="NVK3" s="197"/>
      <c r="NVL3" s="197"/>
      <c r="NVM3" s="197"/>
      <c r="NVN3" s="197"/>
      <c r="NVO3" s="197"/>
      <c r="NVP3" s="197"/>
      <c r="NVQ3" s="197"/>
      <c r="NVR3" s="197"/>
      <c r="NVS3" s="197"/>
      <c r="NVT3" s="197"/>
      <c r="NVU3" s="197"/>
      <c r="NVV3" s="197"/>
      <c r="NVW3" s="197"/>
      <c r="NVX3" s="197"/>
      <c r="NVY3" s="197"/>
      <c r="NVZ3" s="197"/>
      <c r="NWA3" s="197"/>
      <c r="NWB3" s="197"/>
      <c r="NWC3" s="197"/>
      <c r="NWD3" s="197"/>
      <c r="NWE3" s="197"/>
      <c r="NWF3" s="197"/>
      <c r="NWG3" s="197"/>
      <c r="NWH3" s="197"/>
      <c r="NWI3" s="197"/>
      <c r="NWJ3" s="197"/>
      <c r="NWK3" s="197"/>
      <c r="NWL3" s="197"/>
      <c r="NWM3" s="197"/>
      <c r="NWN3" s="197"/>
      <c r="NWO3" s="197"/>
      <c r="NWP3" s="197"/>
      <c r="NWQ3" s="197"/>
      <c r="NWR3" s="197"/>
      <c r="NWS3" s="197"/>
      <c r="NWT3" s="197"/>
      <c r="NWU3" s="197"/>
      <c r="NWV3" s="197"/>
      <c r="NWW3" s="197"/>
      <c r="NWX3" s="197"/>
      <c r="NWY3" s="197"/>
      <c r="NWZ3" s="197"/>
      <c r="NXA3" s="197"/>
      <c r="NXB3" s="197"/>
      <c r="NXC3" s="197"/>
      <c r="NXD3" s="197"/>
      <c r="NXE3" s="197"/>
      <c r="NXF3" s="197"/>
      <c r="NXG3" s="197"/>
      <c r="NXH3" s="197"/>
      <c r="NXI3" s="197"/>
      <c r="NXJ3" s="197"/>
      <c r="NXK3" s="197"/>
      <c r="NXL3" s="197"/>
      <c r="NXM3" s="197"/>
      <c r="NXN3" s="197"/>
      <c r="NXO3" s="197"/>
      <c r="NXP3" s="197"/>
      <c r="NXQ3" s="197"/>
      <c r="NXR3" s="197"/>
      <c r="NXS3" s="197"/>
      <c r="NXT3" s="197"/>
      <c r="NXU3" s="197"/>
      <c r="NXV3" s="197"/>
      <c r="NXW3" s="197"/>
      <c r="NXX3" s="197"/>
      <c r="NXY3" s="197"/>
      <c r="NXZ3" s="197"/>
      <c r="NYA3" s="197"/>
      <c r="NYB3" s="197"/>
      <c r="NYC3" s="197"/>
      <c r="NYD3" s="197"/>
      <c r="NYE3" s="197"/>
      <c r="NYF3" s="197"/>
      <c r="NYG3" s="197"/>
      <c r="NYH3" s="197"/>
      <c r="NYI3" s="197"/>
      <c r="NYJ3" s="197"/>
      <c r="NYK3" s="197"/>
      <c r="NYL3" s="197"/>
      <c r="NYM3" s="197"/>
      <c r="NYN3" s="197"/>
      <c r="NYO3" s="197"/>
      <c r="NYP3" s="197"/>
      <c r="NYQ3" s="197"/>
      <c r="NYR3" s="197"/>
      <c r="NYS3" s="197"/>
      <c r="NYT3" s="197"/>
      <c r="NYU3" s="197"/>
      <c r="NYV3" s="197"/>
      <c r="NYW3" s="197"/>
      <c r="NYX3" s="197"/>
      <c r="NYY3" s="197"/>
      <c r="NYZ3" s="197"/>
      <c r="NZA3" s="197"/>
      <c r="NZB3" s="197"/>
      <c r="NZC3" s="197"/>
      <c r="NZD3" s="197"/>
      <c r="NZE3" s="197"/>
      <c r="NZF3" s="197"/>
      <c r="NZG3" s="197"/>
      <c r="NZH3" s="197"/>
      <c r="NZI3" s="197"/>
      <c r="NZJ3" s="197"/>
      <c r="NZK3" s="197"/>
      <c r="NZL3" s="197"/>
      <c r="NZM3" s="197"/>
      <c r="NZN3" s="197"/>
      <c r="NZO3" s="197"/>
      <c r="NZP3" s="197"/>
      <c r="NZQ3" s="197"/>
      <c r="NZR3" s="197"/>
      <c r="NZS3" s="197"/>
      <c r="NZT3" s="197"/>
      <c r="NZU3" s="197"/>
      <c r="NZV3" s="197"/>
      <c r="NZW3" s="197"/>
      <c r="NZX3" s="197"/>
      <c r="NZY3" s="197"/>
      <c r="NZZ3" s="197"/>
      <c r="OAA3" s="197"/>
      <c r="OAB3" s="197"/>
      <c r="OAC3" s="197"/>
      <c r="OAD3" s="197"/>
      <c r="OAE3" s="197"/>
      <c r="OAF3" s="197"/>
      <c r="OAG3" s="197"/>
      <c r="OAH3" s="197"/>
      <c r="OAI3" s="197"/>
      <c r="OAJ3" s="197"/>
      <c r="OAK3" s="197"/>
      <c r="OAL3" s="197"/>
      <c r="OAM3" s="197"/>
      <c r="OAN3" s="197"/>
      <c r="OAO3" s="197"/>
      <c r="OAP3" s="197"/>
      <c r="OAQ3" s="197"/>
      <c r="OAR3" s="197"/>
      <c r="OAS3" s="197"/>
      <c r="OAT3" s="197"/>
      <c r="OAU3" s="197"/>
      <c r="OAV3" s="197"/>
      <c r="OAW3" s="197"/>
      <c r="OAX3" s="197"/>
      <c r="OAY3" s="197"/>
      <c r="OAZ3" s="197"/>
      <c r="OBA3" s="197"/>
      <c r="OBB3" s="197"/>
      <c r="OBC3" s="197"/>
      <c r="OBD3" s="197"/>
      <c r="OBE3" s="197"/>
      <c r="OBF3" s="197"/>
      <c r="OBG3" s="197"/>
      <c r="OBH3" s="197"/>
      <c r="OBI3" s="197"/>
      <c r="OBJ3" s="197"/>
      <c r="OBK3" s="197"/>
      <c r="OBL3" s="197"/>
      <c r="OBM3" s="197"/>
      <c r="OBN3" s="197"/>
      <c r="OBO3" s="197"/>
      <c r="OBP3" s="197"/>
      <c r="OBQ3" s="197"/>
      <c r="OBR3" s="197"/>
      <c r="OBS3" s="197"/>
      <c r="OBT3" s="197"/>
      <c r="OBU3" s="197"/>
      <c r="OBV3" s="197"/>
      <c r="OBW3" s="197"/>
      <c r="OBX3" s="197"/>
      <c r="OBY3" s="197"/>
      <c r="OBZ3" s="197"/>
      <c r="OCA3" s="197"/>
      <c r="OCB3" s="197"/>
      <c r="OCC3" s="197"/>
      <c r="OCD3" s="197"/>
      <c r="OCE3" s="197"/>
      <c r="OCF3" s="197"/>
      <c r="OCG3" s="197"/>
      <c r="OCH3" s="197"/>
      <c r="OCI3" s="197"/>
      <c r="OCJ3" s="197"/>
      <c r="OCK3" s="197"/>
      <c r="OCL3" s="197"/>
      <c r="OCM3" s="197"/>
      <c r="OCN3" s="197"/>
      <c r="OCO3" s="197"/>
      <c r="OCP3" s="197"/>
      <c r="OCQ3" s="197"/>
      <c r="OCR3" s="197"/>
      <c r="OCS3" s="197"/>
      <c r="OCT3" s="197"/>
      <c r="OCU3" s="197"/>
      <c r="OCV3" s="197"/>
      <c r="OCW3" s="197"/>
      <c r="OCX3" s="197"/>
      <c r="OCY3" s="197"/>
      <c r="OCZ3" s="197"/>
      <c r="ODA3" s="197"/>
      <c r="ODB3" s="197"/>
      <c r="ODC3" s="197"/>
      <c r="ODD3" s="197"/>
      <c r="ODE3" s="197"/>
      <c r="ODF3" s="197"/>
      <c r="ODG3" s="197"/>
      <c r="ODH3" s="197"/>
      <c r="ODI3" s="197"/>
      <c r="ODJ3" s="197"/>
      <c r="ODK3" s="197"/>
      <c r="ODL3" s="197"/>
      <c r="ODM3" s="197"/>
      <c r="ODN3" s="197"/>
      <c r="ODO3" s="197"/>
      <c r="ODP3" s="197"/>
      <c r="ODQ3" s="197"/>
      <c r="ODR3" s="197"/>
      <c r="ODS3" s="197"/>
      <c r="ODT3" s="197"/>
      <c r="ODU3" s="197"/>
      <c r="ODV3" s="197"/>
      <c r="ODW3" s="197"/>
      <c r="ODX3" s="197"/>
      <c r="ODY3" s="197"/>
      <c r="ODZ3" s="197"/>
      <c r="OEA3" s="197"/>
      <c r="OEB3" s="197"/>
      <c r="OEC3" s="197"/>
      <c r="OED3" s="197"/>
      <c r="OEE3" s="197"/>
      <c r="OEF3" s="197"/>
      <c r="OEG3" s="197"/>
      <c r="OEH3" s="197"/>
      <c r="OEI3" s="197"/>
      <c r="OEJ3" s="197"/>
      <c r="OEK3" s="197"/>
      <c r="OEL3" s="197"/>
      <c r="OEM3" s="197"/>
      <c r="OEN3" s="197"/>
      <c r="OEO3" s="197"/>
      <c r="OEP3" s="197"/>
      <c r="OEQ3" s="197"/>
      <c r="OER3" s="197"/>
      <c r="OES3" s="197"/>
      <c r="OET3" s="197"/>
      <c r="OEU3" s="197"/>
      <c r="OEV3" s="197"/>
      <c r="OEW3" s="197"/>
      <c r="OEX3" s="197"/>
      <c r="OEY3" s="197"/>
      <c r="OEZ3" s="197"/>
      <c r="OFA3" s="197"/>
      <c r="OFB3" s="197"/>
      <c r="OFC3" s="197"/>
      <c r="OFD3" s="197"/>
      <c r="OFE3" s="197"/>
      <c r="OFF3" s="197"/>
      <c r="OFG3" s="197"/>
      <c r="OFH3" s="197"/>
      <c r="OFI3" s="197"/>
      <c r="OFJ3" s="197"/>
      <c r="OFK3" s="197"/>
      <c r="OFL3" s="197"/>
      <c r="OFM3" s="197"/>
      <c r="OFN3" s="197"/>
      <c r="OFO3" s="197"/>
      <c r="OFP3" s="197"/>
      <c r="OFQ3" s="197"/>
      <c r="OFR3" s="197"/>
      <c r="OFS3" s="197"/>
      <c r="OFT3" s="197"/>
      <c r="OFU3" s="197"/>
      <c r="OFV3" s="197"/>
      <c r="OFW3" s="197"/>
      <c r="OFX3" s="197"/>
      <c r="OFY3" s="197"/>
      <c r="OFZ3" s="197"/>
      <c r="OGA3" s="197"/>
      <c r="OGB3" s="197"/>
      <c r="OGC3" s="197"/>
      <c r="OGD3" s="197"/>
      <c r="OGE3" s="197"/>
      <c r="OGF3" s="197"/>
      <c r="OGG3" s="197"/>
      <c r="OGH3" s="197"/>
      <c r="OGI3" s="197"/>
      <c r="OGJ3" s="197"/>
      <c r="OGK3" s="197"/>
      <c r="OGL3" s="197"/>
      <c r="OGM3" s="197"/>
      <c r="OGN3" s="197"/>
      <c r="OGO3" s="197"/>
      <c r="OGP3" s="197"/>
      <c r="OGQ3" s="197"/>
      <c r="OGR3" s="197"/>
      <c r="OGS3" s="197"/>
      <c r="OGT3" s="197"/>
      <c r="OGU3" s="197"/>
      <c r="OGV3" s="197"/>
      <c r="OGW3" s="197"/>
      <c r="OGX3" s="197"/>
      <c r="OGY3" s="197"/>
      <c r="OGZ3" s="197"/>
      <c r="OHA3" s="197"/>
      <c r="OHB3" s="197"/>
      <c r="OHC3" s="197"/>
      <c r="OHD3" s="197"/>
      <c r="OHE3" s="197"/>
      <c r="OHF3" s="197"/>
      <c r="OHG3" s="197"/>
      <c r="OHH3" s="197"/>
      <c r="OHI3" s="197"/>
      <c r="OHJ3" s="197"/>
      <c r="OHK3" s="197"/>
      <c r="OHL3" s="197"/>
      <c r="OHM3" s="197"/>
      <c r="OHN3" s="197"/>
      <c r="OHO3" s="197"/>
      <c r="OHP3" s="197"/>
      <c r="OHQ3" s="197"/>
      <c r="OHR3" s="197"/>
      <c r="OHS3" s="197"/>
      <c r="OHT3" s="197"/>
      <c r="OHU3" s="197"/>
      <c r="OHV3" s="197"/>
      <c r="OHW3" s="197"/>
      <c r="OHX3" s="197"/>
      <c r="OHY3" s="197"/>
      <c r="OHZ3" s="197"/>
      <c r="OIA3" s="197"/>
      <c r="OIB3" s="197"/>
      <c r="OIC3" s="197"/>
      <c r="OID3" s="197"/>
      <c r="OIE3" s="197"/>
      <c r="OIF3" s="197"/>
      <c r="OIG3" s="197"/>
      <c r="OIH3" s="197"/>
      <c r="OII3" s="197"/>
      <c r="OIJ3" s="197"/>
      <c r="OIK3" s="197"/>
      <c r="OIL3" s="197"/>
      <c r="OIM3" s="197"/>
      <c r="OIN3" s="197"/>
      <c r="OIO3" s="197"/>
      <c r="OIP3" s="197"/>
      <c r="OIQ3" s="197"/>
      <c r="OIR3" s="197"/>
      <c r="OIS3" s="197"/>
      <c r="OIT3" s="197"/>
      <c r="OIU3" s="197"/>
      <c r="OIV3" s="197"/>
      <c r="OIW3" s="197"/>
      <c r="OIX3" s="197"/>
      <c r="OIY3" s="197"/>
      <c r="OIZ3" s="197"/>
      <c r="OJA3" s="197"/>
      <c r="OJB3" s="197"/>
      <c r="OJC3" s="197"/>
      <c r="OJD3" s="197"/>
      <c r="OJE3" s="197"/>
      <c r="OJF3" s="197"/>
      <c r="OJG3" s="197"/>
      <c r="OJH3" s="197"/>
      <c r="OJI3" s="197"/>
      <c r="OJJ3" s="197"/>
      <c r="OJK3" s="197"/>
      <c r="OJL3" s="197"/>
      <c r="OJM3" s="197"/>
      <c r="OJN3" s="197"/>
      <c r="OJO3" s="197"/>
      <c r="OJP3" s="197"/>
      <c r="OJQ3" s="197"/>
      <c r="OJR3" s="197"/>
      <c r="OJS3" s="197"/>
      <c r="OJT3" s="197"/>
      <c r="OJU3" s="197"/>
      <c r="OJV3" s="197"/>
      <c r="OJW3" s="197"/>
      <c r="OJX3" s="197"/>
      <c r="OJY3" s="197"/>
      <c r="OJZ3" s="197"/>
      <c r="OKA3" s="197"/>
      <c r="OKB3" s="197"/>
      <c r="OKC3" s="197"/>
      <c r="OKD3" s="197"/>
      <c r="OKE3" s="197"/>
      <c r="OKF3" s="197"/>
      <c r="OKG3" s="197"/>
      <c r="OKH3" s="197"/>
      <c r="OKI3" s="197"/>
      <c r="OKJ3" s="197"/>
      <c r="OKK3" s="197"/>
      <c r="OKL3" s="197"/>
      <c r="OKM3" s="197"/>
      <c r="OKN3" s="197"/>
      <c r="OKO3" s="197"/>
      <c r="OKP3" s="197"/>
      <c r="OKQ3" s="197"/>
      <c r="OKR3" s="197"/>
      <c r="OKS3" s="197"/>
      <c r="OKT3" s="197"/>
      <c r="OKU3" s="197"/>
      <c r="OKV3" s="197"/>
      <c r="OKW3" s="197"/>
      <c r="OKX3" s="197"/>
      <c r="OKY3" s="197"/>
      <c r="OKZ3" s="197"/>
      <c r="OLA3" s="197"/>
      <c r="OLB3" s="197"/>
      <c r="OLC3" s="197"/>
      <c r="OLD3" s="197"/>
      <c r="OLE3" s="197"/>
      <c r="OLF3" s="197"/>
      <c r="OLG3" s="197"/>
      <c r="OLH3" s="197"/>
      <c r="OLI3" s="197"/>
      <c r="OLJ3" s="197"/>
      <c r="OLK3" s="197"/>
      <c r="OLL3" s="197"/>
      <c r="OLM3" s="197"/>
      <c r="OLN3" s="197"/>
      <c r="OLO3" s="197"/>
      <c r="OLP3" s="197"/>
      <c r="OLQ3" s="197"/>
      <c r="OLR3" s="197"/>
      <c r="OLS3" s="197"/>
      <c r="OLT3" s="197"/>
      <c r="OLU3" s="197"/>
      <c r="OLV3" s="197"/>
      <c r="OLW3" s="197"/>
      <c r="OLX3" s="197"/>
      <c r="OLY3" s="197"/>
      <c r="OLZ3" s="197"/>
      <c r="OMA3" s="197"/>
      <c r="OMB3" s="197"/>
      <c r="OMC3" s="197"/>
      <c r="OMD3" s="197"/>
      <c r="OME3" s="197"/>
      <c r="OMF3" s="197"/>
      <c r="OMG3" s="197"/>
      <c r="OMH3" s="197"/>
      <c r="OMI3" s="197"/>
      <c r="OMJ3" s="197"/>
      <c r="OMK3" s="197"/>
      <c r="OML3" s="197"/>
      <c r="OMM3" s="197"/>
      <c r="OMN3" s="197"/>
      <c r="OMO3" s="197"/>
      <c r="OMP3" s="197"/>
      <c r="OMQ3" s="197"/>
      <c r="OMR3" s="197"/>
      <c r="OMS3" s="197"/>
      <c r="OMT3" s="197"/>
      <c r="OMU3" s="197"/>
      <c r="OMV3" s="197"/>
      <c r="OMW3" s="197"/>
      <c r="OMX3" s="197"/>
      <c r="OMY3" s="197"/>
      <c r="OMZ3" s="197"/>
      <c r="ONA3" s="197"/>
      <c r="ONB3" s="197"/>
      <c r="ONC3" s="197"/>
      <c r="OND3" s="197"/>
      <c r="ONE3" s="197"/>
      <c r="ONF3" s="197"/>
      <c r="ONG3" s="197"/>
      <c r="ONH3" s="197"/>
      <c r="ONI3" s="197"/>
      <c r="ONJ3" s="197"/>
      <c r="ONK3" s="197"/>
      <c r="ONL3" s="197"/>
      <c r="ONM3" s="197"/>
      <c r="ONN3" s="197"/>
      <c r="ONO3" s="197"/>
      <c r="ONP3" s="197"/>
      <c r="ONQ3" s="197"/>
      <c r="ONR3" s="197"/>
      <c r="ONS3" s="197"/>
      <c r="ONT3" s="197"/>
      <c r="ONU3" s="197"/>
      <c r="ONV3" s="197"/>
      <c r="ONW3" s="197"/>
      <c r="ONX3" s="197"/>
      <c r="ONY3" s="197"/>
      <c r="ONZ3" s="197"/>
      <c r="OOA3" s="197"/>
      <c r="OOB3" s="197"/>
      <c r="OOC3" s="197"/>
      <c r="OOD3" s="197"/>
      <c r="OOE3" s="197"/>
      <c r="OOF3" s="197"/>
      <c r="OOG3" s="197"/>
      <c r="OOH3" s="197"/>
      <c r="OOI3" s="197"/>
      <c r="OOJ3" s="197"/>
      <c r="OOK3" s="197"/>
      <c r="OOL3" s="197"/>
      <c r="OOM3" s="197"/>
      <c r="OON3" s="197"/>
      <c r="OOO3" s="197"/>
      <c r="OOP3" s="197"/>
      <c r="OOQ3" s="197"/>
      <c r="OOR3" s="197"/>
      <c r="OOS3" s="197"/>
      <c r="OOT3" s="197"/>
      <c r="OOU3" s="197"/>
      <c r="OOV3" s="197"/>
      <c r="OOW3" s="197"/>
      <c r="OOX3" s="197"/>
      <c r="OOY3" s="197"/>
      <c r="OOZ3" s="197"/>
      <c r="OPA3" s="197"/>
      <c r="OPB3" s="197"/>
      <c r="OPC3" s="197"/>
      <c r="OPD3" s="197"/>
      <c r="OPE3" s="197"/>
      <c r="OPF3" s="197"/>
      <c r="OPG3" s="197"/>
      <c r="OPH3" s="197"/>
      <c r="OPI3" s="197"/>
      <c r="OPJ3" s="197"/>
      <c r="OPK3" s="197"/>
      <c r="OPL3" s="197"/>
      <c r="OPM3" s="197"/>
      <c r="OPN3" s="197"/>
      <c r="OPO3" s="197"/>
      <c r="OPP3" s="197"/>
      <c r="OPQ3" s="197"/>
      <c r="OPR3" s="197"/>
      <c r="OPS3" s="197"/>
      <c r="OPT3" s="197"/>
      <c r="OPU3" s="197"/>
      <c r="OPV3" s="197"/>
      <c r="OPW3" s="197"/>
      <c r="OPX3" s="197"/>
      <c r="OPY3" s="197"/>
      <c r="OPZ3" s="197"/>
      <c r="OQA3" s="197"/>
      <c r="OQB3" s="197"/>
      <c r="OQC3" s="197"/>
      <c r="OQD3" s="197"/>
      <c r="OQE3" s="197"/>
      <c r="OQF3" s="197"/>
      <c r="OQG3" s="197"/>
      <c r="OQH3" s="197"/>
      <c r="OQI3" s="197"/>
      <c r="OQJ3" s="197"/>
      <c r="OQK3" s="197"/>
      <c r="OQL3" s="197"/>
      <c r="OQM3" s="197"/>
      <c r="OQN3" s="197"/>
      <c r="OQO3" s="197"/>
      <c r="OQP3" s="197"/>
      <c r="OQQ3" s="197"/>
      <c r="OQR3" s="197"/>
      <c r="OQS3" s="197"/>
      <c r="OQT3" s="197"/>
      <c r="OQU3" s="197"/>
      <c r="OQV3" s="197"/>
      <c r="OQW3" s="197"/>
      <c r="OQX3" s="197"/>
      <c r="OQY3" s="197"/>
      <c r="OQZ3" s="197"/>
      <c r="ORA3" s="197"/>
      <c r="ORB3" s="197"/>
      <c r="ORC3" s="197"/>
      <c r="ORD3" s="197"/>
      <c r="ORE3" s="197"/>
      <c r="ORF3" s="197"/>
      <c r="ORG3" s="197"/>
      <c r="ORH3" s="197"/>
      <c r="ORI3" s="197"/>
      <c r="ORJ3" s="197"/>
      <c r="ORK3" s="197"/>
      <c r="ORL3" s="197"/>
      <c r="ORM3" s="197"/>
      <c r="ORN3" s="197"/>
      <c r="ORO3" s="197"/>
      <c r="ORP3" s="197"/>
      <c r="ORQ3" s="197"/>
      <c r="ORR3" s="197"/>
      <c r="ORS3" s="197"/>
      <c r="ORT3" s="197"/>
      <c r="ORU3" s="197"/>
      <c r="ORV3" s="197"/>
      <c r="ORW3" s="197"/>
      <c r="ORX3" s="197"/>
      <c r="ORY3" s="197"/>
      <c r="ORZ3" s="197"/>
      <c r="OSA3" s="197"/>
      <c r="OSB3" s="197"/>
      <c r="OSC3" s="197"/>
      <c r="OSD3" s="197"/>
      <c r="OSE3" s="197"/>
      <c r="OSF3" s="197"/>
      <c r="OSG3" s="197"/>
      <c r="OSH3" s="197"/>
      <c r="OSI3" s="197"/>
      <c r="OSJ3" s="197"/>
      <c r="OSK3" s="197"/>
      <c r="OSL3" s="197"/>
      <c r="OSM3" s="197"/>
      <c r="OSN3" s="197"/>
      <c r="OSO3" s="197"/>
      <c r="OSP3" s="197"/>
      <c r="OSQ3" s="197"/>
      <c r="OSR3" s="197"/>
      <c r="OSS3" s="197"/>
      <c r="OST3" s="197"/>
      <c r="OSU3" s="197"/>
      <c r="OSV3" s="197"/>
      <c r="OSW3" s="197"/>
      <c r="OSX3" s="197"/>
      <c r="OSY3" s="197"/>
      <c r="OSZ3" s="197"/>
      <c r="OTA3" s="197"/>
      <c r="OTB3" s="197"/>
      <c r="OTC3" s="197"/>
      <c r="OTD3" s="197"/>
      <c r="OTE3" s="197"/>
      <c r="OTF3" s="197"/>
      <c r="OTG3" s="197"/>
      <c r="OTH3" s="197"/>
      <c r="OTI3" s="197"/>
      <c r="OTJ3" s="197"/>
      <c r="OTK3" s="197"/>
      <c r="OTL3" s="197"/>
      <c r="OTM3" s="197"/>
      <c r="OTN3" s="197"/>
      <c r="OTO3" s="197"/>
      <c r="OTP3" s="197"/>
      <c r="OTQ3" s="197"/>
      <c r="OTR3" s="197"/>
      <c r="OTS3" s="197"/>
      <c r="OTT3" s="197"/>
      <c r="OTU3" s="197"/>
      <c r="OTV3" s="197"/>
      <c r="OTW3" s="197"/>
      <c r="OTX3" s="197"/>
      <c r="OTY3" s="197"/>
      <c r="OTZ3" s="197"/>
      <c r="OUA3" s="197"/>
      <c r="OUB3" s="197"/>
      <c r="OUC3" s="197"/>
      <c r="OUD3" s="197"/>
      <c r="OUE3" s="197"/>
      <c r="OUF3" s="197"/>
      <c r="OUG3" s="197"/>
      <c r="OUH3" s="197"/>
      <c r="OUI3" s="197"/>
      <c r="OUJ3" s="197"/>
      <c r="OUK3" s="197"/>
      <c r="OUL3" s="197"/>
      <c r="OUM3" s="197"/>
      <c r="OUN3" s="197"/>
      <c r="OUO3" s="197"/>
      <c r="OUP3" s="197"/>
      <c r="OUQ3" s="197"/>
      <c r="OUR3" s="197"/>
      <c r="OUS3" s="197"/>
      <c r="OUT3" s="197"/>
      <c r="OUU3" s="197"/>
      <c r="OUV3" s="197"/>
      <c r="OUW3" s="197"/>
      <c r="OUX3" s="197"/>
      <c r="OUY3" s="197"/>
      <c r="OUZ3" s="197"/>
      <c r="OVA3" s="197"/>
      <c r="OVB3" s="197"/>
      <c r="OVC3" s="197"/>
      <c r="OVD3" s="197"/>
      <c r="OVE3" s="197"/>
      <c r="OVF3" s="197"/>
      <c r="OVG3" s="197"/>
      <c r="OVH3" s="197"/>
      <c r="OVI3" s="197"/>
      <c r="OVJ3" s="197"/>
      <c r="OVK3" s="197"/>
      <c r="OVL3" s="197"/>
      <c r="OVM3" s="197"/>
      <c r="OVN3" s="197"/>
      <c r="OVO3" s="197"/>
      <c r="OVP3" s="197"/>
      <c r="OVQ3" s="197"/>
      <c r="OVR3" s="197"/>
      <c r="OVS3" s="197"/>
      <c r="OVT3" s="197"/>
      <c r="OVU3" s="197"/>
      <c r="OVV3" s="197"/>
      <c r="OVW3" s="197"/>
      <c r="OVX3" s="197"/>
      <c r="OVY3" s="197"/>
      <c r="OVZ3" s="197"/>
      <c r="OWA3" s="197"/>
      <c r="OWB3" s="197"/>
      <c r="OWC3" s="197"/>
      <c r="OWD3" s="197"/>
      <c r="OWE3" s="197"/>
      <c r="OWF3" s="197"/>
      <c r="OWG3" s="197"/>
      <c r="OWH3" s="197"/>
      <c r="OWI3" s="197"/>
      <c r="OWJ3" s="197"/>
      <c r="OWK3" s="197"/>
      <c r="OWL3" s="197"/>
      <c r="OWM3" s="197"/>
      <c r="OWN3" s="197"/>
      <c r="OWO3" s="197"/>
      <c r="OWP3" s="197"/>
      <c r="OWQ3" s="197"/>
      <c r="OWR3" s="197"/>
      <c r="OWS3" s="197"/>
      <c r="OWT3" s="197"/>
      <c r="OWU3" s="197"/>
      <c r="OWV3" s="197"/>
      <c r="OWW3" s="197"/>
      <c r="OWX3" s="197"/>
      <c r="OWY3" s="197"/>
      <c r="OWZ3" s="197"/>
      <c r="OXA3" s="197"/>
      <c r="OXB3" s="197"/>
      <c r="OXC3" s="197"/>
      <c r="OXD3" s="197"/>
      <c r="OXE3" s="197"/>
      <c r="OXF3" s="197"/>
      <c r="OXG3" s="197"/>
      <c r="OXH3" s="197"/>
      <c r="OXI3" s="197"/>
      <c r="OXJ3" s="197"/>
      <c r="OXK3" s="197"/>
      <c r="OXL3" s="197"/>
      <c r="OXM3" s="197"/>
      <c r="OXN3" s="197"/>
      <c r="OXO3" s="197"/>
      <c r="OXP3" s="197"/>
      <c r="OXQ3" s="197"/>
      <c r="OXR3" s="197"/>
      <c r="OXS3" s="197"/>
      <c r="OXT3" s="197"/>
      <c r="OXU3" s="197"/>
      <c r="OXV3" s="197"/>
      <c r="OXW3" s="197"/>
      <c r="OXX3" s="197"/>
      <c r="OXY3" s="197"/>
      <c r="OXZ3" s="197"/>
      <c r="OYA3" s="197"/>
      <c r="OYB3" s="197"/>
      <c r="OYC3" s="197"/>
      <c r="OYD3" s="197"/>
      <c r="OYE3" s="197"/>
      <c r="OYF3" s="197"/>
      <c r="OYG3" s="197"/>
      <c r="OYH3" s="197"/>
      <c r="OYI3" s="197"/>
      <c r="OYJ3" s="197"/>
      <c r="OYK3" s="197"/>
      <c r="OYL3" s="197"/>
      <c r="OYM3" s="197"/>
      <c r="OYN3" s="197"/>
      <c r="OYO3" s="197"/>
      <c r="OYP3" s="197"/>
      <c r="OYQ3" s="197"/>
      <c r="OYR3" s="197"/>
      <c r="OYS3" s="197"/>
      <c r="OYT3" s="197"/>
      <c r="OYU3" s="197"/>
      <c r="OYV3" s="197"/>
      <c r="OYW3" s="197"/>
      <c r="OYX3" s="197"/>
      <c r="OYY3" s="197"/>
      <c r="OYZ3" s="197"/>
      <c r="OZA3" s="197"/>
      <c r="OZB3" s="197"/>
      <c r="OZC3" s="197"/>
      <c r="OZD3" s="197"/>
      <c r="OZE3" s="197"/>
      <c r="OZF3" s="197"/>
      <c r="OZG3" s="197"/>
      <c r="OZH3" s="197"/>
      <c r="OZI3" s="197"/>
      <c r="OZJ3" s="197"/>
      <c r="OZK3" s="197"/>
      <c r="OZL3" s="197"/>
      <c r="OZM3" s="197"/>
      <c r="OZN3" s="197"/>
      <c r="OZO3" s="197"/>
      <c r="OZP3" s="197"/>
      <c r="OZQ3" s="197"/>
      <c r="OZR3" s="197"/>
      <c r="OZS3" s="197"/>
      <c r="OZT3" s="197"/>
      <c r="OZU3" s="197"/>
      <c r="OZV3" s="197"/>
      <c r="OZW3" s="197"/>
      <c r="OZX3" s="197"/>
      <c r="OZY3" s="197"/>
      <c r="OZZ3" s="197"/>
      <c r="PAA3" s="197"/>
      <c r="PAB3" s="197"/>
      <c r="PAC3" s="197"/>
      <c r="PAD3" s="197"/>
      <c r="PAE3" s="197"/>
      <c r="PAF3" s="197"/>
      <c r="PAG3" s="197"/>
      <c r="PAH3" s="197"/>
      <c r="PAI3" s="197"/>
      <c r="PAJ3" s="197"/>
      <c r="PAK3" s="197"/>
      <c r="PAL3" s="197"/>
      <c r="PAM3" s="197"/>
      <c r="PAN3" s="197"/>
      <c r="PAO3" s="197"/>
      <c r="PAP3" s="197"/>
      <c r="PAQ3" s="197"/>
      <c r="PAR3" s="197"/>
      <c r="PAS3" s="197"/>
      <c r="PAT3" s="197"/>
      <c r="PAU3" s="197"/>
      <c r="PAV3" s="197"/>
      <c r="PAW3" s="197"/>
      <c r="PAX3" s="197"/>
      <c r="PAY3" s="197"/>
      <c r="PAZ3" s="197"/>
      <c r="PBA3" s="197"/>
      <c r="PBB3" s="197"/>
      <c r="PBC3" s="197"/>
      <c r="PBD3" s="197"/>
      <c r="PBE3" s="197"/>
      <c r="PBF3" s="197"/>
      <c r="PBG3" s="197"/>
      <c r="PBH3" s="197"/>
      <c r="PBI3" s="197"/>
      <c r="PBJ3" s="197"/>
      <c r="PBK3" s="197"/>
      <c r="PBL3" s="197"/>
      <c r="PBM3" s="197"/>
      <c r="PBN3" s="197"/>
      <c r="PBO3" s="197"/>
      <c r="PBP3" s="197"/>
      <c r="PBQ3" s="197"/>
      <c r="PBR3" s="197"/>
      <c r="PBS3" s="197"/>
      <c r="PBT3" s="197"/>
      <c r="PBU3" s="197"/>
      <c r="PBV3" s="197"/>
      <c r="PBW3" s="197"/>
      <c r="PBX3" s="197"/>
      <c r="PBY3" s="197"/>
      <c r="PBZ3" s="197"/>
      <c r="PCA3" s="197"/>
      <c r="PCB3" s="197"/>
      <c r="PCC3" s="197"/>
      <c r="PCD3" s="197"/>
      <c r="PCE3" s="197"/>
      <c r="PCF3" s="197"/>
      <c r="PCG3" s="197"/>
      <c r="PCH3" s="197"/>
      <c r="PCI3" s="197"/>
      <c r="PCJ3" s="197"/>
      <c r="PCK3" s="197"/>
      <c r="PCL3" s="197"/>
      <c r="PCM3" s="197"/>
      <c r="PCN3" s="197"/>
      <c r="PCO3" s="197"/>
      <c r="PCP3" s="197"/>
      <c r="PCQ3" s="197"/>
      <c r="PCR3" s="197"/>
      <c r="PCS3" s="197"/>
      <c r="PCT3" s="197"/>
      <c r="PCU3" s="197"/>
      <c r="PCV3" s="197"/>
      <c r="PCW3" s="197"/>
      <c r="PCX3" s="197"/>
      <c r="PCY3" s="197"/>
      <c r="PCZ3" s="197"/>
      <c r="PDA3" s="197"/>
      <c r="PDB3" s="197"/>
      <c r="PDC3" s="197"/>
      <c r="PDD3" s="197"/>
      <c r="PDE3" s="197"/>
      <c r="PDF3" s="197"/>
      <c r="PDG3" s="197"/>
      <c r="PDH3" s="197"/>
      <c r="PDI3" s="197"/>
      <c r="PDJ3" s="197"/>
      <c r="PDK3" s="197"/>
      <c r="PDL3" s="197"/>
      <c r="PDM3" s="197"/>
      <c r="PDN3" s="197"/>
      <c r="PDO3" s="197"/>
      <c r="PDP3" s="197"/>
      <c r="PDQ3" s="197"/>
      <c r="PDR3" s="197"/>
      <c r="PDS3" s="197"/>
      <c r="PDT3" s="197"/>
      <c r="PDU3" s="197"/>
      <c r="PDV3" s="197"/>
      <c r="PDW3" s="197"/>
      <c r="PDX3" s="197"/>
      <c r="PDY3" s="197"/>
      <c r="PDZ3" s="197"/>
      <c r="PEA3" s="197"/>
      <c r="PEB3" s="197"/>
      <c r="PEC3" s="197"/>
      <c r="PED3" s="197"/>
      <c r="PEE3" s="197"/>
      <c r="PEF3" s="197"/>
      <c r="PEG3" s="197"/>
      <c r="PEH3" s="197"/>
      <c r="PEI3" s="197"/>
      <c r="PEJ3" s="197"/>
      <c r="PEK3" s="197"/>
      <c r="PEL3" s="197"/>
      <c r="PEM3" s="197"/>
      <c r="PEN3" s="197"/>
      <c r="PEO3" s="197"/>
      <c r="PEP3" s="197"/>
      <c r="PEQ3" s="197"/>
      <c r="PER3" s="197"/>
      <c r="PES3" s="197"/>
      <c r="PET3" s="197"/>
      <c r="PEU3" s="197"/>
      <c r="PEV3" s="197"/>
      <c r="PEW3" s="197"/>
      <c r="PEX3" s="197"/>
      <c r="PEY3" s="197"/>
      <c r="PEZ3" s="197"/>
      <c r="PFA3" s="197"/>
      <c r="PFB3" s="197"/>
      <c r="PFC3" s="197"/>
      <c r="PFD3" s="197"/>
      <c r="PFE3" s="197"/>
      <c r="PFF3" s="197"/>
      <c r="PFG3" s="197"/>
      <c r="PFH3" s="197"/>
      <c r="PFI3" s="197"/>
      <c r="PFJ3" s="197"/>
      <c r="PFK3" s="197"/>
      <c r="PFL3" s="197"/>
      <c r="PFM3" s="197"/>
      <c r="PFN3" s="197"/>
      <c r="PFO3" s="197"/>
      <c r="PFP3" s="197"/>
      <c r="PFQ3" s="197"/>
      <c r="PFR3" s="197"/>
      <c r="PFS3" s="197"/>
      <c r="PFT3" s="197"/>
      <c r="PFU3" s="197"/>
      <c r="PFV3" s="197"/>
      <c r="PFW3" s="197"/>
      <c r="PFX3" s="197"/>
      <c r="PFY3" s="197"/>
      <c r="PFZ3" s="197"/>
      <c r="PGA3" s="197"/>
      <c r="PGB3" s="197"/>
      <c r="PGC3" s="197"/>
      <c r="PGD3" s="197"/>
      <c r="PGE3" s="197"/>
      <c r="PGF3" s="197"/>
      <c r="PGG3" s="197"/>
      <c r="PGH3" s="197"/>
      <c r="PGI3" s="197"/>
      <c r="PGJ3" s="197"/>
      <c r="PGK3" s="197"/>
      <c r="PGL3" s="197"/>
      <c r="PGM3" s="197"/>
      <c r="PGN3" s="197"/>
      <c r="PGO3" s="197"/>
      <c r="PGP3" s="197"/>
      <c r="PGQ3" s="197"/>
      <c r="PGR3" s="197"/>
      <c r="PGS3" s="197"/>
      <c r="PGT3" s="197"/>
      <c r="PGU3" s="197"/>
      <c r="PGV3" s="197"/>
      <c r="PGW3" s="197"/>
      <c r="PGX3" s="197"/>
      <c r="PGY3" s="197"/>
      <c r="PGZ3" s="197"/>
      <c r="PHA3" s="197"/>
      <c r="PHB3" s="197"/>
      <c r="PHC3" s="197"/>
      <c r="PHD3" s="197"/>
      <c r="PHE3" s="197"/>
      <c r="PHF3" s="197"/>
      <c r="PHG3" s="197"/>
      <c r="PHH3" s="197"/>
      <c r="PHI3" s="197"/>
      <c r="PHJ3" s="197"/>
      <c r="PHK3" s="197"/>
      <c r="PHL3" s="197"/>
      <c r="PHM3" s="197"/>
      <c r="PHN3" s="197"/>
      <c r="PHO3" s="197"/>
      <c r="PHP3" s="197"/>
      <c r="PHQ3" s="197"/>
      <c r="PHR3" s="197"/>
      <c r="PHS3" s="197"/>
      <c r="PHT3" s="197"/>
      <c r="PHU3" s="197"/>
      <c r="PHV3" s="197"/>
      <c r="PHW3" s="197"/>
      <c r="PHX3" s="197"/>
      <c r="PHY3" s="197"/>
      <c r="PHZ3" s="197"/>
      <c r="PIA3" s="197"/>
      <c r="PIB3" s="197"/>
      <c r="PIC3" s="197"/>
      <c r="PID3" s="197"/>
      <c r="PIE3" s="197"/>
      <c r="PIF3" s="197"/>
      <c r="PIG3" s="197"/>
      <c r="PIH3" s="197"/>
      <c r="PII3" s="197"/>
      <c r="PIJ3" s="197"/>
      <c r="PIK3" s="197"/>
      <c r="PIL3" s="197"/>
      <c r="PIM3" s="197"/>
      <c r="PIN3" s="197"/>
      <c r="PIO3" s="197"/>
      <c r="PIP3" s="197"/>
      <c r="PIQ3" s="197"/>
      <c r="PIR3" s="197"/>
      <c r="PIS3" s="197"/>
      <c r="PIT3" s="197"/>
      <c r="PIU3" s="197"/>
      <c r="PIV3" s="197"/>
      <c r="PIW3" s="197"/>
      <c r="PIX3" s="197"/>
      <c r="PIY3" s="197"/>
      <c r="PIZ3" s="197"/>
      <c r="PJA3" s="197"/>
      <c r="PJB3" s="197"/>
      <c r="PJC3" s="197"/>
      <c r="PJD3" s="197"/>
      <c r="PJE3" s="197"/>
      <c r="PJF3" s="197"/>
      <c r="PJG3" s="197"/>
      <c r="PJH3" s="197"/>
      <c r="PJI3" s="197"/>
      <c r="PJJ3" s="197"/>
      <c r="PJK3" s="197"/>
      <c r="PJL3" s="197"/>
      <c r="PJM3" s="197"/>
      <c r="PJN3" s="197"/>
      <c r="PJO3" s="197"/>
      <c r="PJP3" s="197"/>
      <c r="PJQ3" s="197"/>
      <c r="PJR3" s="197"/>
      <c r="PJS3" s="197"/>
      <c r="PJT3" s="197"/>
      <c r="PJU3" s="197"/>
      <c r="PJV3" s="197"/>
      <c r="PJW3" s="197"/>
      <c r="PJX3" s="197"/>
      <c r="PJY3" s="197"/>
      <c r="PJZ3" s="197"/>
      <c r="PKA3" s="197"/>
      <c r="PKB3" s="197"/>
      <c r="PKC3" s="197"/>
      <c r="PKD3" s="197"/>
      <c r="PKE3" s="197"/>
      <c r="PKF3" s="197"/>
      <c r="PKG3" s="197"/>
      <c r="PKH3" s="197"/>
      <c r="PKI3" s="197"/>
      <c r="PKJ3" s="197"/>
      <c r="PKK3" s="197"/>
      <c r="PKL3" s="197"/>
      <c r="PKM3" s="197"/>
      <c r="PKN3" s="197"/>
      <c r="PKO3" s="197"/>
      <c r="PKP3" s="197"/>
      <c r="PKQ3" s="197"/>
      <c r="PKR3" s="197"/>
      <c r="PKS3" s="197"/>
      <c r="PKT3" s="197"/>
      <c r="PKU3" s="197"/>
      <c r="PKV3" s="197"/>
      <c r="PKW3" s="197"/>
      <c r="PKX3" s="197"/>
      <c r="PKY3" s="197"/>
      <c r="PKZ3" s="197"/>
      <c r="PLA3" s="197"/>
      <c r="PLB3" s="197"/>
      <c r="PLC3" s="197"/>
      <c r="PLD3" s="197"/>
      <c r="PLE3" s="197"/>
      <c r="PLF3" s="197"/>
      <c r="PLG3" s="197"/>
      <c r="PLH3" s="197"/>
      <c r="PLI3" s="197"/>
      <c r="PLJ3" s="197"/>
      <c r="PLK3" s="197"/>
      <c r="PLL3" s="197"/>
      <c r="PLM3" s="197"/>
      <c r="PLN3" s="197"/>
      <c r="PLO3" s="197"/>
      <c r="PLP3" s="197"/>
      <c r="PLQ3" s="197"/>
      <c r="PLR3" s="197"/>
      <c r="PLS3" s="197"/>
      <c r="PLT3" s="197"/>
      <c r="PLU3" s="197"/>
      <c r="PLV3" s="197"/>
      <c r="PLW3" s="197"/>
      <c r="PLX3" s="197"/>
      <c r="PLY3" s="197"/>
      <c r="PLZ3" s="197"/>
      <c r="PMA3" s="197"/>
      <c r="PMB3" s="197"/>
      <c r="PMC3" s="197"/>
      <c r="PMD3" s="197"/>
      <c r="PME3" s="197"/>
      <c r="PMF3" s="197"/>
      <c r="PMG3" s="197"/>
      <c r="PMH3" s="197"/>
      <c r="PMI3" s="197"/>
      <c r="PMJ3" s="197"/>
      <c r="PMK3" s="197"/>
      <c r="PML3" s="197"/>
      <c r="PMM3" s="197"/>
      <c r="PMN3" s="197"/>
      <c r="PMO3" s="197"/>
      <c r="PMP3" s="197"/>
      <c r="PMQ3" s="197"/>
      <c r="PMR3" s="197"/>
      <c r="PMS3" s="197"/>
      <c r="PMT3" s="197"/>
      <c r="PMU3" s="197"/>
      <c r="PMV3" s="197"/>
      <c r="PMW3" s="197"/>
      <c r="PMX3" s="197"/>
      <c r="PMY3" s="197"/>
      <c r="PMZ3" s="197"/>
      <c r="PNA3" s="197"/>
      <c r="PNB3" s="197"/>
      <c r="PNC3" s="197"/>
      <c r="PND3" s="197"/>
      <c r="PNE3" s="197"/>
      <c r="PNF3" s="197"/>
      <c r="PNG3" s="197"/>
      <c r="PNH3" s="197"/>
      <c r="PNI3" s="197"/>
      <c r="PNJ3" s="197"/>
      <c r="PNK3" s="197"/>
      <c r="PNL3" s="197"/>
      <c r="PNM3" s="197"/>
      <c r="PNN3" s="197"/>
      <c r="PNO3" s="197"/>
      <c r="PNP3" s="197"/>
      <c r="PNQ3" s="197"/>
      <c r="PNR3" s="197"/>
      <c r="PNS3" s="197"/>
      <c r="PNT3" s="197"/>
      <c r="PNU3" s="197"/>
      <c r="PNV3" s="197"/>
      <c r="PNW3" s="197"/>
      <c r="PNX3" s="197"/>
      <c r="PNY3" s="197"/>
      <c r="PNZ3" s="197"/>
      <c r="POA3" s="197"/>
      <c r="POB3" s="197"/>
      <c r="POC3" s="197"/>
      <c r="POD3" s="197"/>
      <c r="POE3" s="197"/>
      <c r="POF3" s="197"/>
      <c r="POG3" s="197"/>
      <c r="POH3" s="197"/>
      <c r="POI3" s="197"/>
      <c r="POJ3" s="197"/>
      <c r="POK3" s="197"/>
      <c r="POL3" s="197"/>
      <c r="POM3" s="197"/>
      <c r="PON3" s="197"/>
      <c r="POO3" s="197"/>
      <c r="POP3" s="197"/>
      <c r="POQ3" s="197"/>
      <c r="POR3" s="197"/>
      <c r="POS3" s="197"/>
      <c r="POT3" s="197"/>
      <c r="POU3" s="197"/>
      <c r="POV3" s="197"/>
      <c r="POW3" s="197"/>
      <c r="POX3" s="197"/>
      <c r="POY3" s="197"/>
      <c r="POZ3" s="197"/>
      <c r="PPA3" s="197"/>
      <c r="PPB3" s="197"/>
      <c r="PPC3" s="197"/>
      <c r="PPD3" s="197"/>
      <c r="PPE3" s="197"/>
      <c r="PPF3" s="197"/>
      <c r="PPG3" s="197"/>
      <c r="PPH3" s="197"/>
      <c r="PPI3" s="197"/>
      <c r="PPJ3" s="197"/>
      <c r="PPK3" s="197"/>
      <c r="PPL3" s="197"/>
      <c r="PPM3" s="197"/>
      <c r="PPN3" s="197"/>
      <c r="PPO3" s="197"/>
      <c r="PPP3" s="197"/>
      <c r="PPQ3" s="197"/>
      <c r="PPR3" s="197"/>
      <c r="PPS3" s="197"/>
      <c r="PPT3" s="197"/>
      <c r="PPU3" s="197"/>
      <c r="PPV3" s="197"/>
      <c r="PPW3" s="197"/>
      <c r="PPX3" s="197"/>
      <c r="PPY3" s="197"/>
      <c r="PPZ3" s="197"/>
      <c r="PQA3" s="197"/>
      <c r="PQB3" s="197"/>
      <c r="PQC3" s="197"/>
      <c r="PQD3" s="197"/>
      <c r="PQE3" s="197"/>
      <c r="PQF3" s="197"/>
      <c r="PQG3" s="197"/>
      <c r="PQH3" s="197"/>
      <c r="PQI3" s="197"/>
      <c r="PQJ3" s="197"/>
      <c r="PQK3" s="197"/>
      <c r="PQL3" s="197"/>
      <c r="PQM3" s="197"/>
      <c r="PQN3" s="197"/>
      <c r="PQO3" s="197"/>
      <c r="PQP3" s="197"/>
      <c r="PQQ3" s="197"/>
      <c r="PQR3" s="197"/>
      <c r="PQS3" s="197"/>
      <c r="PQT3" s="197"/>
      <c r="PQU3" s="197"/>
      <c r="PQV3" s="197"/>
      <c r="PQW3" s="197"/>
      <c r="PQX3" s="197"/>
      <c r="PQY3" s="197"/>
      <c r="PQZ3" s="197"/>
      <c r="PRA3" s="197"/>
      <c r="PRB3" s="197"/>
      <c r="PRC3" s="197"/>
      <c r="PRD3" s="197"/>
      <c r="PRE3" s="197"/>
      <c r="PRF3" s="197"/>
      <c r="PRG3" s="197"/>
      <c r="PRH3" s="197"/>
      <c r="PRI3" s="197"/>
      <c r="PRJ3" s="197"/>
      <c r="PRK3" s="197"/>
      <c r="PRL3" s="197"/>
      <c r="PRM3" s="197"/>
      <c r="PRN3" s="197"/>
      <c r="PRO3" s="197"/>
      <c r="PRP3" s="197"/>
      <c r="PRQ3" s="197"/>
      <c r="PRR3" s="197"/>
      <c r="PRS3" s="197"/>
      <c r="PRT3" s="197"/>
      <c r="PRU3" s="197"/>
      <c r="PRV3" s="197"/>
      <c r="PRW3" s="197"/>
      <c r="PRX3" s="197"/>
      <c r="PRY3" s="197"/>
      <c r="PRZ3" s="197"/>
      <c r="PSA3" s="197"/>
      <c r="PSB3" s="197"/>
      <c r="PSC3" s="197"/>
      <c r="PSD3" s="197"/>
      <c r="PSE3" s="197"/>
      <c r="PSF3" s="197"/>
      <c r="PSG3" s="197"/>
      <c r="PSH3" s="197"/>
      <c r="PSI3" s="197"/>
      <c r="PSJ3" s="197"/>
      <c r="PSK3" s="197"/>
      <c r="PSL3" s="197"/>
      <c r="PSM3" s="197"/>
      <c r="PSN3" s="197"/>
      <c r="PSO3" s="197"/>
      <c r="PSP3" s="197"/>
      <c r="PSQ3" s="197"/>
      <c r="PSR3" s="197"/>
      <c r="PSS3" s="197"/>
      <c r="PST3" s="197"/>
      <c r="PSU3" s="197"/>
      <c r="PSV3" s="197"/>
      <c r="PSW3" s="197"/>
      <c r="PSX3" s="197"/>
      <c r="PSY3" s="197"/>
      <c r="PSZ3" s="197"/>
      <c r="PTA3" s="197"/>
      <c r="PTB3" s="197"/>
      <c r="PTC3" s="197"/>
      <c r="PTD3" s="197"/>
      <c r="PTE3" s="197"/>
      <c r="PTF3" s="197"/>
      <c r="PTG3" s="197"/>
      <c r="PTH3" s="197"/>
      <c r="PTI3" s="197"/>
      <c r="PTJ3" s="197"/>
      <c r="PTK3" s="197"/>
      <c r="PTL3" s="197"/>
      <c r="PTM3" s="197"/>
      <c r="PTN3" s="197"/>
      <c r="PTO3" s="197"/>
      <c r="PTP3" s="197"/>
      <c r="PTQ3" s="197"/>
      <c r="PTR3" s="197"/>
      <c r="PTS3" s="197"/>
      <c r="PTT3" s="197"/>
      <c r="PTU3" s="197"/>
      <c r="PTV3" s="197"/>
      <c r="PTW3" s="197"/>
      <c r="PTX3" s="197"/>
      <c r="PTY3" s="197"/>
      <c r="PTZ3" s="197"/>
      <c r="PUA3" s="197"/>
      <c r="PUB3" s="197"/>
      <c r="PUC3" s="197"/>
      <c r="PUD3" s="197"/>
      <c r="PUE3" s="197"/>
      <c r="PUF3" s="197"/>
      <c r="PUG3" s="197"/>
      <c r="PUH3" s="197"/>
      <c r="PUI3" s="197"/>
      <c r="PUJ3" s="197"/>
      <c r="PUK3" s="197"/>
      <c r="PUL3" s="197"/>
      <c r="PUM3" s="197"/>
      <c r="PUN3" s="197"/>
      <c r="PUO3" s="197"/>
      <c r="PUP3" s="197"/>
      <c r="PUQ3" s="197"/>
      <c r="PUR3" s="197"/>
      <c r="PUS3" s="197"/>
      <c r="PUT3" s="197"/>
      <c r="PUU3" s="197"/>
      <c r="PUV3" s="197"/>
      <c r="PUW3" s="197"/>
      <c r="PUX3" s="197"/>
      <c r="PUY3" s="197"/>
      <c r="PUZ3" s="197"/>
      <c r="PVA3" s="197"/>
      <c r="PVB3" s="197"/>
      <c r="PVC3" s="197"/>
      <c r="PVD3" s="197"/>
      <c r="PVE3" s="197"/>
      <c r="PVF3" s="197"/>
      <c r="PVG3" s="197"/>
      <c r="PVH3" s="197"/>
      <c r="PVI3" s="197"/>
      <c r="PVJ3" s="197"/>
      <c r="PVK3" s="197"/>
      <c r="PVL3" s="197"/>
      <c r="PVM3" s="197"/>
      <c r="PVN3" s="197"/>
      <c r="PVO3" s="197"/>
      <c r="PVP3" s="197"/>
      <c r="PVQ3" s="197"/>
      <c r="PVR3" s="197"/>
      <c r="PVS3" s="197"/>
      <c r="PVT3" s="197"/>
      <c r="PVU3" s="197"/>
      <c r="PVV3" s="197"/>
      <c r="PVW3" s="197"/>
      <c r="PVX3" s="197"/>
      <c r="PVY3" s="197"/>
      <c r="PVZ3" s="197"/>
      <c r="PWA3" s="197"/>
      <c r="PWB3" s="197"/>
      <c r="PWC3" s="197"/>
      <c r="PWD3" s="197"/>
      <c r="PWE3" s="197"/>
      <c r="PWF3" s="197"/>
      <c r="PWG3" s="197"/>
      <c r="PWH3" s="197"/>
      <c r="PWI3" s="197"/>
      <c r="PWJ3" s="197"/>
      <c r="PWK3" s="197"/>
      <c r="PWL3" s="197"/>
      <c r="PWM3" s="197"/>
      <c r="PWN3" s="197"/>
      <c r="PWO3" s="197"/>
      <c r="PWP3" s="197"/>
      <c r="PWQ3" s="197"/>
      <c r="PWR3" s="197"/>
      <c r="PWS3" s="197"/>
      <c r="PWT3" s="197"/>
      <c r="PWU3" s="197"/>
      <c r="PWV3" s="197"/>
      <c r="PWW3" s="197"/>
      <c r="PWX3" s="197"/>
      <c r="PWY3" s="197"/>
      <c r="PWZ3" s="197"/>
      <c r="PXA3" s="197"/>
      <c r="PXB3" s="197"/>
      <c r="PXC3" s="197"/>
      <c r="PXD3" s="197"/>
      <c r="PXE3" s="197"/>
      <c r="PXF3" s="197"/>
      <c r="PXG3" s="197"/>
      <c r="PXH3" s="197"/>
      <c r="PXI3" s="197"/>
      <c r="PXJ3" s="197"/>
      <c r="PXK3" s="197"/>
      <c r="PXL3" s="197"/>
      <c r="PXM3" s="197"/>
      <c r="PXN3" s="197"/>
      <c r="PXO3" s="197"/>
      <c r="PXP3" s="197"/>
      <c r="PXQ3" s="197"/>
      <c r="PXR3" s="197"/>
      <c r="PXS3" s="197"/>
      <c r="PXT3" s="197"/>
      <c r="PXU3" s="197"/>
      <c r="PXV3" s="197"/>
      <c r="PXW3" s="197"/>
      <c r="PXX3" s="197"/>
      <c r="PXY3" s="197"/>
      <c r="PXZ3" s="197"/>
      <c r="PYA3" s="197"/>
      <c r="PYB3" s="197"/>
      <c r="PYC3" s="197"/>
      <c r="PYD3" s="197"/>
      <c r="PYE3" s="197"/>
      <c r="PYF3" s="197"/>
      <c r="PYG3" s="197"/>
      <c r="PYH3" s="197"/>
      <c r="PYI3" s="197"/>
      <c r="PYJ3" s="197"/>
      <c r="PYK3" s="197"/>
      <c r="PYL3" s="197"/>
      <c r="PYM3" s="197"/>
      <c r="PYN3" s="197"/>
      <c r="PYO3" s="197"/>
      <c r="PYP3" s="197"/>
      <c r="PYQ3" s="197"/>
      <c r="PYR3" s="197"/>
      <c r="PYS3" s="197"/>
      <c r="PYT3" s="197"/>
      <c r="PYU3" s="197"/>
      <c r="PYV3" s="197"/>
      <c r="PYW3" s="197"/>
      <c r="PYX3" s="197"/>
      <c r="PYY3" s="197"/>
      <c r="PYZ3" s="197"/>
      <c r="PZA3" s="197"/>
      <c r="PZB3" s="197"/>
      <c r="PZC3" s="197"/>
      <c r="PZD3" s="197"/>
      <c r="PZE3" s="197"/>
      <c r="PZF3" s="197"/>
      <c r="PZG3" s="197"/>
      <c r="PZH3" s="197"/>
      <c r="PZI3" s="197"/>
      <c r="PZJ3" s="197"/>
      <c r="PZK3" s="197"/>
      <c r="PZL3" s="197"/>
      <c r="PZM3" s="197"/>
      <c r="PZN3" s="197"/>
      <c r="PZO3" s="197"/>
      <c r="PZP3" s="197"/>
      <c r="PZQ3" s="197"/>
      <c r="PZR3" s="197"/>
      <c r="PZS3" s="197"/>
      <c r="PZT3" s="197"/>
      <c r="PZU3" s="197"/>
      <c r="PZV3" s="197"/>
      <c r="PZW3" s="197"/>
      <c r="PZX3" s="197"/>
      <c r="PZY3" s="197"/>
      <c r="PZZ3" s="197"/>
      <c r="QAA3" s="197"/>
      <c r="QAB3" s="197"/>
      <c r="QAC3" s="197"/>
      <c r="QAD3" s="197"/>
      <c r="QAE3" s="197"/>
      <c r="QAF3" s="197"/>
      <c r="QAG3" s="197"/>
      <c r="QAH3" s="197"/>
      <c r="QAI3" s="197"/>
      <c r="QAJ3" s="197"/>
      <c r="QAK3" s="197"/>
      <c r="QAL3" s="197"/>
      <c r="QAM3" s="197"/>
      <c r="QAN3" s="197"/>
      <c r="QAO3" s="197"/>
      <c r="QAP3" s="197"/>
      <c r="QAQ3" s="197"/>
      <c r="QAR3" s="197"/>
      <c r="QAS3" s="197"/>
      <c r="QAT3" s="197"/>
      <c r="QAU3" s="197"/>
      <c r="QAV3" s="197"/>
      <c r="QAW3" s="197"/>
      <c r="QAX3" s="197"/>
      <c r="QAY3" s="197"/>
      <c r="QAZ3" s="197"/>
      <c r="QBA3" s="197"/>
      <c r="QBB3" s="197"/>
      <c r="QBC3" s="197"/>
      <c r="QBD3" s="197"/>
      <c r="QBE3" s="197"/>
      <c r="QBF3" s="197"/>
      <c r="QBG3" s="197"/>
      <c r="QBH3" s="197"/>
      <c r="QBI3" s="197"/>
      <c r="QBJ3" s="197"/>
      <c r="QBK3" s="197"/>
      <c r="QBL3" s="197"/>
      <c r="QBM3" s="197"/>
      <c r="QBN3" s="197"/>
      <c r="QBO3" s="197"/>
      <c r="QBP3" s="197"/>
      <c r="QBQ3" s="197"/>
      <c r="QBR3" s="197"/>
      <c r="QBS3" s="197"/>
      <c r="QBT3" s="197"/>
      <c r="QBU3" s="197"/>
      <c r="QBV3" s="197"/>
      <c r="QBW3" s="197"/>
      <c r="QBX3" s="197"/>
      <c r="QBY3" s="197"/>
      <c r="QBZ3" s="197"/>
      <c r="QCA3" s="197"/>
      <c r="QCB3" s="197"/>
      <c r="QCC3" s="197"/>
      <c r="QCD3" s="197"/>
      <c r="QCE3" s="197"/>
      <c r="QCF3" s="197"/>
      <c r="QCG3" s="197"/>
      <c r="QCH3" s="197"/>
      <c r="QCI3" s="197"/>
      <c r="QCJ3" s="197"/>
      <c r="QCK3" s="197"/>
      <c r="QCL3" s="197"/>
      <c r="QCM3" s="197"/>
      <c r="QCN3" s="197"/>
      <c r="QCO3" s="197"/>
      <c r="QCP3" s="197"/>
      <c r="QCQ3" s="197"/>
      <c r="QCR3" s="197"/>
      <c r="QCS3" s="197"/>
      <c r="QCT3" s="197"/>
      <c r="QCU3" s="197"/>
      <c r="QCV3" s="197"/>
      <c r="QCW3" s="197"/>
      <c r="QCX3" s="197"/>
      <c r="QCY3" s="197"/>
      <c r="QCZ3" s="197"/>
      <c r="QDA3" s="197"/>
      <c r="QDB3" s="197"/>
      <c r="QDC3" s="197"/>
      <c r="QDD3" s="197"/>
      <c r="QDE3" s="197"/>
      <c r="QDF3" s="197"/>
      <c r="QDG3" s="197"/>
      <c r="QDH3" s="197"/>
      <c r="QDI3" s="197"/>
      <c r="QDJ3" s="197"/>
      <c r="QDK3" s="197"/>
      <c r="QDL3" s="197"/>
      <c r="QDM3" s="197"/>
      <c r="QDN3" s="197"/>
      <c r="QDO3" s="197"/>
      <c r="QDP3" s="197"/>
      <c r="QDQ3" s="197"/>
      <c r="QDR3" s="197"/>
      <c r="QDS3" s="197"/>
      <c r="QDT3" s="197"/>
      <c r="QDU3" s="197"/>
      <c r="QDV3" s="197"/>
      <c r="QDW3" s="197"/>
      <c r="QDX3" s="197"/>
      <c r="QDY3" s="197"/>
      <c r="QDZ3" s="197"/>
      <c r="QEA3" s="197"/>
      <c r="QEB3" s="197"/>
      <c r="QEC3" s="197"/>
      <c r="QED3" s="197"/>
      <c r="QEE3" s="197"/>
      <c r="QEF3" s="197"/>
      <c r="QEG3" s="197"/>
      <c r="QEH3" s="197"/>
      <c r="QEI3" s="197"/>
      <c r="QEJ3" s="197"/>
      <c r="QEK3" s="197"/>
      <c r="QEL3" s="197"/>
      <c r="QEM3" s="197"/>
      <c r="QEN3" s="197"/>
      <c r="QEO3" s="197"/>
      <c r="QEP3" s="197"/>
      <c r="QEQ3" s="197"/>
      <c r="QER3" s="197"/>
      <c r="QES3" s="197"/>
      <c r="QET3" s="197"/>
      <c r="QEU3" s="197"/>
      <c r="QEV3" s="197"/>
      <c r="QEW3" s="197"/>
      <c r="QEX3" s="197"/>
      <c r="QEY3" s="197"/>
      <c r="QEZ3" s="197"/>
      <c r="QFA3" s="197"/>
      <c r="QFB3" s="197"/>
      <c r="QFC3" s="197"/>
      <c r="QFD3" s="197"/>
      <c r="QFE3" s="197"/>
      <c r="QFF3" s="197"/>
      <c r="QFG3" s="197"/>
      <c r="QFH3" s="197"/>
      <c r="QFI3" s="197"/>
      <c r="QFJ3" s="197"/>
      <c r="QFK3" s="197"/>
      <c r="QFL3" s="197"/>
      <c r="QFM3" s="197"/>
      <c r="QFN3" s="197"/>
      <c r="QFO3" s="197"/>
      <c r="QFP3" s="197"/>
      <c r="QFQ3" s="197"/>
      <c r="QFR3" s="197"/>
      <c r="QFS3" s="197"/>
      <c r="QFT3" s="197"/>
      <c r="QFU3" s="197"/>
      <c r="QFV3" s="197"/>
      <c r="QFW3" s="197"/>
      <c r="QFX3" s="197"/>
      <c r="QFY3" s="197"/>
      <c r="QFZ3" s="197"/>
      <c r="QGA3" s="197"/>
      <c r="QGB3" s="197"/>
      <c r="QGC3" s="197"/>
      <c r="QGD3" s="197"/>
      <c r="QGE3" s="197"/>
      <c r="QGF3" s="197"/>
      <c r="QGG3" s="197"/>
      <c r="QGH3" s="197"/>
      <c r="QGI3" s="197"/>
      <c r="QGJ3" s="197"/>
      <c r="QGK3" s="197"/>
      <c r="QGL3" s="197"/>
      <c r="QGM3" s="197"/>
      <c r="QGN3" s="197"/>
      <c r="QGO3" s="197"/>
      <c r="QGP3" s="197"/>
      <c r="QGQ3" s="197"/>
      <c r="QGR3" s="197"/>
      <c r="QGS3" s="197"/>
      <c r="QGT3" s="197"/>
      <c r="QGU3" s="197"/>
      <c r="QGV3" s="197"/>
      <c r="QGW3" s="197"/>
      <c r="QGX3" s="197"/>
      <c r="QGY3" s="197"/>
      <c r="QGZ3" s="197"/>
      <c r="QHA3" s="197"/>
      <c r="QHB3" s="197"/>
      <c r="QHC3" s="197"/>
      <c r="QHD3" s="197"/>
      <c r="QHE3" s="197"/>
      <c r="QHF3" s="197"/>
      <c r="QHG3" s="197"/>
      <c r="QHH3" s="197"/>
      <c r="QHI3" s="197"/>
      <c r="QHJ3" s="197"/>
      <c r="QHK3" s="197"/>
      <c r="QHL3" s="197"/>
      <c r="QHM3" s="197"/>
      <c r="QHN3" s="197"/>
      <c r="QHO3" s="197"/>
      <c r="QHP3" s="197"/>
      <c r="QHQ3" s="197"/>
      <c r="QHR3" s="197"/>
      <c r="QHS3" s="197"/>
      <c r="QHT3" s="197"/>
      <c r="QHU3" s="197"/>
      <c r="QHV3" s="197"/>
      <c r="QHW3" s="197"/>
      <c r="QHX3" s="197"/>
      <c r="QHY3" s="197"/>
      <c r="QHZ3" s="197"/>
      <c r="QIA3" s="197"/>
      <c r="QIB3" s="197"/>
      <c r="QIC3" s="197"/>
      <c r="QID3" s="197"/>
      <c r="QIE3" s="197"/>
      <c r="QIF3" s="197"/>
      <c r="QIG3" s="197"/>
      <c r="QIH3" s="197"/>
      <c r="QII3" s="197"/>
      <c r="QIJ3" s="197"/>
      <c r="QIK3" s="197"/>
      <c r="QIL3" s="197"/>
      <c r="QIM3" s="197"/>
      <c r="QIN3" s="197"/>
      <c r="QIO3" s="197"/>
      <c r="QIP3" s="197"/>
      <c r="QIQ3" s="197"/>
      <c r="QIR3" s="197"/>
      <c r="QIS3" s="197"/>
      <c r="QIT3" s="197"/>
      <c r="QIU3" s="197"/>
      <c r="QIV3" s="197"/>
      <c r="QIW3" s="197"/>
      <c r="QIX3" s="197"/>
      <c r="QIY3" s="197"/>
      <c r="QIZ3" s="197"/>
      <c r="QJA3" s="197"/>
      <c r="QJB3" s="197"/>
      <c r="QJC3" s="197"/>
      <c r="QJD3" s="197"/>
      <c r="QJE3" s="197"/>
      <c r="QJF3" s="197"/>
      <c r="QJG3" s="197"/>
      <c r="QJH3" s="197"/>
      <c r="QJI3" s="197"/>
      <c r="QJJ3" s="197"/>
      <c r="QJK3" s="197"/>
      <c r="QJL3" s="197"/>
      <c r="QJM3" s="197"/>
      <c r="QJN3" s="197"/>
      <c r="QJO3" s="197"/>
      <c r="QJP3" s="197"/>
      <c r="QJQ3" s="197"/>
      <c r="QJR3" s="197"/>
      <c r="QJS3" s="197"/>
      <c r="QJT3" s="197"/>
      <c r="QJU3" s="197"/>
      <c r="QJV3" s="197"/>
      <c r="QJW3" s="197"/>
      <c r="QJX3" s="197"/>
      <c r="QJY3" s="197"/>
      <c r="QJZ3" s="197"/>
      <c r="QKA3" s="197"/>
      <c r="QKB3" s="197"/>
      <c r="QKC3" s="197"/>
      <c r="QKD3" s="197"/>
      <c r="QKE3" s="197"/>
      <c r="QKF3" s="197"/>
      <c r="QKG3" s="197"/>
      <c r="QKH3" s="197"/>
      <c r="QKI3" s="197"/>
      <c r="QKJ3" s="197"/>
      <c r="QKK3" s="197"/>
      <c r="QKL3" s="197"/>
      <c r="QKM3" s="197"/>
      <c r="QKN3" s="197"/>
      <c r="QKO3" s="197"/>
      <c r="QKP3" s="197"/>
      <c r="QKQ3" s="197"/>
      <c r="QKR3" s="197"/>
      <c r="QKS3" s="197"/>
      <c r="QKT3" s="197"/>
      <c r="QKU3" s="197"/>
      <c r="QKV3" s="197"/>
      <c r="QKW3" s="197"/>
      <c r="QKX3" s="197"/>
      <c r="QKY3" s="197"/>
      <c r="QKZ3" s="197"/>
      <c r="QLA3" s="197"/>
      <c r="QLB3" s="197"/>
      <c r="QLC3" s="197"/>
      <c r="QLD3" s="197"/>
      <c r="QLE3" s="197"/>
      <c r="QLF3" s="197"/>
      <c r="QLG3" s="197"/>
      <c r="QLH3" s="197"/>
      <c r="QLI3" s="197"/>
      <c r="QLJ3" s="197"/>
      <c r="QLK3" s="197"/>
      <c r="QLL3" s="197"/>
      <c r="QLM3" s="197"/>
      <c r="QLN3" s="197"/>
      <c r="QLO3" s="197"/>
      <c r="QLP3" s="197"/>
      <c r="QLQ3" s="197"/>
      <c r="QLR3" s="197"/>
      <c r="QLS3" s="197"/>
      <c r="QLT3" s="197"/>
      <c r="QLU3" s="197"/>
      <c r="QLV3" s="197"/>
      <c r="QLW3" s="197"/>
      <c r="QLX3" s="197"/>
      <c r="QLY3" s="197"/>
      <c r="QLZ3" s="197"/>
      <c r="QMA3" s="197"/>
      <c r="QMB3" s="197"/>
      <c r="QMC3" s="197"/>
      <c r="QMD3" s="197"/>
      <c r="QME3" s="197"/>
      <c r="QMF3" s="197"/>
      <c r="QMG3" s="197"/>
      <c r="QMH3" s="197"/>
      <c r="QMI3" s="197"/>
      <c r="QMJ3" s="197"/>
      <c r="QMK3" s="197"/>
      <c r="QML3" s="197"/>
      <c r="QMM3" s="197"/>
      <c r="QMN3" s="197"/>
      <c r="QMO3" s="197"/>
      <c r="QMP3" s="197"/>
      <c r="QMQ3" s="197"/>
      <c r="QMR3" s="197"/>
      <c r="QMS3" s="197"/>
      <c r="QMT3" s="197"/>
      <c r="QMU3" s="197"/>
      <c r="QMV3" s="197"/>
      <c r="QMW3" s="197"/>
      <c r="QMX3" s="197"/>
      <c r="QMY3" s="197"/>
      <c r="QMZ3" s="197"/>
      <c r="QNA3" s="197"/>
      <c r="QNB3" s="197"/>
      <c r="QNC3" s="197"/>
      <c r="QND3" s="197"/>
      <c r="QNE3" s="197"/>
      <c r="QNF3" s="197"/>
      <c r="QNG3" s="197"/>
      <c r="QNH3" s="197"/>
      <c r="QNI3" s="197"/>
      <c r="QNJ3" s="197"/>
      <c r="QNK3" s="197"/>
      <c r="QNL3" s="197"/>
      <c r="QNM3" s="197"/>
      <c r="QNN3" s="197"/>
      <c r="QNO3" s="197"/>
      <c r="QNP3" s="197"/>
      <c r="QNQ3" s="197"/>
      <c r="QNR3" s="197"/>
      <c r="QNS3" s="197"/>
      <c r="QNT3" s="197"/>
      <c r="QNU3" s="197"/>
      <c r="QNV3" s="197"/>
      <c r="QNW3" s="197"/>
      <c r="QNX3" s="197"/>
      <c r="QNY3" s="197"/>
      <c r="QNZ3" s="197"/>
      <c r="QOA3" s="197"/>
      <c r="QOB3" s="197"/>
      <c r="QOC3" s="197"/>
      <c r="QOD3" s="197"/>
      <c r="QOE3" s="197"/>
      <c r="QOF3" s="197"/>
      <c r="QOG3" s="197"/>
      <c r="QOH3" s="197"/>
      <c r="QOI3" s="197"/>
      <c r="QOJ3" s="197"/>
      <c r="QOK3" s="197"/>
      <c r="QOL3" s="197"/>
      <c r="QOM3" s="197"/>
      <c r="QON3" s="197"/>
      <c r="QOO3" s="197"/>
      <c r="QOP3" s="197"/>
      <c r="QOQ3" s="197"/>
      <c r="QOR3" s="197"/>
      <c r="QOS3" s="197"/>
      <c r="QOT3" s="197"/>
      <c r="QOU3" s="197"/>
      <c r="QOV3" s="197"/>
      <c r="QOW3" s="197"/>
      <c r="QOX3" s="197"/>
      <c r="QOY3" s="197"/>
      <c r="QOZ3" s="197"/>
      <c r="QPA3" s="197"/>
      <c r="QPB3" s="197"/>
      <c r="QPC3" s="197"/>
      <c r="QPD3" s="197"/>
      <c r="QPE3" s="197"/>
      <c r="QPF3" s="197"/>
      <c r="QPG3" s="197"/>
      <c r="QPH3" s="197"/>
      <c r="QPI3" s="197"/>
      <c r="QPJ3" s="197"/>
      <c r="QPK3" s="197"/>
      <c r="QPL3" s="197"/>
      <c r="QPM3" s="197"/>
      <c r="QPN3" s="197"/>
      <c r="QPO3" s="197"/>
      <c r="QPP3" s="197"/>
      <c r="QPQ3" s="197"/>
      <c r="QPR3" s="197"/>
      <c r="QPS3" s="197"/>
      <c r="QPT3" s="197"/>
      <c r="QPU3" s="197"/>
      <c r="QPV3" s="197"/>
      <c r="QPW3" s="197"/>
      <c r="QPX3" s="197"/>
      <c r="QPY3" s="197"/>
      <c r="QPZ3" s="197"/>
      <c r="QQA3" s="197"/>
      <c r="QQB3" s="197"/>
      <c r="QQC3" s="197"/>
      <c r="QQD3" s="197"/>
      <c r="QQE3" s="197"/>
      <c r="QQF3" s="197"/>
      <c r="QQG3" s="197"/>
      <c r="QQH3" s="197"/>
      <c r="QQI3" s="197"/>
      <c r="QQJ3" s="197"/>
      <c r="QQK3" s="197"/>
      <c r="QQL3" s="197"/>
      <c r="QQM3" s="197"/>
      <c r="QQN3" s="197"/>
      <c r="QQO3" s="197"/>
      <c r="QQP3" s="197"/>
      <c r="QQQ3" s="197"/>
      <c r="QQR3" s="197"/>
      <c r="QQS3" s="197"/>
      <c r="QQT3" s="197"/>
      <c r="QQU3" s="197"/>
      <c r="QQV3" s="197"/>
      <c r="QQW3" s="197"/>
      <c r="QQX3" s="197"/>
      <c r="QQY3" s="197"/>
      <c r="QQZ3" s="197"/>
      <c r="QRA3" s="197"/>
      <c r="QRB3" s="197"/>
      <c r="QRC3" s="197"/>
      <c r="QRD3" s="197"/>
      <c r="QRE3" s="197"/>
      <c r="QRF3" s="197"/>
      <c r="QRG3" s="197"/>
      <c r="QRH3" s="197"/>
      <c r="QRI3" s="197"/>
      <c r="QRJ3" s="197"/>
      <c r="QRK3" s="197"/>
      <c r="QRL3" s="197"/>
      <c r="QRM3" s="197"/>
      <c r="QRN3" s="197"/>
      <c r="QRO3" s="197"/>
      <c r="QRP3" s="197"/>
      <c r="QRQ3" s="197"/>
      <c r="QRR3" s="197"/>
      <c r="QRS3" s="197"/>
      <c r="QRT3" s="197"/>
      <c r="QRU3" s="197"/>
      <c r="QRV3" s="197"/>
      <c r="QRW3" s="197"/>
      <c r="QRX3" s="197"/>
      <c r="QRY3" s="197"/>
      <c r="QRZ3" s="197"/>
      <c r="QSA3" s="197"/>
      <c r="QSB3" s="197"/>
      <c r="QSC3" s="197"/>
      <c r="QSD3" s="197"/>
      <c r="QSE3" s="197"/>
      <c r="QSF3" s="197"/>
      <c r="QSG3" s="197"/>
      <c r="QSH3" s="197"/>
      <c r="QSI3" s="197"/>
      <c r="QSJ3" s="197"/>
      <c r="QSK3" s="197"/>
      <c r="QSL3" s="197"/>
      <c r="QSM3" s="197"/>
      <c r="QSN3" s="197"/>
      <c r="QSO3" s="197"/>
      <c r="QSP3" s="197"/>
      <c r="QSQ3" s="197"/>
      <c r="QSR3" s="197"/>
      <c r="QSS3" s="197"/>
      <c r="QST3" s="197"/>
      <c r="QSU3" s="197"/>
      <c r="QSV3" s="197"/>
      <c r="QSW3" s="197"/>
      <c r="QSX3" s="197"/>
      <c r="QSY3" s="197"/>
      <c r="QSZ3" s="197"/>
      <c r="QTA3" s="197"/>
      <c r="QTB3" s="197"/>
      <c r="QTC3" s="197"/>
      <c r="QTD3" s="197"/>
      <c r="QTE3" s="197"/>
      <c r="QTF3" s="197"/>
      <c r="QTG3" s="197"/>
      <c r="QTH3" s="197"/>
      <c r="QTI3" s="197"/>
      <c r="QTJ3" s="197"/>
      <c r="QTK3" s="197"/>
      <c r="QTL3" s="197"/>
      <c r="QTM3" s="197"/>
      <c r="QTN3" s="197"/>
      <c r="QTO3" s="197"/>
      <c r="QTP3" s="197"/>
      <c r="QTQ3" s="197"/>
      <c r="QTR3" s="197"/>
      <c r="QTS3" s="197"/>
      <c r="QTT3" s="197"/>
      <c r="QTU3" s="197"/>
      <c r="QTV3" s="197"/>
      <c r="QTW3" s="197"/>
      <c r="QTX3" s="197"/>
      <c r="QTY3" s="197"/>
      <c r="QTZ3" s="197"/>
      <c r="QUA3" s="197"/>
      <c r="QUB3" s="197"/>
      <c r="QUC3" s="197"/>
      <c r="QUD3" s="197"/>
      <c r="QUE3" s="197"/>
      <c r="QUF3" s="197"/>
      <c r="QUG3" s="197"/>
      <c r="QUH3" s="197"/>
      <c r="QUI3" s="197"/>
      <c r="QUJ3" s="197"/>
      <c r="QUK3" s="197"/>
      <c r="QUL3" s="197"/>
      <c r="QUM3" s="197"/>
      <c r="QUN3" s="197"/>
      <c r="QUO3" s="197"/>
      <c r="QUP3" s="197"/>
      <c r="QUQ3" s="197"/>
      <c r="QUR3" s="197"/>
      <c r="QUS3" s="197"/>
      <c r="QUT3" s="197"/>
      <c r="QUU3" s="197"/>
      <c r="QUV3" s="197"/>
      <c r="QUW3" s="197"/>
      <c r="QUX3" s="197"/>
      <c r="QUY3" s="197"/>
      <c r="QUZ3" s="197"/>
      <c r="QVA3" s="197"/>
      <c r="QVB3" s="197"/>
      <c r="QVC3" s="197"/>
      <c r="QVD3" s="197"/>
      <c r="QVE3" s="197"/>
      <c r="QVF3" s="197"/>
      <c r="QVG3" s="197"/>
      <c r="QVH3" s="197"/>
      <c r="QVI3" s="197"/>
      <c r="QVJ3" s="197"/>
      <c r="QVK3" s="197"/>
      <c r="QVL3" s="197"/>
      <c r="QVM3" s="197"/>
      <c r="QVN3" s="197"/>
      <c r="QVO3" s="197"/>
      <c r="QVP3" s="197"/>
      <c r="QVQ3" s="197"/>
      <c r="QVR3" s="197"/>
      <c r="QVS3" s="197"/>
      <c r="QVT3" s="197"/>
      <c r="QVU3" s="197"/>
      <c r="QVV3" s="197"/>
      <c r="QVW3" s="197"/>
      <c r="QVX3" s="197"/>
      <c r="QVY3" s="197"/>
      <c r="QVZ3" s="197"/>
      <c r="QWA3" s="197"/>
      <c r="QWB3" s="197"/>
      <c r="QWC3" s="197"/>
      <c r="QWD3" s="197"/>
      <c r="QWE3" s="197"/>
      <c r="QWF3" s="197"/>
      <c r="QWG3" s="197"/>
      <c r="QWH3" s="197"/>
      <c r="QWI3" s="197"/>
      <c r="QWJ3" s="197"/>
      <c r="QWK3" s="197"/>
      <c r="QWL3" s="197"/>
      <c r="QWM3" s="197"/>
      <c r="QWN3" s="197"/>
      <c r="QWO3" s="197"/>
      <c r="QWP3" s="197"/>
      <c r="QWQ3" s="197"/>
      <c r="QWR3" s="197"/>
      <c r="QWS3" s="197"/>
      <c r="QWT3" s="197"/>
      <c r="QWU3" s="197"/>
      <c r="QWV3" s="197"/>
      <c r="QWW3" s="197"/>
      <c r="QWX3" s="197"/>
      <c r="QWY3" s="197"/>
      <c r="QWZ3" s="197"/>
      <c r="QXA3" s="197"/>
      <c r="QXB3" s="197"/>
      <c r="QXC3" s="197"/>
      <c r="QXD3" s="197"/>
      <c r="QXE3" s="197"/>
      <c r="QXF3" s="197"/>
      <c r="QXG3" s="197"/>
      <c r="QXH3" s="197"/>
      <c r="QXI3" s="197"/>
      <c r="QXJ3" s="197"/>
      <c r="QXK3" s="197"/>
      <c r="QXL3" s="197"/>
      <c r="QXM3" s="197"/>
      <c r="QXN3" s="197"/>
      <c r="QXO3" s="197"/>
      <c r="QXP3" s="197"/>
      <c r="QXQ3" s="197"/>
      <c r="QXR3" s="197"/>
      <c r="QXS3" s="197"/>
      <c r="QXT3" s="197"/>
      <c r="QXU3" s="197"/>
      <c r="QXV3" s="197"/>
      <c r="QXW3" s="197"/>
      <c r="QXX3" s="197"/>
      <c r="QXY3" s="197"/>
      <c r="QXZ3" s="197"/>
      <c r="QYA3" s="197"/>
      <c r="QYB3" s="197"/>
      <c r="QYC3" s="197"/>
      <c r="QYD3" s="197"/>
      <c r="QYE3" s="197"/>
      <c r="QYF3" s="197"/>
      <c r="QYG3" s="197"/>
      <c r="QYH3" s="197"/>
      <c r="QYI3" s="197"/>
      <c r="QYJ3" s="197"/>
      <c r="QYK3" s="197"/>
      <c r="QYL3" s="197"/>
      <c r="QYM3" s="197"/>
      <c r="QYN3" s="197"/>
      <c r="QYO3" s="197"/>
      <c r="QYP3" s="197"/>
      <c r="QYQ3" s="197"/>
      <c r="QYR3" s="197"/>
      <c r="QYS3" s="197"/>
      <c r="QYT3" s="197"/>
      <c r="QYU3" s="197"/>
      <c r="QYV3" s="197"/>
      <c r="QYW3" s="197"/>
      <c r="QYX3" s="197"/>
      <c r="QYY3" s="197"/>
      <c r="QYZ3" s="197"/>
      <c r="QZA3" s="197"/>
      <c r="QZB3" s="197"/>
      <c r="QZC3" s="197"/>
      <c r="QZD3" s="197"/>
      <c r="QZE3" s="197"/>
      <c r="QZF3" s="197"/>
      <c r="QZG3" s="197"/>
      <c r="QZH3" s="197"/>
      <c r="QZI3" s="197"/>
      <c r="QZJ3" s="197"/>
      <c r="QZK3" s="197"/>
      <c r="QZL3" s="197"/>
      <c r="QZM3" s="197"/>
      <c r="QZN3" s="197"/>
      <c r="QZO3" s="197"/>
      <c r="QZP3" s="197"/>
      <c r="QZQ3" s="197"/>
      <c r="QZR3" s="197"/>
      <c r="QZS3" s="197"/>
      <c r="QZT3" s="197"/>
      <c r="QZU3" s="197"/>
      <c r="QZV3" s="197"/>
      <c r="QZW3" s="197"/>
      <c r="QZX3" s="197"/>
      <c r="QZY3" s="197"/>
      <c r="QZZ3" s="197"/>
      <c r="RAA3" s="197"/>
      <c r="RAB3" s="197"/>
      <c r="RAC3" s="197"/>
      <c r="RAD3" s="197"/>
      <c r="RAE3" s="197"/>
      <c r="RAF3" s="197"/>
      <c r="RAG3" s="197"/>
      <c r="RAH3" s="197"/>
      <c r="RAI3" s="197"/>
      <c r="RAJ3" s="197"/>
      <c r="RAK3" s="197"/>
      <c r="RAL3" s="197"/>
      <c r="RAM3" s="197"/>
      <c r="RAN3" s="197"/>
      <c r="RAO3" s="197"/>
      <c r="RAP3" s="197"/>
      <c r="RAQ3" s="197"/>
      <c r="RAR3" s="197"/>
      <c r="RAS3" s="197"/>
      <c r="RAT3" s="197"/>
      <c r="RAU3" s="197"/>
      <c r="RAV3" s="197"/>
      <c r="RAW3" s="197"/>
      <c r="RAX3" s="197"/>
      <c r="RAY3" s="197"/>
      <c r="RAZ3" s="197"/>
      <c r="RBA3" s="197"/>
      <c r="RBB3" s="197"/>
      <c r="RBC3" s="197"/>
      <c r="RBD3" s="197"/>
      <c r="RBE3" s="197"/>
      <c r="RBF3" s="197"/>
      <c r="RBG3" s="197"/>
      <c r="RBH3" s="197"/>
      <c r="RBI3" s="197"/>
      <c r="RBJ3" s="197"/>
      <c r="RBK3" s="197"/>
      <c r="RBL3" s="197"/>
      <c r="RBM3" s="197"/>
      <c r="RBN3" s="197"/>
      <c r="RBO3" s="197"/>
      <c r="RBP3" s="197"/>
      <c r="RBQ3" s="197"/>
      <c r="RBR3" s="197"/>
      <c r="RBS3" s="197"/>
      <c r="RBT3" s="197"/>
      <c r="RBU3" s="197"/>
      <c r="RBV3" s="197"/>
      <c r="RBW3" s="197"/>
      <c r="RBX3" s="197"/>
      <c r="RBY3" s="197"/>
      <c r="RBZ3" s="197"/>
      <c r="RCA3" s="197"/>
      <c r="RCB3" s="197"/>
      <c r="RCC3" s="197"/>
      <c r="RCD3" s="197"/>
      <c r="RCE3" s="197"/>
      <c r="RCF3" s="197"/>
      <c r="RCG3" s="197"/>
      <c r="RCH3" s="197"/>
      <c r="RCI3" s="197"/>
      <c r="RCJ3" s="197"/>
      <c r="RCK3" s="197"/>
      <c r="RCL3" s="197"/>
      <c r="RCM3" s="197"/>
      <c r="RCN3" s="197"/>
      <c r="RCO3" s="197"/>
      <c r="RCP3" s="197"/>
      <c r="RCQ3" s="197"/>
      <c r="RCR3" s="197"/>
      <c r="RCS3" s="197"/>
      <c r="RCT3" s="197"/>
      <c r="RCU3" s="197"/>
      <c r="RCV3" s="197"/>
      <c r="RCW3" s="197"/>
      <c r="RCX3" s="197"/>
      <c r="RCY3" s="197"/>
      <c r="RCZ3" s="197"/>
      <c r="RDA3" s="197"/>
      <c r="RDB3" s="197"/>
      <c r="RDC3" s="197"/>
      <c r="RDD3" s="197"/>
      <c r="RDE3" s="197"/>
      <c r="RDF3" s="197"/>
      <c r="RDG3" s="197"/>
      <c r="RDH3" s="197"/>
      <c r="RDI3" s="197"/>
      <c r="RDJ3" s="197"/>
      <c r="RDK3" s="197"/>
      <c r="RDL3" s="197"/>
      <c r="RDM3" s="197"/>
      <c r="RDN3" s="197"/>
      <c r="RDO3" s="197"/>
      <c r="RDP3" s="197"/>
      <c r="RDQ3" s="197"/>
      <c r="RDR3" s="197"/>
      <c r="RDS3" s="197"/>
      <c r="RDT3" s="197"/>
      <c r="RDU3" s="197"/>
      <c r="RDV3" s="197"/>
      <c r="RDW3" s="197"/>
      <c r="RDX3" s="197"/>
      <c r="RDY3" s="197"/>
      <c r="RDZ3" s="197"/>
      <c r="REA3" s="197"/>
      <c r="REB3" s="197"/>
      <c r="REC3" s="197"/>
      <c r="RED3" s="197"/>
      <c r="REE3" s="197"/>
      <c r="REF3" s="197"/>
      <c r="REG3" s="197"/>
      <c r="REH3" s="197"/>
      <c r="REI3" s="197"/>
      <c r="REJ3" s="197"/>
      <c r="REK3" s="197"/>
      <c r="REL3" s="197"/>
      <c r="REM3" s="197"/>
      <c r="REN3" s="197"/>
      <c r="REO3" s="197"/>
      <c r="REP3" s="197"/>
      <c r="REQ3" s="197"/>
      <c r="RER3" s="197"/>
      <c r="RES3" s="197"/>
      <c r="RET3" s="197"/>
      <c r="REU3" s="197"/>
      <c r="REV3" s="197"/>
      <c r="REW3" s="197"/>
      <c r="REX3" s="197"/>
      <c r="REY3" s="197"/>
      <c r="REZ3" s="197"/>
      <c r="RFA3" s="197"/>
      <c r="RFB3" s="197"/>
      <c r="RFC3" s="197"/>
      <c r="RFD3" s="197"/>
      <c r="RFE3" s="197"/>
      <c r="RFF3" s="197"/>
      <c r="RFG3" s="197"/>
      <c r="RFH3" s="197"/>
      <c r="RFI3" s="197"/>
      <c r="RFJ3" s="197"/>
      <c r="RFK3" s="197"/>
      <c r="RFL3" s="197"/>
      <c r="RFM3" s="197"/>
      <c r="RFN3" s="197"/>
      <c r="RFO3" s="197"/>
      <c r="RFP3" s="197"/>
      <c r="RFQ3" s="197"/>
      <c r="RFR3" s="197"/>
      <c r="RFS3" s="197"/>
      <c r="RFT3" s="197"/>
      <c r="RFU3" s="197"/>
      <c r="RFV3" s="197"/>
      <c r="RFW3" s="197"/>
      <c r="RFX3" s="197"/>
      <c r="RFY3" s="197"/>
      <c r="RFZ3" s="197"/>
      <c r="RGA3" s="197"/>
      <c r="RGB3" s="197"/>
      <c r="RGC3" s="197"/>
      <c r="RGD3" s="197"/>
      <c r="RGE3" s="197"/>
      <c r="RGF3" s="197"/>
      <c r="RGG3" s="197"/>
      <c r="RGH3" s="197"/>
      <c r="RGI3" s="197"/>
      <c r="RGJ3" s="197"/>
      <c r="RGK3" s="197"/>
      <c r="RGL3" s="197"/>
      <c r="RGM3" s="197"/>
      <c r="RGN3" s="197"/>
      <c r="RGO3" s="197"/>
      <c r="RGP3" s="197"/>
      <c r="RGQ3" s="197"/>
      <c r="RGR3" s="197"/>
      <c r="RGS3" s="197"/>
      <c r="RGT3" s="197"/>
      <c r="RGU3" s="197"/>
      <c r="RGV3" s="197"/>
      <c r="RGW3" s="197"/>
      <c r="RGX3" s="197"/>
      <c r="RGY3" s="197"/>
      <c r="RGZ3" s="197"/>
      <c r="RHA3" s="197"/>
      <c r="RHB3" s="197"/>
      <c r="RHC3" s="197"/>
      <c r="RHD3" s="197"/>
      <c r="RHE3" s="197"/>
      <c r="RHF3" s="197"/>
      <c r="RHG3" s="197"/>
      <c r="RHH3" s="197"/>
      <c r="RHI3" s="197"/>
      <c r="RHJ3" s="197"/>
      <c r="RHK3" s="197"/>
      <c r="RHL3" s="197"/>
      <c r="RHM3" s="197"/>
      <c r="RHN3" s="197"/>
      <c r="RHO3" s="197"/>
      <c r="RHP3" s="197"/>
      <c r="RHQ3" s="197"/>
      <c r="RHR3" s="197"/>
      <c r="RHS3" s="197"/>
      <c r="RHT3" s="197"/>
      <c r="RHU3" s="197"/>
      <c r="RHV3" s="197"/>
      <c r="RHW3" s="197"/>
      <c r="RHX3" s="197"/>
      <c r="RHY3" s="197"/>
      <c r="RHZ3" s="197"/>
      <c r="RIA3" s="197"/>
      <c r="RIB3" s="197"/>
      <c r="RIC3" s="197"/>
      <c r="RID3" s="197"/>
      <c r="RIE3" s="197"/>
      <c r="RIF3" s="197"/>
      <c r="RIG3" s="197"/>
      <c r="RIH3" s="197"/>
      <c r="RII3" s="197"/>
      <c r="RIJ3" s="197"/>
      <c r="RIK3" s="197"/>
      <c r="RIL3" s="197"/>
      <c r="RIM3" s="197"/>
      <c r="RIN3" s="197"/>
      <c r="RIO3" s="197"/>
      <c r="RIP3" s="197"/>
      <c r="RIQ3" s="197"/>
      <c r="RIR3" s="197"/>
      <c r="RIS3" s="197"/>
      <c r="RIT3" s="197"/>
      <c r="RIU3" s="197"/>
      <c r="RIV3" s="197"/>
      <c r="RIW3" s="197"/>
      <c r="RIX3" s="197"/>
      <c r="RIY3" s="197"/>
      <c r="RIZ3" s="197"/>
      <c r="RJA3" s="197"/>
      <c r="RJB3" s="197"/>
      <c r="RJC3" s="197"/>
      <c r="RJD3" s="197"/>
      <c r="RJE3" s="197"/>
      <c r="RJF3" s="197"/>
      <c r="RJG3" s="197"/>
      <c r="RJH3" s="197"/>
      <c r="RJI3" s="197"/>
      <c r="RJJ3" s="197"/>
      <c r="RJK3" s="197"/>
      <c r="RJL3" s="197"/>
      <c r="RJM3" s="197"/>
      <c r="RJN3" s="197"/>
      <c r="RJO3" s="197"/>
      <c r="RJP3" s="197"/>
      <c r="RJQ3" s="197"/>
      <c r="RJR3" s="197"/>
      <c r="RJS3" s="197"/>
      <c r="RJT3" s="197"/>
      <c r="RJU3" s="197"/>
      <c r="RJV3" s="197"/>
      <c r="RJW3" s="197"/>
      <c r="RJX3" s="197"/>
      <c r="RJY3" s="197"/>
      <c r="RJZ3" s="197"/>
      <c r="RKA3" s="197"/>
      <c r="RKB3" s="197"/>
      <c r="RKC3" s="197"/>
      <c r="RKD3" s="197"/>
      <c r="RKE3" s="197"/>
      <c r="RKF3" s="197"/>
      <c r="RKG3" s="197"/>
      <c r="RKH3" s="197"/>
      <c r="RKI3" s="197"/>
      <c r="RKJ3" s="197"/>
      <c r="RKK3" s="197"/>
      <c r="RKL3" s="197"/>
      <c r="RKM3" s="197"/>
      <c r="RKN3" s="197"/>
      <c r="RKO3" s="197"/>
      <c r="RKP3" s="197"/>
      <c r="RKQ3" s="197"/>
      <c r="RKR3" s="197"/>
      <c r="RKS3" s="197"/>
      <c r="RKT3" s="197"/>
      <c r="RKU3" s="197"/>
      <c r="RKV3" s="197"/>
      <c r="RKW3" s="197"/>
      <c r="RKX3" s="197"/>
      <c r="RKY3" s="197"/>
      <c r="RKZ3" s="197"/>
      <c r="RLA3" s="197"/>
      <c r="RLB3" s="197"/>
      <c r="RLC3" s="197"/>
      <c r="RLD3" s="197"/>
      <c r="RLE3" s="197"/>
      <c r="RLF3" s="197"/>
      <c r="RLG3" s="197"/>
      <c r="RLH3" s="197"/>
      <c r="RLI3" s="197"/>
      <c r="RLJ3" s="197"/>
      <c r="RLK3" s="197"/>
      <c r="RLL3" s="197"/>
      <c r="RLM3" s="197"/>
      <c r="RLN3" s="197"/>
      <c r="RLO3" s="197"/>
      <c r="RLP3" s="197"/>
      <c r="RLQ3" s="197"/>
      <c r="RLR3" s="197"/>
      <c r="RLS3" s="197"/>
      <c r="RLT3" s="197"/>
      <c r="RLU3" s="197"/>
      <c r="RLV3" s="197"/>
      <c r="RLW3" s="197"/>
      <c r="RLX3" s="197"/>
      <c r="RLY3" s="197"/>
      <c r="RLZ3" s="197"/>
      <c r="RMA3" s="197"/>
      <c r="RMB3" s="197"/>
      <c r="RMC3" s="197"/>
      <c r="RMD3" s="197"/>
      <c r="RME3" s="197"/>
      <c r="RMF3" s="197"/>
      <c r="RMG3" s="197"/>
      <c r="RMH3" s="197"/>
      <c r="RMI3" s="197"/>
      <c r="RMJ3" s="197"/>
      <c r="RMK3" s="197"/>
      <c r="RML3" s="197"/>
      <c r="RMM3" s="197"/>
      <c r="RMN3" s="197"/>
      <c r="RMO3" s="197"/>
      <c r="RMP3" s="197"/>
      <c r="RMQ3" s="197"/>
      <c r="RMR3" s="197"/>
      <c r="RMS3" s="197"/>
      <c r="RMT3" s="197"/>
      <c r="RMU3" s="197"/>
      <c r="RMV3" s="197"/>
      <c r="RMW3" s="197"/>
      <c r="RMX3" s="197"/>
      <c r="RMY3" s="197"/>
      <c r="RMZ3" s="197"/>
      <c r="RNA3" s="197"/>
      <c r="RNB3" s="197"/>
      <c r="RNC3" s="197"/>
      <c r="RND3" s="197"/>
      <c r="RNE3" s="197"/>
      <c r="RNF3" s="197"/>
      <c r="RNG3" s="197"/>
      <c r="RNH3" s="197"/>
      <c r="RNI3" s="197"/>
      <c r="RNJ3" s="197"/>
      <c r="RNK3" s="197"/>
      <c r="RNL3" s="197"/>
      <c r="RNM3" s="197"/>
      <c r="RNN3" s="197"/>
      <c r="RNO3" s="197"/>
      <c r="RNP3" s="197"/>
      <c r="RNQ3" s="197"/>
      <c r="RNR3" s="197"/>
      <c r="RNS3" s="197"/>
      <c r="RNT3" s="197"/>
      <c r="RNU3" s="197"/>
      <c r="RNV3" s="197"/>
      <c r="RNW3" s="197"/>
      <c r="RNX3" s="197"/>
      <c r="RNY3" s="197"/>
      <c r="RNZ3" s="197"/>
      <c r="ROA3" s="197"/>
      <c r="ROB3" s="197"/>
      <c r="ROC3" s="197"/>
      <c r="ROD3" s="197"/>
      <c r="ROE3" s="197"/>
      <c r="ROF3" s="197"/>
      <c r="ROG3" s="197"/>
      <c r="ROH3" s="197"/>
      <c r="ROI3" s="197"/>
      <c r="ROJ3" s="197"/>
      <c r="ROK3" s="197"/>
      <c r="ROL3" s="197"/>
      <c r="ROM3" s="197"/>
      <c r="RON3" s="197"/>
      <c r="ROO3" s="197"/>
      <c r="ROP3" s="197"/>
      <c r="ROQ3" s="197"/>
      <c r="ROR3" s="197"/>
      <c r="ROS3" s="197"/>
      <c r="ROT3" s="197"/>
      <c r="ROU3" s="197"/>
      <c r="ROV3" s="197"/>
      <c r="ROW3" s="197"/>
      <c r="ROX3" s="197"/>
      <c r="ROY3" s="197"/>
      <c r="ROZ3" s="197"/>
      <c r="RPA3" s="197"/>
      <c r="RPB3" s="197"/>
      <c r="RPC3" s="197"/>
      <c r="RPD3" s="197"/>
      <c r="RPE3" s="197"/>
      <c r="RPF3" s="197"/>
      <c r="RPG3" s="197"/>
      <c r="RPH3" s="197"/>
      <c r="RPI3" s="197"/>
      <c r="RPJ3" s="197"/>
      <c r="RPK3" s="197"/>
      <c r="RPL3" s="197"/>
      <c r="RPM3" s="197"/>
      <c r="RPN3" s="197"/>
      <c r="RPO3" s="197"/>
      <c r="RPP3" s="197"/>
      <c r="RPQ3" s="197"/>
      <c r="RPR3" s="197"/>
      <c r="RPS3" s="197"/>
      <c r="RPT3" s="197"/>
      <c r="RPU3" s="197"/>
      <c r="RPV3" s="197"/>
      <c r="RPW3" s="197"/>
      <c r="RPX3" s="197"/>
      <c r="RPY3" s="197"/>
      <c r="RPZ3" s="197"/>
      <c r="RQA3" s="197"/>
      <c r="RQB3" s="197"/>
      <c r="RQC3" s="197"/>
      <c r="RQD3" s="197"/>
      <c r="RQE3" s="197"/>
      <c r="RQF3" s="197"/>
      <c r="RQG3" s="197"/>
      <c r="RQH3" s="197"/>
      <c r="RQI3" s="197"/>
      <c r="RQJ3" s="197"/>
      <c r="RQK3" s="197"/>
      <c r="RQL3" s="197"/>
      <c r="RQM3" s="197"/>
      <c r="RQN3" s="197"/>
      <c r="RQO3" s="197"/>
      <c r="RQP3" s="197"/>
      <c r="RQQ3" s="197"/>
      <c r="RQR3" s="197"/>
      <c r="RQS3" s="197"/>
      <c r="RQT3" s="197"/>
      <c r="RQU3" s="197"/>
      <c r="RQV3" s="197"/>
      <c r="RQW3" s="197"/>
      <c r="RQX3" s="197"/>
      <c r="RQY3" s="197"/>
      <c r="RQZ3" s="197"/>
      <c r="RRA3" s="197"/>
      <c r="RRB3" s="197"/>
      <c r="RRC3" s="197"/>
      <c r="RRD3" s="197"/>
      <c r="RRE3" s="197"/>
      <c r="RRF3" s="197"/>
      <c r="RRG3" s="197"/>
      <c r="RRH3" s="197"/>
      <c r="RRI3" s="197"/>
      <c r="RRJ3" s="197"/>
      <c r="RRK3" s="197"/>
      <c r="RRL3" s="197"/>
      <c r="RRM3" s="197"/>
      <c r="RRN3" s="197"/>
      <c r="RRO3" s="197"/>
      <c r="RRP3" s="197"/>
      <c r="RRQ3" s="197"/>
      <c r="RRR3" s="197"/>
      <c r="RRS3" s="197"/>
      <c r="RRT3" s="197"/>
      <c r="RRU3" s="197"/>
      <c r="RRV3" s="197"/>
      <c r="RRW3" s="197"/>
      <c r="RRX3" s="197"/>
      <c r="RRY3" s="197"/>
      <c r="RRZ3" s="197"/>
      <c r="RSA3" s="197"/>
      <c r="RSB3" s="197"/>
      <c r="RSC3" s="197"/>
      <c r="RSD3" s="197"/>
      <c r="RSE3" s="197"/>
      <c r="RSF3" s="197"/>
      <c r="RSG3" s="197"/>
      <c r="RSH3" s="197"/>
      <c r="RSI3" s="197"/>
      <c r="RSJ3" s="197"/>
      <c r="RSK3" s="197"/>
      <c r="RSL3" s="197"/>
      <c r="RSM3" s="197"/>
      <c r="RSN3" s="197"/>
      <c r="RSO3" s="197"/>
      <c r="RSP3" s="197"/>
      <c r="RSQ3" s="197"/>
      <c r="RSR3" s="197"/>
      <c r="RSS3" s="197"/>
      <c r="RST3" s="197"/>
      <c r="RSU3" s="197"/>
      <c r="RSV3" s="197"/>
      <c r="RSW3" s="197"/>
      <c r="RSX3" s="197"/>
      <c r="RSY3" s="197"/>
      <c r="RSZ3" s="197"/>
      <c r="RTA3" s="197"/>
      <c r="RTB3" s="197"/>
      <c r="RTC3" s="197"/>
      <c r="RTD3" s="197"/>
      <c r="RTE3" s="197"/>
      <c r="RTF3" s="197"/>
      <c r="RTG3" s="197"/>
      <c r="RTH3" s="197"/>
      <c r="RTI3" s="197"/>
      <c r="RTJ3" s="197"/>
      <c r="RTK3" s="197"/>
      <c r="RTL3" s="197"/>
      <c r="RTM3" s="197"/>
      <c r="RTN3" s="197"/>
      <c r="RTO3" s="197"/>
      <c r="RTP3" s="197"/>
      <c r="RTQ3" s="197"/>
      <c r="RTR3" s="197"/>
      <c r="RTS3" s="197"/>
      <c r="RTT3" s="197"/>
      <c r="RTU3" s="197"/>
      <c r="RTV3" s="197"/>
      <c r="RTW3" s="197"/>
      <c r="RTX3" s="197"/>
      <c r="RTY3" s="197"/>
      <c r="RTZ3" s="197"/>
      <c r="RUA3" s="197"/>
      <c r="RUB3" s="197"/>
      <c r="RUC3" s="197"/>
      <c r="RUD3" s="197"/>
      <c r="RUE3" s="197"/>
      <c r="RUF3" s="197"/>
      <c r="RUG3" s="197"/>
      <c r="RUH3" s="197"/>
      <c r="RUI3" s="197"/>
      <c r="RUJ3" s="197"/>
      <c r="RUK3" s="197"/>
      <c r="RUL3" s="197"/>
      <c r="RUM3" s="197"/>
      <c r="RUN3" s="197"/>
      <c r="RUO3" s="197"/>
      <c r="RUP3" s="197"/>
      <c r="RUQ3" s="197"/>
      <c r="RUR3" s="197"/>
      <c r="RUS3" s="197"/>
      <c r="RUT3" s="197"/>
      <c r="RUU3" s="197"/>
      <c r="RUV3" s="197"/>
      <c r="RUW3" s="197"/>
      <c r="RUX3" s="197"/>
      <c r="RUY3" s="197"/>
      <c r="RUZ3" s="197"/>
      <c r="RVA3" s="197"/>
      <c r="RVB3" s="197"/>
      <c r="RVC3" s="197"/>
      <c r="RVD3" s="197"/>
      <c r="RVE3" s="197"/>
      <c r="RVF3" s="197"/>
      <c r="RVG3" s="197"/>
      <c r="RVH3" s="197"/>
      <c r="RVI3" s="197"/>
      <c r="RVJ3" s="197"/>
      <c r="RVK3" s="197"/>
      <c r="RVL3" s="197"/>
      <c r="RVM3" s="197"/>
      <c r="RVN3" s="197"/>
      <c r="RVO3" s="197"/>
      <c r="RVP3" s="197"/>
      <c r="RVQ3" s="197"/>
      <c r="RVR3" s="197"/>
      <c r="RVS3" s="197"/>
      <c r="RVT3" s="197"/>
      <c r="RVU3" s="197"/>
      <c r="RVV3" s="197"/>
      <c r="RVW3" s="197"/>
      <c r="RVX3" s="197"/>
      <c r="RVY3" s="197"/>
      <c r="RVZ3" s="197"/>
      <c r="RWA3" s="197"/>
      <c r="RWB3" s="197"/>
      <c r="RWC3" s="197"/>
      <c r="RWD3" s="197"/>
      <c r="RWE3" s="197"/>
      <c r="RWF3" s="197"/>
      <c r="RWG3" s="197"/>
      <c r="RWH3" s="197"/>
      <c r="RWI3" s="197"/>
      <c r="RWJ3" s="197"/>
      <c r="RWK3" s="197"/>
      <c r="RWL3" s="197"/>
      <c r="RWM3" s="197"/>
      <c r="RWN3" s="197"/>
      <c r="RWO3" s="197"/>
      <c r="RWP3" s="197"/>
      <c r="RWQ3" s="197"/>
      <c r="RWR3" s="197"/>
      <c r="RWS3" s="197"/>
      <c r="RWT3" s="197"/>
      <c r="RWU3" s="197"/>
      <c r="RWV3" s="197"/>
      <c r="RWW3" s="197"/>
      <c r="RWX3" s="197"/>
      <c r="RWY3" s="197"/>
      <c r="RWZ3" s="197"/>
      <c r="RXA3" s="197"/>
      <c r="RXB3" s="197"/>
      <c r="RXC3" s="197"/>
      <c r="RXD3" s="197"/>
      <c r="RXE3" s="197"/>
      <c r="RXF3" s="197"/>
      <c r="RXG3" s="197"/>
      <c r="RXH3" s="197"/>
      <c r="RXI3" s="197"/>
      <c r="RXJ3" s="197"/>
      <c r="RXK3" s="197"/>
      <c r="RXL3" s="197"/>
      <c r="RXM3" s="197"/>
      <c r="RXN3" s="197"/>
      <c r="RXO3" s="197"/>
      <c r="RXP3" s="197"/>
      <c r="RXQ3" s="197"/>
      <c r="RXR3" s="197"/>
      <c r="RXS3" s="197"/>
      <c r="RXT3" s="197"/>
      <c r="RXU3" s="197"/>
      <c r="RXV3" s="197"/>
      <c r="RXW3" s="197"/>
      <c r="RXX3" s="197"/>
      <c r="RXY3" s="197"/>
      <c r="RXZ3" s="197"/>
      <c r="RYA3" s="197"/>
      <c r="RYB3" s="197"/>
      <c r="RYC3" s="197"/>
      <c r="RYD3" s="197"/>
      <c r="RYE3" s="197"/>
      <c r="RYF3" s="197"/>
      <c r="RYG3" s="197"/>
      <c r="RYH3" s="197"/>
      <c r="RYI3" s="197"/>
      <c r="RYJ3" s="197"/>
      <c r="RYK3" s="197"/>
      <c r="RYL3" s="197"/>
      <c r="RYM3" s="197"/>
      <c r="RYN3" s="197"/>
      <c r="RYO3" s="197"/>
      <c r="RYP3" s="197"/>
      <c r="RYQ3" s="197"/>
      <c r="RYR3" s="197"/>
      <c r="RYS3" s="197"/>
      <c r="RYT3" s="197"/>
      <c r="RYU3" s="197"/>
      <c r="RYV3" s="197"/>
      <c r="RYW3" s="197"/>
      <c r="RYX3" s="197"/>
      <c r="RYY3" s="197"/>
      <c r="RYZ3" s="197"/>
      <c r="RZA3" s="197"/>
      <c r="RZB3" s="197"/>
      <c r="RZC3" s="197"/>
      <c r="RZD3" s="197"/>
      <c r="RZE3" s="197"/>
      <c r="RZF3" s="197"/>
      <c r="RZG3" s="197"/>
      <c r="RZH3" s="197"/>
      <c r="RZI3" s="197"/>
      <c r="RZJ3" s="197"/>
      <c r="RZK3" s="197"/>
      <c r="RZL3" s="197"/>
      <c r="RZM3" s="197"/>
      <c r="RZN3" s="197"/>
      <c r="RZO3" s="197"/>
      <c r="RZP3" s="197"/>
      <c r="RZQ3" s="197"/>
      <c r="RZR3" s="197"/>
      <c r="RZS3" s="197"/>
      <c r="RZT3" s="197"/>
      <c r="RZU3" s="197"/>
      <c r="RZV3" s="197"/>
      <c r="RZW3" s="197"/>
      <c r="RZX3" s="197"/>
      <c r="RZY3" s="197"/>
      <c r="RZZ3" s="197"/>
      <c r="SAA3" s="197"/>
      <c r="SAB3" s="197"/>
      <c r="SAC3" s="197"/>
      <c r="SAD3" s="197"/>
      <c r="SAE3" s="197"/>
      <c r="SAF3" s="197"/>
      <c r="SAG3" s="197"/>
      <c r="SAH3" s="197"/>
      <c r="SAI3" s="197"/>
      <c r="SAJ3" s="197"/>
      <c r="SAK3" s="197"/>
      <c r="SAL3" s="197"/>
      <c r="SAM3" s="197"/>
      <c r="SAN3" s="197"/>
      <c r="SAO3" s="197"/>
      <c r="SAP3" s="197"/>
      <c r="SAQ3" s="197"/>
      <c r="SAR3" s="197"/>
      <c r="SAS3" s="197"/>
      <c r="SAT3" s="197"/>
      <c r="SAU3" s="197"/>
      <c r="SAV3" s="197"/>
      <c r="SAW3" s="197"/>
      <c r="SAX3" s="197"/>
      <c r="SAY3" s="197"/>
      <c r="SAZ3" s="197"/>
      <c r="SBA3" s="197"/>
      <c r="SBB3" s="197"/>
      <c r="SBC3" s="197"/>
      <c r="SBD3" s="197"/>
      <c r="SBE3" s="197"/>
      <c r="SBF3" s="197"/>
      <c r="SBG3" s="197"/>
      <c r="SBH3" s="197"/>
      <c r="SBI3" s="197"/>
      <c r="SBJ3" s="197"/>
      <c r="SBK3" s="197"/>
      <c r="SBL3" s="197"/>
      <c r="SBM3" s="197"/>
      <c r="SBN3" s="197"/>
      <c r="SBO3" s="197"/>
      <c r="SBP3" s="197"/>
      <c r="SBQ3" s="197"/>
      <c r="SBR3" s="197"/>
      <c r="SBS3" s="197"/>
      <c r="SBT3" s="197"/>
      <c r="SBU3" s="197"/>
      <c r="SBV3" s="197"/>
      <c r="SBW3" s="197"/>
      <c r="SBX3" s="197"/>
      <c r="SBY3" s="197"/>
      <c r="SBZ3" s="197"/>
      <c r="SCA3" s="197"/>
      <c r="SCB3" s="197"/>
      <c r="SCC3" s="197"/>
      <c r="SCD3" s="197"/>
      <c r="SCE3" s="197"/>
      <c r="SCF3" s="197"/>
      <c r="SCG3" s="197"/>
      <c r="SCH3" s="197"/>
      <c r="SCI3" s="197"/>
      <c r="SCJ3" s="197"/>
      <c r="SCK3" s="197"/>
      <c r="SCL3" s="197"/>
      <c r="SCM3" s="197"/>
      <c r="SCN3" s="197"/>
      <c r="SCO3" s="197"/>
      <c r="SCP3" s="197"/>
      <c r="SCQ3" s="197"/>
      <c r="SCR3" s="197"/>
      <c r="SCS3" s="197"/>
      <c r="SCT3" s="197"/>
      <c r="SCU3" s="197"/>
      <c r="SCV3" s="197"/>
      <c r="SCW3" s="197"/>
      <c r="SCX3" s="197"/>
      <c r="SCY3" s="197"/>
      <c r="SCZ3" s="197"/>
      <c r="SDA3" s="197"/>
      <c r="SDB3" s="197"/>
      <c r="SDC3" s="197"/>
      <c r="SDD3" s="197"/>
      <c r="SDE3" s="197"/>
      <c r="SDF3" s="197"/>
      <c r="SDG3" s="197"/>
      <c r="SDH3" s="197"/>
      <c r="SDI3" s="197"/>
      <c r="SDJ3" s="197"/>
      <c r="SDK3" s="197"/>
      <c r="SDL3" s="197"/>
      <c r="SDM3" s="197"/>
      <c r="SDN3" s="197"/>
      <c r="SDO3" s="197"/>
      <c r="SDP3" s="197"/>
      <c r="SDQ3" s="197"/>
      <c r="SDR3" s="197"/>
      <c r="SDS3" s="197"/>
      <c r="SDT3" s="197"/>
      <c r="SDU3" s="197"/>
      <c r="SDV3" s="197"/>
      <c r="SDW3" s="197"/>
      <c r="SDX3" s="197"/>
      <c r="SDY3" s="197"/>
      <c r="SDZ3" s="197"/>
      <c r="SEA3" s="197"/>
      <c r="SEB3" s="197"/>
      <c r="SEC3" s="197"/>
      <c r="SED3" s="197"/>
      <c r="SEE3" s="197"/>
      <c r="SEF3" s="197"/>
      <c r="SEG3" s="197"/>
      <c r="SEH3" s="197"/>
      <c r="SEI3" s="197"/>
      <c r="SEJ3" s="197"/>
      <c r="SEK3" s="197"/>
      <c r="SEL3" s="197"/>
      <c r="SEM3" s="197"/>
      <c r="SEN3" s="197"/>
      <c r="SEO3" s="197"/>
      <c r="SEP3" s="197"/>
      <c r="SEQ3" s="197"/>
      <c r="SER3" s="197"/>
      <c r="SES3" s="197"/>
      <c r="SET3" s="197"/>
      <c r="SEU3" s="197"/>
      <c r="SEV3" s="197"/>
      <c r="SEW3" s="197"/>
      <c r="SEX3" s="197"/>
      <c r="SEY3" s="197"/>
      <c r="SEZ3" s="197"/>
      <c r="SFA3" s="197"/>
      <c r="SFB3" s="197"/>
      <c r="SFC3" s="197"/>
      <c r="SFD3" s="197"/>
      <c r="SFE3" s="197"/>
      <c r="SFF3" s="197"/>
      <c r="SFG3" s="197"/>
      <c r="SFH3" s="197"/>
      <c r="SFI3" s="197"/>
      <c r="SFJ3" s="197"/>
      <c r="SFK3" s="197"/>
      <c r="SFL3" s="197"/>
      <c r="SFM3" s="197"/>
      <c r="SFN3" s="197"/>
      <c r="SFO3" s="197"/>
      <c r="SFP3" s="197"/>
      <c r="SFQ3" s="197"/>
      <c r="SFR3" s="197"/>
      <c r="SFS3" s="197"/>
      <c r="SFT3" s="197"/>
      <c r="SFU3" s="197"/>
      <c r="SFV3" s="197"/>
      <c r="SFW3" s="197"/>
      <c r="SFX3" s="197"/>
      <c r="SFY3" s="197"/>
      <c r="SFZ3" s="197"/>
      <c r="SGA3" s="197"/>
      <c r="SGB3" s="197"/>
      <c r="SGC3" s="197"/>
      <c r="SGD3" s="197"/>
      <c r="SGE3" s="197"/>
      <c r="SGF3" s="197"/>
      <c r="SGG3" s="197"/>
      <c r="SGH3" s="197"/>
      <c r="SGI3" s="197"/>
      <c r="SGJ3" s="197"/>
      <c r="SGK3" s="197"/>
      <c r="SGL3" s="197"/>
      <c r="SGM3" s="197"/>
      <c r="SGN3" s="197"/>
      <c r="SGO3" s="197"/>
      <c r="SGP3" s="197"/>
      <c r="SGQ3" s="197"/>
      <c r="SGR3" s="197"/>
      <c r="SGS3" s="197"/>
      <c r="SGT3" s="197"/>
      <c r="SGU3" s="197"/>
      <c r="SGV3" s="197"/>
      <c r="SGW3" s="197"/>
      <c r="SGX3" s="197"/>
      <c r="SGY3" s="197"/>
      <c r="SGZ3" s="197"/>
      <c r="SHA3" s="197"/>
      <c r="SHB3" s="197"/>
      <c r="SHC3" s="197"/>
      <c r="SHD3" s="197"/>
      <c r="SHE3" s="197"/>
      <c r="SHF3" s="197"/>
      <c r="SHG3" s="197"/>
      <c r="SHH3" s="197"/>
      <c r="SHI3" s="197"/>
      <c r="SHJ3" s="197"/>
      <c r="SHK3" s="197"/>
      <c r="SHL3" s="197"/>
      <c r="SHM3" s="197"/>
      <c r="SHN3" s="197"/>
      <c r="SHO3" s="197"/>
      <c r="SHP3" s="197"/>
      <c r="SHQ3" s="197"/>
      <c r="SHR3" s="197"/>
      <c r="SHS3" s="197"/>
      <c r="SHT3" s="197"/>
      <c r="SHU3" s="197"/>
      <c r="SHV3" s="197"/>
      <c r="SHW3" s="197"/>
      <c r="SHX3" s="197"/>
      <c r="SHY3" s="197"/>
      <c r="SHZ3" s="197"/>
      <c r="SIA3" s="197"/>
      <c r="SIB3" s="197"/>
      <c r="SIC3" s="197"/>
      <c r="SID3" s="197"/>
      <c r="SIE3" s="197"/>
      <c r="SIF3" s="197"/>
      <c r="SIG3" s="197"/>
      <c r="SIH3" s="197"/>
      <c r="SII3" s="197"/>
      <c r="SIJ3" s="197"/>
      <c r="SIK3" s="197"/>
      <c r="SIL3" s="197"/>
      <c r="SIM3" s="197"/>
      <c r="SIN3" s="197"/>
      <c r="SIO3" s="197"/>
      <c r="SIP3" s="197"/>
      <c r="SIQ3" s="197"/>
      <c r="SIR3" s="197"/>
      <c r="SIS3" s="197"/>
      <c r="SIT3" s="197"/>
      <c r="SIU3" s="197"/>
      <c r="SIV3" s="197"/>
      <c r="SIW3" s="197"/>
      <c r="SIX3" s="197"/>
      <c r="SIY3" s="197"/>
      <c r="SIZ3" s="197"/>
      <c r="SJA3" s="197"/>
      <c r="SJB3" s="197"/>
      <c r="SJC3" s="197"/>
      <c r="SJD3" s="197"/>
      <c r="SJE3" s="197"/>
      <c r="SJF3" s="197"/>
      <c r="SJG3" s="197"/>
      <c r="SJH3" s="197"/>
      <c r="SJI3" s="197"/>
      <c r="SJJ3" s="197"/>
      <c r="SJK3" s="197"/>
      <c r="SJL3" s="197"/>
      <c r="SJM3" s="197"/>
      <c r="SJN3" s="197"/>
      <c r="SJO3" s="197"/>
      <c r="SJP3" s="197"/>
      <c r="SJQ3" s="197"/>
      <c r="SJR3" s="197"/>
      <c r="SJS3" s="197"/>
      <c r="SJT3" s="197"/>
      <c r="SJU3" s="197"/>
      <c r="SJV3" s="197"/>
      <c r="SJW3" s="197"/>
      <c r="SJX3" s="197"/>
      <c r="SJY3" s="197"/>
      <c r="SJZ3" s="197"/>
      <c r="SKA3" s="197"/>
      <c r="SKB3" s="197"/>
      <c r="SKC3" s="197"/>
      <c r="SKD3" s="197"/>
      <c r="SKE3" s="197"/>
      <c r="SKF3" s="197"/>
      <c r="SKG3" s="197"/>
      <c r="SKH3" s="197"/>
      <c r="SKI3" s="197"/>
      <c r="SKJ3" s="197"/>
      <c r="SKK3" s="197"/>
      <c r="SKL3" s="197"/>
      <c r="SKM3" s="197"/>
      <c r="SKN3" s="197"/>
      <c r="SKO3" s="197"/>
      <c r="SKP3" s="197"/>
      <c r="SKQ3" s="197"/>
      <c r="SKR3" s="197"/>
      <c r="SKS3" s="197"/>
      <c r="SKT3" s="197"/>
      <c r="SKU3" s="197"/>
      <c r="SKV3" s="197"/>
      <c r="SKW3" s="197"/>
      <c r="SKX3" s="197"/>
      <c r="SKY3" s="197"/>
      <c r="SKZ3" s="197"/>
      <c r="SLA3" s="197"/>
      <c r="SLB3" s="197"/>
      <c r="SLC3" s="197"/>
      <c r="SLD3" s="197"/>
      <c r="SLE3" s="197"/>
      <c r="SLF3" s="197"/>
      <c r="SLG3" s="197"/>
      <c r="SLH3" s="197"/>
      <c r="SLI3" s="197"/>
      <c r="SLJ3" s="197"/>
      <c r="SLK3" s="197"/>
      <c r="SLL3" s="197"/>
      <c r="SLM3" s="197"/>
      <c r="SLN3" s="197"/>
      <c r="SLO3" s="197"/>
      <c r="SLP3" s="197"/>
      <c r="SLQ3" s="197"/>
      <c r="SLR3" s="197"/>
      <c r="SLS3" s="197"/>
      <c r="SLT3" s="197"/>
      <c r="SLU3" s="197"/>
      <c r="SLV3" s="197"/>
      <c r="SLW3" s="197"/>
      <c r="SLX3" s="197"/>
      <c r="SLY3" s="197"/>
      <c r="SLZ3" s="197"/>
      <c r="SMA3" s="197"/>
      <c r="SMB3" s="197"/>
      <c r="SMC3" s="197"/>
      <c r="SMD3" s="197"/>
      <c r="SME3" s="197"/>
      <c r="SMF3" s="197"/>
      <c r="SMG3" s="197"/>
      <c r="SMH3" s="197"/>
      <c r="SMI3" s="197"/>
      <c r="SMJ3" s="197"/>
      <c r="SMK3" s="197"/>
      <c r="SML3" s="197"/>
      <c r="SMM3" s="197"/>
      <c r="SMN3" s="197"/>
      <c r="SMO3" s="197"/>
      <c r="SMP3" s="197"/>
      <c r="SMQ3" s="197"/>
      <c r="SMR3" s="197"/>
      <c r="SMS3" s="197"/>
      <c r="SMT3" s="197"/>
      <c r="SMU3" s="197"/>
      <c r="SMV3" s="197"/>
      <c r="SMW3" s="197"/>
      <c r="SMX3" s="197"/>
      <c r="SMY3" s="197"/>
      <c r="SMZ3" s="197"/>
      <c r="SNA3" s="197"/>
      <c r="SNB3" s="197"/>
      <c r="SNC3" s="197"/>
      <c r="SND3" s="197"/>
      <c r="SNE3" s="197"/>
      <c r="SNF3" s="197"/>
      <c r="SNG3" s="197"/>
      <c r="SNH3" s="197"/>
      <c r="SNI3" s="197"/>
      <c r="SNJ3" s="197"/>
      <c r="SNK3" s="197"/>
      <c r="SNL3" s="197"/>
      <c r="SNM3" s="197"/>
      <c r="SNN3" s="197"/>
      <c r="SNO3" s="197"/>
      <c r="SNP3" s="197"/>
      <c r="SNQ3" s="197"/>
      <c r="SNR3" s="197"/>
      <c r="SNS3" s="197"/>
      <c r="SNT3" s="197"/>
      <c r="SNU3" s="197"/>
      <c r="SNV3" s="197"/>
      <c r="SNW3" s="197"/>
      <c r="SNX3" s="197"/>
      <c r="SNY3" s="197"/>
      <c r="SNZ3" s="197"/>
      <c r="SOA3" s="197"/>
      <c r="SOB3" s="197"/>
      <c r="SOC3" s="197"/>
      <c r="SOD3" s="197"/>
      <c r="SOE3" s="197"/>
      <c r="SOF3" s="197"/>
      <c r="SOG3" s="197"/>
      <c r="SOH3" s="197"/>
      <c r="SOI3" s="197"/>
      <c r="SOJ3" s="197"/>
      <c r="SOK3" s="197"/>
      <c r="SOL3" s="197"/>
      <c r="SOM3" s="197"/>
      <c r="SON3" s="197"/>
      <c r="SOO3" s="197"/>
      <c r="SOP3" s="197"/>
      <c r="SOQ3" s="197"/>
      <c r="SOR3" s="197"/>
      <c r="SOS3" s="197"/>
      <c r="SOT3" s="197"/>
      <c r="SOU3" s="197"/>
      <c r="SOV3" s="197"/>
      <c r="SOW3" s="197"/>
      <c r="SOX3" s="197"/>
      <c r="SOY3" s="197"/>
      <c r="SOZ3" s="197"/>
      <c r="SPA3" s="197"/>
      <c r="SPB3" s="197"/>
      <c r="SPC3" s="197"/>
      <c r="SPD3" s="197"/>
      <c r="SPE3" s="197"/>
      <c r="SPF3" s="197"/>
      <c r="SPG3" s="197"/>
      <c r="SPH3" s="197"/>
      <c r="SPI3" s="197"/>
      <c r="SPJ3" s="197"/>
      <c r="SPK3" s="197"/>
      <c r="SPL3" s="197"/>
      <c r="SPM3" s="197"/>
      <c r="SPN3" s="197"/>
      <c r="SPO3" s="197"/>
      <c r="SPP3" s="197"/>
      <c r="SPQ3" s="197"/>
      <c r="SPR3" s="197"/>
      <c r="SPS3" s="197"/>
      <c r="SPT3" s="197"/>
      <c r="SPU3" s="197"/>
      <c r="SPV3" s="197"/>
      <c r="SPW3" s="197"/>
      <c r="SPX3" s="197"/>
      <c r="SPY3" s="197"/>
      <c r="SPZ3" s="197"/>
      <c r="SQA3" s="197"/>
      <c r="SQB3" s="197"/>
      <c r="SQC3" s="197"/>
      <c r="SQD3" s="197"/>
      <c r="SQE3" s="197"/>
      <c r="SQF3" s="197"/>
      <c r="SQG3" s="197"/>
      <c r="SQH3" s="197"/>
      <c r="SQI3" s="197"/>
      <c r="SQJ3" s="197"/>
      <c r="SQK3" s="197"/>
      <c r="SQL3" s="197"/>
      <c r="SQM3" s="197"/>
      <c r="SQN3" s="197"/>
      <c r="SQO3" s="197"/>
      <c r="SQP3" s="197"/>
      <c r="SQQ3" s="197"/>
      <c r="SQR3" s="197"/>
      <c r="SQS3" s="197"/>
      <c r="SQT3" s="197"/>
      <c r="SQU3" s="197"/>
      <c r="SQV3" s="197"/>
      <c r="SQW3" s="197"/>
      <c r="SQX3" s="197"/>
      <c r="SQY3" s="197"/>
      <c r="SQZ3" s="197"/>
      <c r="SRA3" s="197"/>
      <c r="SRB3" s="197"/>
      <c r="SRC3" s="197"/>
      <c r="SRD3" s="197"/>
      <c r="SRE3" s="197"/>
      <c r="SRF3" s="197"/>
      <c r="SRG3" s="197"/>
      <c r="SRH3" s="197"/>
      <c r="SRI3" s="197"/>
      <c r="SRJ3" s="197"/>
      <c r="SRK3" s="197"/>
      <c r="SRL3" s="197"/>
      <c r="SRM3" s="197"/>
      <c r="SRN3" s="197"/>
      <c r="SRO3" s="197"/>
      <c r="SRP3" s="197"/>
      <c r="SRQ3" s="197"/>
      <c r="SRR3" s="197"/>
      <c r="SRS3" s="197"/>
      <c r="SRT3" s="197"/>
      <c r="SRU3" s="197"/>
      <c r="SRV3" s="197"/>
      <c r="SRW3" s="197"/>
      <c r="SRX3" s="197"/>
      <c r="SRY3" s="197"/>
      <c r="SRZ3" s="197"/>
      <c r="SSA3" s="197"/>
      <c r="SSB3" s="197"/>
      <c r="SSC3" s="197"/>
      <c r="SSD3" s="197"/>
      <c r="SSE3" s="197"/>
      <c r="SSF3" s="197"/>
      <c r="SSG3" s="197"/>
      <c r="SSH3" s="197"/>
      <c r="SSI3" s="197"/>
      <c r="SSJ3" s="197"/>
      <c r="SSK3" s="197"/>
      <c r="SSL3" s="197"/>
      <c r="SSM3" s="197"/>
      <c r="SSN3" s="197"/>
      <c r="SSO3" s="197"/>
      <c r="SSP3" s="197"/>
      <c r="SSQ3" s="197"/>
      <c r="SSR3" s="197"/>
      <c r="SSS3" s="197"/>
      <c r="SST3" s="197"/>
      <c r="SSU3" s="197"/>
      <c r="SSV3" s="197"/>
      <c r="SSW3" s="197"/>
      <c r="SSX3" s="197"/>
      <c r="SSY3" s="197"/>
      <c r="SSZ3" s="197"/>
      <c r="STA3" s="197"/>
      <c r="STB3" s="197"/>
      <c r="STC3" s="197"/>
      <c r="STD3" s="197"/>
      <c r="STE3" s="197"/>
      <c r="STF3" s="197"/>
      <c r="STG3" s="197"/>
      <c r="STH3" s="197"/>
      <c r="STI3" s="197"/>
      <c r="STJ3" s="197"/>
      <c r="STK3" s="197"/>
      <c r="STL3" s="197"/>
      <c r="STM3" s="197"/>
      <c r="STN3" s="197"/>
      <c r="STO3" s="197"/>
      <c r="STP3" s="197"/>
      <c r="STQ3" s="197"/>
      <c r="STR3" s="197"/>
      <c r="STS3" s="197"/>
      <c r="STT3" s="197"/>
      <c r="STU3" s="197"/>
      <c r="STV3" s="197"/>
      <c r="STW3" s="197"/>
      <c r="STX3" s="197"/>
      <c r="STY3" s="197"/>
      <c r="STZ3" s="197"/>
      <c r="SUA3" s="197"/>
      <c r="SUB3" s="197"/>
      <c r="SUC3" s="197"/>
      <c r="SUD3" s="197"/>
      <c r="SUE3" s="197"/>
      <c r="SUF3" s="197"/>
      <c r="SUG3" s="197"/>
      <c r="SUH3" s="197"/>
      <c r="SUI3" s="197"/>
      <c r="SUJ3" s="197"/>
      <c r="SUK3" s="197"/>
      <c r="SUL3" s="197"/>
      <c r="SUM3" s="197"/>
      <c r="SUN3" s="197"/>
      <c r="SUO3" s="197"/>
      <c r="SUP3" s="197"/>
      <c r="SUQ3" s="197"/>
      <c r="SUR3" s="197"/>
      <c r="SUS3" s="197"/>
      <c r="SUT3" s="197"/>
      <c r="SUU3" s="197"/>
      <c r="SUV3" s="197"/>
      <c r="SUW3" s="197"/>
      <c r="SUX3" s="197"/>
      <c r="SUY3" s="197"/>
      <c r="SUZ3" s="197"/>
      <c r="SVA3" s="197"/>
      <c r="SVB3" s="197"/>
      <c r="SVC3" s="197"/>
      <c r="SVD3" s="197"/>
      <c r="SVE3" s="197"/>
      <c r="SVF3" s="197"/>
      <c r="SVG3" s="197"/>
      <c r="SVH3" s="197"/>
      <c r="SVI3" s="197"/>
      <c r="SVJ3" s="197"/>
      <c r="SVK3" s="197"/>
      <c r="SVL3" s="197"/>
      <c r="SVM3" s="197"/>
      <c r="SVN3" s="197"/>
      <c r="SVO3" s="197"/>
      <c r="SVP3" s="197"/>
      <c r="SVQ3" s="197"/>
      <c r="SVR3" s="197"/>
      <c r="SVS3" s="197"/>
      <c r="SVT3" s="197"/>
      <c r="SVU3" s="197"/>
      <c r="SVV3" s="197"/>
      <c r="SVW3" s="197"/>
      <c r="SVX3" s="197"/>
      <c r="SVY3" s="197"/>
      <c r="SVZ3" s="197"/>
      <c r="SWA3" s="197"/>
      <c r="SWB3" s="197"/>
      <c r="SWC3" s="197"/>
      <c r="SWD3" s="197"/>
      <c r="SWE3" s="197"/>
      <c r="SWF3" s="197"/>
      <c r="SWG3" s="197"/>
      <c r="SWH3" s="197"/>
      <c r="SWI3" s="197"/>
      <c r="SWJ3" s="197"/>
      <c r="SWK3" s="197"/>
      <c r="SWL3" s="197"/>
      <c r="SWM3" s="197"/>
      <c r="SWN3" s="197"/>
      <c r="SWO3" s="197"/>
      <c r="SWP3" s="197"/>
      <c r="SWQ3" s="197"/>
      <c r="SWR3" s="197"/>
      <c r="SWS3" s="197"/>
      <c r="SWT3" s="197"/>
      <c r="SWU3" s="197"/>
      <c r="SWV3" s="197"/>
      <c r="SWW3" s="197"/>
      <c r="SWX3" s="197"/>
      <c r="SWY3" s="197"/>
      <c r="SWZ3" s="197"/>
      <c r="SXA3" s="197"/>
      <c r="SXB3" s="197"/>
      <c r="SXC3" s="197"/>
      <c r="SXD3" s="197"/>
      <c r="SXE3" s="197"/>
      <c r="SXF3" s="197"/>
      <c r="SXG3" s="197"/>
      <c r="SXH3" s="197"/>
      <c r="SXI3" s="197"/>
      <c r="SXJ3" s="197"/>
      <c r="SXK3" s="197"/>
      <c r="SXL3" s="197"/>
      <c r="SXM3" s="197"/>
      <c r="SXN3" s="197"/>
      <c r="SXO3" s="197"/>
      <c r="SXP3" s="197"/>
      <c r="SXQ3" s="197"/>
      <c r="SXR3" s="197"/>
      <c r="SXS3" s="197"/>
      <c r="SXT3" s="197"/>
      <c r="SXU3" s="197"/>
      <c r="SXV3" s="197"/>
      <c r="SXW3" s="197"/>
      <c r="SXX3" s="197"/>
      <c r="SXY3" s="197"/>
      <c r="SXZ3" s="197"/>
      <c r="SYA3" s="197"/>
      <c r="SYB3" s="197"/>
      <c r="SYC3" s="197"/>
      <c r="SYD3" s="197"/>
      <c r="SYE3" s="197"/>
      <c r="SYF3" s="197"/>
      <c r="SYG3" s="197"/>
      <c r="SYH3" s="197"/>
      <c r="SYI3" s="197"/>
      <c r="SYJ3" s="197"/>
      <c r="SYK3" s="197"/>
      <c r="SYL3" s="197"/>
      <c r="SYM3" s="197"/>
      <c r="SYN3" s="197"/>
      <c r="SYO3" s="197"/>
      <c r="SYP3" s="197"/>
      <c r="SYQ3" s="197"/>
      <c r="SYR3" s="197"/>
      <c r="SYS3" s="197"/>
      <c r="SYT3" s="197"/>
      <c r="SYU3" s="197"/>
      <c r="SYV3" s="197"/>
      <c r="SYW3" s="197"/>
      <c r="SYX3" s="197"/>
      <c r="SYY3" s="197"/>
      <c r="SYZ3" s="197"/>
      <c r="SZA3" s="197"/>
      <c r="SZB3" s="197"/>
      <c r="SZC3" s="197"/>
      <c r="SZD3" s="197"/>
      <c r="SZE3" s="197"/>
      <c r="SZF3" s="197"/>
      <c r="SZG3" s="197"/>
      <c r="SZH3" s="197"/>
      <c r="SZI3" s="197"/>
      <c r="SZJ3" s="197"/>
      <c r="SZK3" s="197"/>
      <c r="SZL3" s="197"/>
      <c r="SZM3" s="197"/>
      <c r="SZN3" s="197"/>
      <c r="SZO3" s="197"/>
      <c r="SZP3" s="197"/>
      <c r="SZQ3" s="197"/>
      <c r="SZR3" s="197"/>
      <c r="SZS3" s="197"/>
      <c r="SZT3" s="197"/>
      <c r="SZU3" s="197"/>
      <c r="SZV3" s="197"/>
      <c r="SZW3" s="197"/>
      <c r="SZX3" s="197"/>
      <c r="SZY3" s="197"/>
      <c r="SZZ3" s="197"/>
      <c r="TAA3" s="197"/>
      <c r="TAB3" s="197"/>
      <c r="TAC3" s="197"/>
      <c r="TAD3" s="197"/>
      <c r="TAE3" s="197"/>
      <c r="TAF3" s="197"/>
      <c r="TAG3" s="197"/>
      <c r="TAH3" s="197"/>
      <c r="TAI3" s="197"/>
      <c r="TAJ3" s="197"/>
      <c r="TAK3" s="197"/>
      <c r="TAL3" s="197"/>
      <c r="TAM3" s="197"/>
      <c r="TAN3" s="197"/>
      <c r="TAO3" s="197"/>
      <c r="TAP3" s="197"/>
      <c r="TAQ3" s="197"/>
      <c r="TAR3" s="197"/>
      <c r="TAS3" s="197"/>
      <c r="TAT3" s="197"/>
      <c r="TAU3" s="197"/>
      <c r="TAV3" s="197"/>
      <c r="TAW3" s="197"/>
      <c r="TAX3" s="197"/>
      <c r="TAY3" s="197"/>
      <c r="TAZ3" s="197"/>
      <c r="TBA3" s="197"/>
      <c r="TBB3" s="197"/>
      <c r="TBC3" s="197"/>
      <c r="TBD3" s="197"/>
      <c r="TBE3" s="197"/>
      <c r="TBF3" s="197"/>
      <c r="TBG3" s="197"/>
      <c r="TBH3" s="197"/>
      <c r="TBI3" s="197"/>
      <c r="TBJ3" s="197"/>
      <c r="TBK3" s="197"/>
      <c r="TBL3" s="197"/>
      <c r="TBM3" s="197"/>
      <c r="TBN3" s="197"/>
      <c r="TBO3" s="197"/>
      <c r="TBP3" s="197"/>
      <c r="TBQ3" s="197"/>
      <c r="TBR3" s="197"/>
      <c r="TBS3" s="197"/>
      <c r="TBT3" s="197"/>
      <c r="TBU3" s="197"/>
      <c r="TBV3" s="197"/>
      <c r="TBW3" s="197"/>
      <c r="TBX3" s="197"/>
      <c r="TBY3" s="197"/>
      <c r="TBZ3" s="197"/>
      <c r="TCA3" s="197"/>
      <c r="TCB3" s="197"/>
      <c r="TCC3" s="197"/>
      <c r="TCD3" s="197"/>
      <c r="TCE3" s="197"/>
      <c r="TCF3" s="197"/>
      <c r="TCG3" s="197"/>
      <c r="TCH3" s="197"/>
      <c r="TCI3" s="197"/>
      <c r="TCJ3" s="197"/>
      <c r="TCK3" s="197"/>
      <c r="TCL3" s="197"/>
      <c r="TCM3" s="197"/>
      <c r="TCN3" s="197"/>
      <c r="TCO3" s="197"/>
      <c r="TCP3" s="197"/>
      <c r="TCQ3" s="197"/>
      <c r="TCR3" s="197"/>
      <c r="TCS3" s="197"/>
      <c r="TCT3" s="197"/>
      <c r="TCU3" s="197"/>
      <c r="TCV3" s="197"/>
      <c r="TCW3" s="197"/>
      <c r="TCX3" s="197"/>
      <c r="TCY3" s="197"/>
      <c r="TCZ3" s="197"/>
      <c r="TDA3" s="197"/>
      <c r="TDB3" s="197"/>
      <c r="TDC3" s="197"/>
      <c r="TDD3" s="197"/>
      <c r="TDE3" s="197"/>
      <c r="TDF3" s="197"/>
      <c r="TDG3" s="197"/>
      <c r="TDH3" s="197"/>
      <c r="TDI3" s="197"/>
      <c r="TDJ3" s="197"/>
      <c r="TDK3" s="197"/>
      <c r="TDL3" s="197"/>
      <c r="TDM3" s="197"/>
      <c r="TDN3" s="197"/>
      <c r="TDO3" s="197"/>
      <c r="TDP3" s="197"/>
      <c r="TDQ3" s="197"/>
      <c r="TDR3" s="197"/>
      <c r="TDS3" s="197"/>
      <c r="TDT3" s="197"/>
      <c r="TDU3" s="197"/>
      <c r="TDV3" s="197"/>
      <c r="TDW3" s="197"/>
      <c r="TDX3" s="197"/>
      <c r="TDY3" s="197"/>
      <c r="TDZ3" s="197"/>
      <c r="TEA3" s="197"/>
      <c r="TEB3" s="197"/>
      <c r="TEC3" s="197"/>
      <c r="TED3" s="197"/>
      <c r="TEE3" s="197"/>
      <c r="TEF3" s="197"/>
      <c r="TEG3" s="197"/>
      <c r="TEH3" s="197"/>
      <c r="TEI3" s="197"/>
      <c r="TEJ3" s="197"/>
      <c r="TEK3" s="197"/>
      <c r="TEL3" s="197"/>
      <c r="TEM3" s="197"/>
      <c r="TEN3" s="197"/>
      <c r="TEO3" s="197"/>
      <c r="TEP3" s="197"/>
      <c r="TEQ3" s="197"/>
      <c r="TER3" s="197"/>
      <c r="TES3" s="197"/>
      <c r="TET3" s="197"/>
      <c r="TEU3" s="197"/>
      <c r="TEV3" s="197"/>
      <c r="TEW3" s="197"/>
      <c r="TEX3" s="197"/>
      <c r="TEY3" s="197"/>
      <c r="TEZ3" s="197"/>
      <c r="TFA3" s="197"/>
      <c r="TFB3" s="197"/>
      <c r="TFC3" s="197"/>
      <c r="TFD3" s="197"/>
      <c r="TFE3" s="197"/>
      <c r="TFF3" s="197"/>
      <c r="TFG3" s="197"/>
      <c r="TFH3" s="197"/>
      <c r="TFI3" s="197"/>
      <c r="TFJ3" s="197"/>
      <c r="TFK3" s="197"/>
      <c r="TFL3" s="197"/>
      <c r="TFM3" s="197"/>
      <c r="TFN3" s="197"/>
      <c r="TFO3" s="197"/>
      <c r="TFP3" s="197"/>
      <c r="TFQ3" s="197"/>
      <c r="TFR3" s="197"/>
      <c r="TFS3" s="197"/>
      <c r="TFT3" s="197"/>
      <c r="TFU3" s="197"/>
      <c r="TFV3" s="197"/>
      <c r="TFW3" s="197"/>
      <c r="TFX3" s="197"/>
      <c r="TFY3" s="197"/>
      <c r="TFZ3" s="197"/>
      <c r="TGA3" s="197"/>
      <c r="TGB3" s="197"/>
      <c r="TGC3" s="197"/>
      <c r="TGD3" s="197"/>
      <c r="TGE3" s="197"/>
      <c r="TGF3" s="197"/>
      <c r="TGG3" s="197"/>
      <c r="TGH3" s="197"/>
      <c r="TGI3" s="197"/>
      <c r="TGJ3" s="197"/>
      <c r="TGK3" s="197"/>
      <c r="TGL3" s="197"/>
      <c r="TGM3" s="197"/>
      <c r="TGN3" s="197"/>
      <c r="TGO3" s="197"/>
      <c r="TGP3" s="197"/>
      <c r="TGQ3" s="197"/>
      <c r="TGR3" s="197"/>
      <c r="TGS3" s="197"/>
      <c r="TGT3" s="197"/>
      <c r="TGU3" s="197"/>
      <c r="TGV3" s="197"/>
      <c r="TGW3" s="197"/>
      <c r="TGX3" s="197"/>
      <c r="TGY3" s="197"/>
      <c r="TGZ3" s="197"/>
      <c r="THA3" s="197"/>
      <c r="THB3" s="197"/>
      <c r="THC3" s="197"/>
      <c r="THD3" s="197"/>
      <c r="THE3" s="197"/>
      <c r="THF3" s="197"/>
      <c r="THG3" s="197"/>
      <c r="THH3" s="197"/>
      <c r="THI3" s="197"/>
      <c r="THJ3" s="197"/>
      <c r="THK3" s="197"/>
      <c r="THL3" s="197"/>
      <c r="THM3" s="197"/>
      <c r="THN3" s="197"/>
      <c r="THO3" s="197"/>
      <c r="THP3" s="197"/>
      <c r="THQ3" s="197"/>
      <c r="THR3" s="197"/>
      <c r="THS3" s="197"/>
      <c r="THT3" s="197"/>
      <c r="THU3" s="197"/>
      <c r="THV3" s="197"/>
      <c r="THW3" s="197"/>
      <c r="THX3" s="197"/>
      <c r="THY3" s="197"/>
      <c r="THZ3" s="197"/>
      <c r="TIA3" s="197"/>
      <c r="TIB3" s="197"/>
      <c r="TIC3" s="197"/>
      <c r="TID3" s="197"/>
      <c r="TIE3" s="197"/>
      <c r="TIF3" s="197"/>
      <c r="TIG3" s="197"/>
      <c r="TIH3" s="197"/>
      <c r="TII3" s="197"/>
      <c r="TIJ3" s="197"/>
      <c r="TIK3" s="197"/>
      <c r="TIL3" s="197"/>
      <c r="TIM3" s="197"/>
      <c r="TIN3" s="197"/>
      <c r="TIO3" s="197"/>
      <c r="TIP3" s="197"/>
      <c r="TIQ3" s="197"/>
      <c r="TIR3" s="197"/>
      <c r="TIS3" s="197"/>
      <c r="TIT3" s="197"/>
      <c r="TIU3" s="197"/>
      <c r="TIV3" s="197"/>
      <c r="TIW3" s="197"/>
      <c r="TIX3" s="197"/>
      <c r="TIY3" s="197"/>
      <c r="TIZ3" s="197"/>
      <c r="TJA3" s="197"/>
      <c r="TJB3" s="197"/>
      <c r="TJC3" s="197"/>
      <c r="TJD3" s="197"/>
      <c r="TJE3" s="197"/>
      <c r="TJF3" s="197"/>
      <c r="TJG3" s="197"/>
      <c r="TJH3" s="197"/>
      <c r="TJI3" s="197"/>
      <c r="TJJ3" s="197"/>
      <c r="TJK3" s="197"/>
      <c r="TJL3" s="197"/>
      <c r="TJM3" s="197"/>
      <c r="TJN3" s="197"/>
      <c r="TJO3" s="197"/>
      <c r="TJP3" s="197"/>
      <c r="TJQ3" s="197"/>
      <c r="TJR3" s="197"/>
      <c r="TJS3" s="197"/>
      <c r="TJT3" s="197"/>
      <c r="TJU3" s="197"/>
      <c r="TJV3" s="197"/>
      <c r="TJW3" s="197"/>
      <c r="TJX3" s="197"/>
      <c r="TJY3" s="197"/>
      <c r="TJZ3" s="197"/>
      <c r="TKA3" s="197"/>
      <c r="TKB3" s="197"/>
      <c r="TKC3" s="197"/>
      <c r="TKD3" s="197"/>
      <c r="TKE3" s="197"/>
      <c r="TKF3" s="197"/>
      <c r="TKG3" s="197"/>
      <c r="TKH3" s="197"/>
      <c r="TKI3" s="197"/>
      <c r="TKJ3" s="197"/>
      <c r="TKK3" s="197"/>
      <c r="TKL3" s="197"/>
      <c r="TKM3" s="197"/>
      <c r="TKN3" s="197"/>
      <c r="TKO3" s="197"/>
      <c r="TKP3" s="197"/>
      <c r="TKQ3" s="197"/>
      <c r="TKR3" s="197"/>
      <c r="TKS3" s="197"/>
      <c r="TKT3" s="197"/>
      <c r="TKU3" s="197"/>
      <c r="TKV3" s="197"/>
      <c r="TKW3" s="197"/>
      <c r="TKX3" s="197"/>
      <c r="TKY3" s="197"/>
      <c r="TKZ3" s="197"/>
      <c r="TLA3" s="197"/>
      <c r="TLB3" s="197"/>
      <c r="TLC3" s="197"/>
      <c r="TLD3" s="197"/>
      <c r="TLE3" s="197"/>
      <c r="TLF3" s="197"/>
      <c r="TLG3" s="197"/>
      <c r="TLH3" s="197"/>
      <c r="TLI3" s="197"/>
      <c r="TLJ3" s="197"/>
      <c r="TLK3" s="197"/>
      <c r="TLL3" s="197"/>
      <c r="TLM3" s="197"/>
      <c r="TLN3" s="197"/>
      <c r="TLO3" s="197"/>
      <c r="TLP3" s="197"/>
      <c r="TLQ3" s="197"/>
      <c r="TLR3" s="197"/>
      <c r="TLS3" s="197"/>
      <c r="TLT3" s="197"/>
      <c r="TLU3" s="197"/>
      <c r="TLV3" s="197"/>
      <c r="TLW3" s="197"/>
      <c r="TLX3" s="197"/>
      <c r="TLY3" s="197"/>
      <c r="TLZ3" s="197"/>
      <c r="TMA3" s="197"/>
      <c r="TMB3" s="197"/>
      <c r="TMC3" s="197"/>
      <c r="TMD3" s="197"/>
      <c r="TME3" s="197"/>
      <c r="TMF3" s="197"/>
      <c r="TMG3" s="197"/>
      <c r="TMH3" s="197"/>
      <c r="TMI3" s="197"/>
      <c r="TMJ3" s="197"/>
      <c r="TMK3" s="197"/>
      <c r="TML3" s="197"/>
      <c r="TMM3" s="197"/>
      <c r="TMN3" s="197"/>
      <c r="TMO3" s="197"/>
      <c r="TMP3" s="197"/>
      <c r="TMQ3" s="197"/>
      <c r="TMR3" s="197"/>
      <c r="TMS3" s="197"/>
      <c r="TMT3" s="197"/>
      <c r="TMU3" s="197"/>
      <c r="TMV3" s="197"/>
      <c r="TMW3" s="197"/>
      <c r="TMX3" s="197"/>
      <c r="TMY3" s="197"/>
      <c r="TMZ3" s="197"/>
      <c r="TNA3" s="197"/>
      <c r="TNB3" s="197"/>
      <c r="TNC3" s="197"/>
      <c r="TND3" s="197"/>
      <c r="TNE3" s="197"/>
      <c r="TNF3" s="197"/>
      <c r="TNG3" s="197"/>
      <c r="TNH3" s="197"/>
      <c r="TNI3" s="197"/>
      <c r="TNJ3" s="197"/>
      <c r="TNK3" s="197"/>
      <c r="TNL3" s="197"/>
      <c r="TNM3" s="197"/>
      <c r="TNN3" s="197"/>
      <c r="TNO3" s="197"/>
      <c r="TNP3" s="197"/>
      <c r="TNQ3" s="197"/>
      <c r="TNR3" s="197"/>
      <c r="TNS3" s="197"/>
      <c r="TNT3" s="197"/>
      <c r="TNU3" s="197"/>
      <c r="TNV3" s="197"/>
      <c r="TNW3" s="197"/>
      <c r="TNX3" s="197"/>
      <c r="TNY3" s="197"/>
      <c r="TNZ3" s="197"/>
      <c r="TOA3" s="197"/>
      <c r="TOB3" s="197"/>
      <c r="TOC3" s="197"/>
      <c r="TOD3" s="197"/>
      <c r="TOE3" s="197"/>
      <c r="TOF3" s="197"/>
      <c r="TOG3" s="197"/>
      <c r="TOH3" s="197"/>
      <c r="TOI3" s="197"/>
      <c r="TOJ3" s="197"/>
      <c r="TOK3" s="197"/>
      <c r="TOL3" s="197"/>
      <c r="TOM3" s="197"/>
      <c r="TON3" s="197"/>
      <c r="TOO3" s="197"/>
      <c r="TOP3" s="197"/>
      <c r="TOQ3" s="197"/>
      <c r="TOR3" s="197"/>
      <c r="TOS3" s="197"/>
      <c r="TOT3" s="197"/>
      <c r="TOU3" s="197"/>
      <c r="TOV3" s="197"/>
      <c r="TOW3" s="197"/>
      <c r="TOX3" s="197"/>
      <c r="TOY3" s="197"/>
      <c r="TOZ3" s="197"/>
      <c r="TPA3" s="197"/>
      <c r="TPB3" s="197"/>
      <c r="TPC3" s="197"/>
      <c r="TPD3" s="197"/>
      <c r="TPE3" s="197"/>
      <c r="TPF3" s="197"/>
      <c r="TPG3" s="197"/>
      <c r="TPH3" s="197"/>
      <c r="TPI3" s="197"/>
      <c r="TPJ3" s="197"/>
      <c r="TPK3" s="197"/>
      <c r="TPL3" s="197"/>
      <c r="TPM3" s="197"/>
      <c r="TPN3" s="197"/>
      <c r="TPO3" s="197"/>
      <c r="TPP3" s="197"/>
      <c r="TPQ3" s="197"/>
      <c r="TPR3" s="197"/>
      <c r="TPS3" s="197"/>
      <c r="TPT3" s="197"/>
      <c r="TPU3" s="197"/>
      <c r="TPV3" s="197"/>
      <c r="TPW3" s="197"/>
      <c r="TPX3" s="197"/>
      <c r="TPY3" s="197"/>
      <c r="TPZ3" s="197"/>
      <c r="TQA3" s="197"/>
      <c r="TQB3" s="197"/>
      <c r="TQC3" s="197"/>
      <c r="TQD3" s="197"/>
      <c r="TQE3" s="197"/>
      <c r="TQF3" s="197"/>
      <c r="TQG3" s="197"/>
      <c r="TQH3" s="197"/>
      <c r="TQI3" s="197"/>
      <c r="TQJ3" s="197"/>
      <c r="TQK3" s="197"/>
      <c r="TQL3" s="197"/>
      <c r="TQM3" s="197"/>
      <c r="TQN3" s="197"/>
      <c r="TQO3" s="197"/>
      <c r="TQP3" s="197"/>
      <c r="TQQ3" s="197"/>
      <c r="TQR3" s="197"/>
      <c r="TQS3" s="197"/>
      <c r="TQT3" s="197"/>
      <c r="TQU3" s="197"/>
      <c r="TQV3" s="197"/>
      <c r="TQW3" s="197"/>
      <c r="TQX3" s="197"/>
      <c r="TQY3" s="197"/>
      <c r="TQZ3" s="197"/>
      <c r="TRA3" s="197"/>
      <c r="TRB3" s="197"/>
      <c r="TRC3" s="197"/>
      <c r="TRD3" s="197"/>
      <c r="TRE3" s="197"/>
      <c r="TRF3" s="197"/>
      <c r="TRG3" s="197"/>
      <c r="TRH3" s="197"/>
      <c r="TRI3" s="197"/>
      <c r="TRJ3" s="197"/>
      <c r="TRK3" s="197"/>
      <c r="TRL3" s="197"/>
      <c r="TRM3" s="197"/>
      <c r="TRN3" s="197"/>
      <c r="TRO3" s="197"/>
      <c r="TRP3" s="197"/>
      <c r="TRQ3" s="197"/>
      <c r="TRR3" s="197"/>
      <c r="TRS3" s="197"/>
      <c r="TRT3" s="197"/>
      <c r="TRU3" s="197"/>
      <c r="TRV3" s="197"/>
      <c r="TRW3" s="197"/>
      <c r="TRX3" s="197"/>
      <c r="TRY3" s="197"/>
      <c r="TRZ3" s="197"/>
      <c r="TSA3" s="197"/>
      <c r="TSB3" s="197"/>
      <c r="TSC3" s="197"/>
      <c r="TSD3" s="197"/>
      <c r="TSE3" s="197"/>
      <c r="TSF3" s="197"/>
      <c r="TSG3" s="197"/>
      <c r="TSH3" s="197"/>
      <c r="TSI3" s="197"/>
      <c r="TSJ3" s="197"/>
      <c r="TSK3" s="197"/>
      <c r="TSL3" s="197"/>
      <c r="TSM3" s="197"/>
      <c r="TSN3" s="197"/>
      <c r="TSO3" s="197"/>
      <c r="TSP3" s="197"/>
      <c r="TSQ3" s="197"/>
      <c r="TSR3" s="197"/>
      <c r="TSS3" s="197"/>
      <c r="TST3" s="197"/>
      <c r="TSU3" s="197"/>
      <c r="TSV3" s="197"/>
      <c r="TSW3" s="197"/>
      <c r="TSX3" s="197"/>
      <c r="TSY3" s="197"/>
      <c r="TSZ3" s="197"/>
      <c r="TTA3" s="197"/>
      <c r="TTB3" s="197"/>
      <c r="TTC3" s="197"/>
      <c r="TTD3" s="197"/>
      <c r="TTE3" s="197"/>
      <c r="TTF3" s="197"/>
      <c r="TTG3" s="197"/>
      <c r="TTH3" s="197"/>
      <c r="TTI3" s="197"/>
      <c r="TTJ3" s="197"/>
      <c r="TTK3" s="197"/>
      <c r="TTL3" s="197"/>
      <c r="TTM3" s="197"/>
      <c r="TTN3" s="197"/>
      <c r="TTO3" s="197"/>
      <c r="TTP3" s="197"/>
      <c r="TTQ3" s="197"/>
      <c r="TTR3" s="197"/>
      <c r="TTS3" s="197"/>
      <c r="TTT3" s="197"/>
      <c r="TTU3" s="197"/>
      <c r="TTV3" s="197"/>
      <c r="TTW3" s="197"/>
      <c r="TTX3" s="197"/>
      <c r="TTY3" s="197"/>
      <c r="TTZ3" s="197"/>
      <c r="TUA3" s="197"/>
      <c r="TUB3" s="197"/>
      <c r="TUC3" s="197"/>
      <c r="TUD3" s="197"/>
      <c r="TUE3" s="197"/>
      <c r="TUF3" s="197"/>
      <c r="TUG3" s="197"/>
      <c r="TUH3" s="197"/>
      <c r="TUI3" s="197"/>
      <c r="TUJ3" s="197"/>
      <c r="TUK3" s="197"/>
      <c r="TUL3" s="197"/>
      <c r="TUM3" s="197"/>
      <c r="TUN3" s="197"/>
      <c r="TUO3" s="197"/>
      <c r="TUP3" s="197"/>
      <c r="TUQ3" s="197"/>
      <c r="TUR3" s="197"/>
      <c r="TUS3" s="197"/>
      <c r="TUT3" s="197"/>
      <c r="TUU3" s="197"/>
      <c r="TUV3" s="197"/>
      <c r="TUW3" s="197"/>
      <c r="TUX3" s="197"/>
      <c r="TUY3" s="197"/>
      <c r="TUZ3" s="197"/>
      <c r="TVA3" s="197"/>
      <c r="TVB3" s="197"/>
      <c r="TVC3" s="197"/>
      <c r="TVD3" s="197"/>
      <c r="TVE3" s="197"/>
      <c r="TVF3" s="197"/>
      <c r="TVG3" s="197"/>
      <c r="TVH3" s="197"/>
      <c r="TVI3" s="197"/>
      <c r="TVJ3" s="197"/>
      <c r="TVK3" s="197"/>
      <c r="TVL3" s="197"/>
      <c r="TVM3" s="197"/>
      <c r="TVN3" s="197"/>
      <c r="TVO3" s="197"/>
      <c r="TVP3" s="197"/>
      <c r="TVQ3" s="197"/>
      <c r="TVR3" s="197"/>
      <c r="TVS3" s="197"/>
      <c r="TVT3" s="197"/>
      <c r="TVU3" s="197"/>
      <c r="TVV3" s="197"/>
      <c r="TVW3" s="197"/>
      <c r="TVX3" s="197"/>
      <c r="TVY3" s="197"/>
      <c r="TVZ3" s="197"/>
      <c r="TWA3" s="197"/>
      <c r="TWB3" s="197"/>
      <c r="TWC3" s="197"/>
      <c r="TWD3" s="197"/>
      <c r="TWE3" s="197"/>
      <c r="TWF3" s="197"/>
      <c r="TWG3" s="197"/>
      <c r="TWH3" s="197"/>
      <c r="TWI3" s="197"/>
      <c r="TWJ3" s="197"/>
      <c r="TWK3" s="197"/>
      <c r="TWL3" s="197"/>
      <c r="TWM3" s="197"/>
      <c r="TWN3" s="197"/>
      <c r="TWO3" s="197"/>
      <c r="TWP3" s="197"/>
      <c r="TWQ3" s="197"/>
      <c r="TWR3" s="197"/>
      <c r="TWS3" s="197"/>
      <c r="TWT3" s="197"/>
      <c r="TWU3" s="197"/>
      <c r="TWV3" s="197"/>
      <c r="TWW3" s="197"/>
      <c r="TWX3" s="197"/>
      <c r="TWY3" s="197"/>
      <c r="TWZ3" s="197"/>
      <c r="TXA3" s="197"/>
      <c r="TXB3" s="197"/>
      <c r="TXC3" s="197"/>
      <c r="TXD3" s="197"/>
      <c r="TXE3" s="197"/>
      <c r="TXF3" s="197"/>
      <c r="TXG3" s="197"/>
      <c r="TXH3" s="197"/>
      <c r="TXI3" s="197"/>
      <c r="TXJ3" s="197"/>
      <c r="TXK3" s="197"/>
      <c r="TXL3" s="197"/>
      <c r="TXM3" s="197"/>
      <c r="TXN3" s="197"/>
      <c r="TXO3" s="197"/>
      <c r="TXP3" s="197"/>
      <c r="TXQ3" s="197"/>
      <c r="TXR3" s="197"/>
      <c r="TXS3" s="197"/>
      <c r="TXT3" s="197"/>
      <c r="TXU3" s="197"/>
      <c r="TXV3" s="197"/>
      <c r="TXW3" s="197"/>
      <c r="TXX3" s="197"/>
      <c r="TXY3" s="197"/>
      <c r="TXZ3" s="197"/>
      <c r="TYA3" s="197"/>
      <c r="TYB3" s="197"/>
      <c r="TYC3" s="197"/>
      <c r="TYD3" s="197"/>
      <c r="TYE3" s="197"/>
      <c r="TYF3" s="197"/>
      <c r="TYG3" s="197"/>
      <c r="TYH3" s="197"/>
      <c r="TYI3" s="197"/>
      <c r="TYJ3" s="197"/>
      <c r="TYK3" s="197"/>
      <c r="TYL3" s="197"/>
      <c r="TYM3" s="197"/>
      <c r="TYN3" s="197"/>
      <c r="TYO3" s="197"/>
      <c r="TYP3" s="197"/>
      <c r="TYQ3" s="197"/>
      <c r="TYR3" s="197"/>
      <c r="TYS3" s="197"/>
      <c r="TYT3" s="197"/>
      <c r="TYU3" s="197"/>
      <c r="TYV3" s="197"/>
      <c r="TYW3" s="197"/>
      <c r="TYX3" s="197"/>
      <c r="TYY3" s="197"/>
      <c r="TYZ3" s="197"/>
      <c r="TZA3" s="197"/>
      <c r="TZB3" s="197"/>
      <c r="TZC3" s="197"/>
      <c r="TZD3" s="197"/>
      <c r="TZE3" s="197"/>
      <c r="TZF3" s="197"/>
      <c r="TZG3" s="197"/>
      <c r="TZH3" s="197"/>
      <c r="TZI3" s="197"/>
      <c r="TZJ3" s="197"/>
      <c r="TZK3" s="197"/>
      <c r="TZL3" s="197"/>
      <c r="TZM3" s="197"/>
      <c r="TZN3" s="197"/>
      <c r="TZO3" s="197"/>
      <c r="TZP3" s="197"/>
      <c r="TZQ3" s="197"/>
      <c r="TZR3" s="197"/>
      <c r="TZS3" s="197"/>
      <c r="TZT3" s="197"/>
      <c r="TZU3" s="197"/>
      <c r="TZV3" s="197"/>
      <c r="TZW3" s="197"/>
      <c r="TZX3" s="197"/>
      <c r="TZY3" s="197"/>
      <c r="TZZ3" s="197"/>
      <c r="UAA3" s="197"/>
      <c r="UAB3" s="197"/>
      <c r="UAC3" s="197"/>
      <c r="UAD3" s="197"/>
      <c r="UAE3" s="197"/>
      <c r="UAF3" s="197"/>
      <c r="UAG3" s="197"/>
      <c r="UAH3" s="197"/>
      <c r="UAI3" s="197"/>
      <c r="UAJ3" s="197"/>
      <c r="UAK3" s="197"/>
      <c r="UAL3" s="197"/>
      <c r="UAM3" s="197"/>
      <c r="UAN3" s="197"/>
      <c r="UAO3" s="197"/>
      <c r="UAP3" s="197"/>
      <c r="UAQ3" s="197"/>
      <c r="UAR3" s="197"/>
      <c r="UAS3" s="197"/>
      <c r="UAT3" s="197"/>
      <c r="UAU3" s="197"/>
      <c r="UAV3" s="197"/>
      <c r="UAW3" s="197"/>
      <c r="UAX3" s="197"/>
      <c r="UAY3" s="197"/>
      <c r="UAZ3" s="197"/>
      <c r="UBA3" s="197"/>
      <c r="UBB3" s="197"/>
      <c r="UBC3" s="197"/>
      <c r="UBD3" s="197"/>
      <c r="UBE3" s="197"/>
      <c r="UBF3" s="197"/>
      <c r="UBG3" s="197"/>
      <c r="UBH3" s="197"/>
      <c r="UBI3" s="197"/>
      <c r="UBJ3" s="197"/>
      <c r="UBK3" s="197"/>
      <c r="UBL3" s="197"/>
      <c r="UBM3" s="197"/>
      <c r="UBN3" s="197"/>
      <c r="UBO3" s="197"/>
      <c r="UBP3" s="197"/>
      <c r="UBQ3" s="197"/>
      <c r="UBR3" s="197"/>
      <c r="UBS3" s="197"/>
      <c r="UBT3" s="197"/>
      <c r="UBU3" s="197"/>
      <c r="UBV3" s="197"/>
      <c r="UBW3" s="197"/>
      <c r="UBX3" s="197"/>
      <c r="UBY3" s="197"/>
      <c r="UBZ3" s="197"/>
      <c r="UCA3" s="197"/>
      <c r="UCB3" s="197"/>
      <c r="UCC3" s="197"/>
      <c r="UCD3" s="197"/>
      <c r="UCE3" s="197"/>
      <c r="UCF3" s="197"/>
      <c r="UCG3" s="197"/>
      <c r="UCH3" s="197"/>
      <c r="UCI3" s="197"/>
      <c r="UCJ3" s="197"/>
      <c r="UCK3" s="197"/>
      <c r="UCL3" s="197"/>
      <c r="UCM3" s="197"/>
      <c r="UCN3" s="197"/>
      <c r="UCO3" s="197"/>
      <c r="UCP3" s="197"/>
      <c r="UCQ3" s="197"/>
      <c r="UCR3" s="197"/>
      <c r="UCS3" s="197"/>
      <c r="UCT3" s="197"/>
      <c r="UCU3" s="197"/>
      <c r="UCV3" s="197"/>
      <c r="UCW3" s="197"/>
      <c r="UCX3" s="197"/>
      <c r="UCY3" s="197"/>
      <c r="UCZ3" s="197"/>
      <c r="UDA3" s="197"/>
      <c r="UDB3" s="197"/>
      <c r="UDC3" s="197"/>
      <c r="UDD3" s="197"/>
      <c r="UDE3" s="197"/>
      <c r="UDF3" s="197"/>
      <c r="UDG3" s="197"/>
      <c r="UDH3" s="197"/>
      <c r="UDI3" s="197"/>
      <c r="UDJ3" s="197"/>
      <c r="UDK3" s="197"/>
      <c r="UDL3" s="197"/>
      <c r="UDM3" s="197"/>
      <c r="UDN3" s="197"/>
      <c r="UDO3" s="197"/>
      <c r="UDP3" s="197"/>
      <c r="UDQ3" s="197"/>
      <c r="UDR3" s="197"/>
      <c r="UDS3" s="197"/>
      <c r="UDT3" s="197"/>
      <c r="UDU3" s="197"/>
      <c r="UDV3" s="197"/>
      <c r="UDW3" s="197"/>
      <c r="UDX3" s="197"/>
      <c r="UDY3" s="197"/>
      <c r="UDZ3" s="197"/>
      <c r="UEA3" s="197"/>
      <c r="UEB3" s="197"/>
      <c r="UEC3" s="197"/>
      <c r="UED3" s="197"/>
      <c r="UEE3" s="197"/>
      <c r="UEF3" s="197"/>
      <c r="UEG3" s="197"/>
      <c r="UEH3" s="197"/>
      <c r="UEI3" s="197"/>
      <c r="UEJ3" s="197"/>
      <c r="UEK3" s="197"/>
      <c r="UEL3" s="197"/>
      <c r="UEM3" s="197"/>
      <c r="UEN3" s="197"/>
      <c r="UEO3" s="197"/>
      <c r="UEP3" s="197"/>
      <c r="UEQ3" s="197"/>
      <c r="UER3" s="197"/>
      <c r="UES3" s="197"/>
      <c r="UET3" s="197"/>
      <c r="UEU3" s="197"/>
      <c r="UEV3" s="197"/>
      <c r="UEW3" s="197"/>
      <c r="UEX3" s="197"/>
      <c r="UEY3" s="197"/>
      <c r="UEZ3" s="197"/>
      <c r="UFA3" s="197"/>
      <c r="UFB3" s="197"/>
      <c r="UFC3" s="197"/>
      <c r="UFD3" s="197"/>
      <c r="UFE3" s="197"/>
      <c r="UFF3" s="197"/>
      <c r="UFG3" s="197"/>
      <c r="UFH3" s="197"/>
      <c r="UFI3" s="197"/>
      <c r="UFJ3" s="197"/>
      <c r="UFK3" s="197"/>
      <c r="UFL3" s="197"/>
      <c r="UFM3" s="197"/>
      <c r="UFN3" s="197"/>
      <c r="UFO3" s="197"/>
      <c r="UFP3" s="197"/>
      <c r="UFQ3" s="197"/>
      <c r="UFR3" s="197"/>
      <c r="UFS3" s="197"/>
      <c r="UFT3" s="197"/>
      <c r="UFU3" s="197"/>
      <c r="UFV3" s="197"/>
      <c r="UFW3" s="197"/>
      <c r="UFX3" s="197"/>
      <c r="UFY3" s="197"/>
      <c r="UFZ3" s="197"/>
      <c r="UGA3" s="197"/>
      <c r="UGB3" s="197"/>
      <c r="UGC3" s="197"/>
      <c r="UGD3" s="197"/>
      <c r="UGE3" s="197"/>
      <c r="UGF3" s="197"/>
      <c r="UGG3" s="197"/>
      <c r="UGH3" s="197"/>
      <c r="UGI3" s="197"/>
      <c r="UGJ3" s="197"/>
      <c r="UGK3" s="197"/>
      <c r="UGL3" s="197"/>
      <c r="UGM3" s="197"/>
      <c r="UGN3" s="197"/>
      <c r="UGO3" s="197"/>
      <c r="UGP3" s="197"/>
      <c r="UGQ3" s="197"/>
      <c r="UGR3" s="197"/>
      <c r="UGS3" s="197"/>
      <c r="UGT3" s="197"/>
      <c r="UGU3" s="197"/>
      <c r="UGV3" s="197"/>
      <c r="UGW3" s="197"/>
      <c r="UGX3" s="197"/>
      <c r="UGY3" s="197"/>
      <c r="UGZ3" s="197"/>
      <c r="UHA3" s="197"/>
      <c r="UHB3" s="197"/>
      <c r="UHC3" s="197"/>
      <c r="UHD3" s="197"/>
      <c r="UHE3" s="197"/>
      <c r="UHF3" s="197"/>
      <c r="UHG3" s="197"/>
      <c r="UHH3" s="197"/>
      <c r="UHI3" s="197"/>
      <c r="UHJ3" s="197"/>
      <c r="UHK3" s="197"/>
      <c r="UHL3" s="197"/>
      <c r="UHM3" s="197"/>
      <c r="UHN3" s="197"/>
      <c r="UHO3" s="197"/>
      <c r="UHP3" s="197"/>
      <c r="UHQ3" s="197"/>
      <c r="UHR3" s="197"/>
      <c r="UHS3" s="197"/>
      <c r="UHT3" s="197"/>
      <c r="UHU3" s="197"/>
      <c r="UHV3" s="197"/>
      <c r="UHW3" s="197"/>
      <c r="UHX3" s="197"/>
      <c r="UHY3" s="197"/>
      <c r="UHZ3" s="197"/>
      <c r="UIA3" s="197"/>
      <c r="UIB3" s="197"/>
      <c r="UIC3" s="197"/>
      <c r="UID3" s="197"/>
      <c r="UIE3" s="197"/>
      <c r="UIF3" s="197"/>
      <c r="UIG3" s="197"/>
      <c r="UIH3" s="197"/>
      <c r="UII3" s="197"/>
      <c r="UIJ3" s="197"/>
      <c r="UIK3" s="197"/>
      <c r="UIL3" s="197"/>
      <c r="UIM3" s="197"/>
      <c r="UIN3" s="197"/>
      <c r="UIO3" s="197"/>
      <c r="UIP3" s="197"/>
      <c r="UIQ3" s="197"/>
      <c r="UIR3" s="197"/>
      <c r="UIS3" s="197"/>
      <c r="UIT3" s="197"/>
      <c r="UIU3" s="197"/>
      <c r="UIV3" s="197"/>
      <c r="UIW3" s="197"/>
      <c r="UIX3" s="197"/>
      <c r="UIY3" s="197"/>
      <c r="UIZ3" s="197"/>
      <c r="UJA3" s="197"/>
      <c r="UJB3" s="197"/>
      <c r="UJC3" s="197"/>
      <c r="UJD3" s="197"/>
      <c r="UJE3" s="197"/>
      <c r="UJF3" s="197"/>
      <c r="UJG3" s="197"/>
      <c r="UJH3" s="197"/>
      <c r="UJI3" s="197"/>
      <c r="UJJ3" s="197"/>
      <c r="UJK3" s="197"/>
      <c r="UJL3" s="197"/>
      <c r="UJM3" s="197"/>
      <c r="UJN3" s="197"/>
      <c r="UJO3" s="197"/>
      <c r="UJP3" s="197"/>
      <c r="UJQ3" s="197"/>
      <c r="UJR3" s="197"/>
      <c r="UJS3" s="197"/>
      <c r="UJT3" s="197"/>
      <c r="UJU3" s="197"/>
      <c r="UJV3" s="197"/>
      <c r="UJW3" s="197"/>
      <c r="UJX3" s="197"/>
      <c r="UJY3" s="197"/>
      <c r="UJZ3" s="197"/>
      <c r="UKA3" s="197"/>
      <c r="UKB3" s="197"/>
      <c r="UKC3" s="197"/>
      <c r="UKD3" s="197"/>
      <c r="UKE3" s="197"/>
      <c r="UKF3" s="197"/>
      <c r="UKG3" s="197"/>
      <c r="UKH3" s="197"/>
      <c r="UKI3" s="197"/>
      <c r="UKJ3" s="197"/>
      <c r="UKK3" s="197"/>
      <c r="UKL3" s="197"/>
      <c r="UKM3" s="197"/>
      <c r="UKN3" s="197"/>
      <c r="UKO3" s="197"/>
      <c r="UKP3" s="197"/>
      <c r="UKQ3" s="197"/>
      <c r="UKR3" s="197"/>
      <c r="UKS3" s="197"/>
      <c r="UKT3" s="197"/>
      <c r="UKU3" s="197"/>
      <c r="UKV3" s="197"/>
      <c r="UKW3" s="197"/>
      <c r="UKX3" s="197"/>
      <c r="UKY3" s="197"/>
      <c r="UKZ3" s="197"/>
      <c r="ULA3" s="197"/>
      <c r="ULB3" s="197"/>
      <c r="ULC3" s="197"/>
      <c r="ULD3" s="197"/>
      <c r="ULE3" s="197"/>
      <c r="ULF3" s="197"/>
      <c r="ULG3" s="197"/>
      <c r="ULH3" s="197"/>
      <c r="ULI3" s="197"/>
      <c r="ULJ3" s="197"/>
      <c r="ULK3" s="197"/>
      <c r="ULL3" s="197"/>
      <c r="ULM3" s="197"/>
      <c r="ULN3" s="197"/>
      <c r="ULO3" s="197"/>
      <c r="ULP3" s="197"/>
      <c r="ULQ3" s="197"/>
      <c r="ULR3" s="197"/>
      <c r="ULS3" s="197"/>
      <c r="ULT3" s="197"/>
      <c r="ULU3" s="197"/>
      <c r="ULV3" s="197"/>
      <c r="ULW3" s="197"/>
      <c r="ULX3" s="197"/>
      <c r="ULY3" s="197"/>
      <c r="ULZ3" s="197"/>
      <c r="UMA3" s="197"/>
      <c r="UMB3" s="197"/>
      <c r="UMC3" s="197"/>
      <c r="UMD3" s="197"/>
      <c r="UME3" s="197"/>
      <c r="UMF3" s="197"/>
      <c r="UMG3" s="197"/>
      <c r="UMH3" s="197"/>
      <c r="UMI3" s="197"/>
      <c r="UMJ3" s="197"/>
      <c r="UMK3" s="197"/>
      <c r="UML3" s="197"/>
      <c r="UMM3" s="197"/>
      <c r="UMN3" s="197"/>
      <c r="UMO3" s="197"/>
      <c r="UMP3" s="197"/>
      <c r="UMQ3" s="197"/>
      <c r="UMR3" s="197"/>
      <c r="UMS3" s="197"/>
      <c r="UMT3" s="197"/>
      <c r="UMU3" s="197"/>
      <c r="UMV3" s="197"/>
      <c r="UMW3" s="197"/>
      <c r="UMX3" s="197"/>
      <c r="UMY3" s="197"/>
      <c r="UMZ3" s="197"/>
      <c r="UNA3" s="197"/>
      <c r="UNB3" s="197"/>
      <c r="UNC3" s="197"/>
      <c r="UND3" s="197"/>
      <c r="UNE3" s="197"/>
      <c r="UNF3" s="197"/>
      <c r="UNG3" s="197"/>
      <c r="UNH3" s="197"/>
      <c r="UNI3" s="197"/>
      <c r="UNJ3" s="197"/>
      <c r="UNK3" s="197"/>
      <c r="UNL3" s="197"/>
      <c r="UNM3" s="197"/>
      <c r="UNN3" s="197"/>
      <c r="UNO3" s="197"/>
      <c r="UNP3" s="197"/>
      <c r="UNQ3" s="197"/>
      <c r="UNR3" s="197"/>
      <c r="UNS3" s="197"/>
      <c r="UNT3" s="197"/>
      <c r="UNU3" s="197"/>
      <c r="UNV3" s="197"/>
      <c r="UNW3" s="197"/>
      <c r="UNX3" s="197"/>
      <c r="UNY3" s="197"/>
      <c r="UNZ3" s="197"/>
      <c r="UOA3" s="197"/>
      <c r="UOB3" s="197"/>
      <c r="UOC3" s="197"/>
      <c r="UOD3" s="197"/>
      <c r="UOE3" s="197"/>
      <c r="UOF3" s="197"/>
      <c r="UOG3" s="197"/>
      <c r="UOH3" s="197"/>
      <c r="UOI3" s="197"/>
      <c r="UOJ3" s="197"/>
      <c r="UOK3" s="197"/>
      <c r="UOL3" s="197"/>
      <c r="UOM3" s="197"/>
      <c r="UON3" s="197"/>
      <c r="UOO3" s="197"/>
      <c r="UOP3" s="197"/>
      <c r="UOQ3" s="197"/>
      <c r="UOR3" s="197"/>
      <c r="UOS3" s="197"/>
      <c r="UOT3" s="197"/>
      <c r="UOU3" s="197"/>
      <c r="UOV3" s="197"/>
      <c r="UOW3" s="197"/>
      <c r="UOX3" s="197"/>
      <c r="UOY3" s="197"/>
      <c r="UOZ3" s="197"/>
      <c r="UPA3" s="197"/>
      <c r="UPB3" s="197"/>
      <c r="UPC3" s="197"/>
      <c r="UPD3" s="197"/>
      <c r="UPE3" s="197"/>
      <c r="UPF3" s="197"/>
      <c r="UPG3" s="197"/>
      <c r="UPH3" s="197"/>
      <c r="UPI3" s="197"/>
      <c r="UPJ3" s="197"/>
      <c r="UPK3" s="197"/>
      <c r="UPL3" s="197"/>
      <c r="UPM3" s="197"/>
      <c r="UPN3" s="197"/>
      <c r="UPO3" s="197"/>
      <c r="UPP3" s="197"/>
      <c r="UPQ3" s="197"/>
      <c r="UPR3" s="197"/>
      <c r="UPS3" s="197"/>
      <c r="UPT3" s="197"/>
      <c r="UPU3" s="197"/>
      <c r="UPV3" s="197"/>
      <c r="UPW3" s="197"/>
      <c r="UPX3" s="197"/>
      <c r="UPY3" s="197"/>
      <c r="UPZ3" s="197"/>
      <c r="UQA3" s="197"/>
      <c r="UQB3" s="197"/>
      <c r="UQC3" s="197"/>
      <c r="UQD3" s="197"/>
      <c r="UQE3" s="197"/>
      <c r="UQF3" s="197"/>
      <c r="UQG3" s="197"/>
      <c r="UQH3" s="197"/>
      <c r="UQI3" s="197"/>
      <c r="UQJ3" s="197"/>
      <c r="UQK3" s="197"/>
      <c r="UQL3" s="197"/>
      <c r="UQM3" s="197"/>
      <c r="UQN3" s="197"/>
      <c r="UQO3" s="197"/>
      <c r="UQP3" s="197"/>
      <c r="UQQ3" s="197"/>
      <c r="UQR3" s="197"/>
      <c r="UQS3" s="197"/>
      <c r="UQT3" s="197"/>
      <c r="UQU3" s="197"/>
      <c r="UQV3" s="197"/>
      <c r="UQW3" s="197"/>
      <c r="UQX3" s="197"/>
      <c r="UQY3" s="197"/>
      <c r="UQZ3" s="197"/>
      <c r="URA3" s="197"/>
      <c r="URB3" s="197"/>
      <c r="URC3" s="197"/>
      <c r="URD3" s="197"/>
      <c r="URE3" s="197"/>
      <c r="URF3" s="197"/>
      <c r="URG3" s="197"/>
      <c r="URH3" s="197"/>
      <c r="URI3" s="197"/>
      <c r="URJ3" s="197"/>
      <c r="URK3" s="197"/>
      <c r="URL3" s="197"/>
      <c r="URM3" s="197"/>
      <c r="URN3" s="197"/>
      <c r="URO3" s="197"/>
      <c r="URP3" s="197"/>
      <c r="URQ3" s="197"/>
      <c r="URR3" s="197"/>
      <c r="URS3" s="197"/>
      <c r="URT3" s="197"/>
      <c r="URU3" s="197"/>
      <c r="URV3" s="197"/>
      <c r="URW3" s="197"/>
      <c r="URX3" s="197"/>
      <c r="URY3" s="197"/>
      <c r="URZ3" s="197"/>
      <c r="USA3" s="197"/>
      <c r="USB3" s="197"/>
      <c r="USC3" s="197"/>
      <c r="USD3" s="197"/>
      <c r="USE3" s="197"/>
      <c r="USF3" s="197"/>
      <c r="USG3" s="197"/>
      <c r="USH3" s="197"/>
      <c r="USI3" s="197"/>
      <c r="USJ3" s="197"/>
      <c r="USK3" s="197"/>
      <c r="USL3" s="197"/>
      <c r="USM3" s="197"/>
      <c r="USN3" s="197"/>
      <c r="USO3" s="197"/>
      <c r="USP3" s="197"/>
      <c r="USQ3" s="197"/>
      <c r="USR3" s="197"/>
      <c r="USS3" s="197"/>
      <c r="UST3" s="197"/>
      <c r="USU3" s="197"/>
      <c r="USV3" s="197"/>
      <c r="USW3" s="197"/>
      <c r="USX3" s="197"/>
      <c r="USY3" s="197"/>
      <c r="USZ3" s="197"/>
      <c r="UTA3" s="197"/>
      <c r="UTB3" s="197"/>
      <c r="UTC3" s="197"/>
      <c r="UTD3" s="197"/>
      <c r="UTE3" s="197"/>
      <c r="UTF3" s="197"/>
      <c r="UTG3" s="197"/>
      <c r="UTH3" s="197"/>
      <c r="UTI3" s="197"/>
      <c r="UTJ3" s="197"/>
      <c r="UTK3" s="197"/>
      <c r="UTL3" s="197"/>
      <c r="UTM3" s="197"/>
      <c r="UTN3" s="197"/>
      <c r="UTO3" s="197"/>
      <c r="UTP3" s="197"/>
      <c r="UTQ3" s="197"/>
      <c r="UTR3" s="197"/>
      <c r="UTS3" s="197"/>
      <c r="UTT3" s="197"/>
      <c r="UTU3" s="197"/>
      <c r="UTV3" s="197"/>
      <c r="UTW3" s="197"/>
      <c r="UTX3" s="197"/>
      <c r="UTY3" s="197"/>
      <c r="UTZ3" s="197"/>
      <c r="UUA3" s="197"/>
      <c r="UUB3" s="197"/>
      <c r="UUC3" s="197"/>
      <c r="UUD3" s="197"/>
      <c r="UUE3" s="197"/>
      <c r="UUF3" s="197"/>
      <c r="UUG3" s="197"/>
      <c r="UUH3" s="197"/>
      <c r="UUI3" s="197"/>
      <c r="UUJ3" s="197"/>
      <c r="UUK3" s="197"/>
      <c r="UUL3" s="197"/>
      <c r="UUM3" s="197"/>
      <c r="UUN3" s="197"/>
      <c r="UUO3" s="197"/>
      <c r="UUP3" s="197"/>
      <c r="UUQ3" s="197"/>
      <c r="UUR3" s="197"/>
      <c r="UUS3" s="197"/>
      <c r="UUT3" s="197"/>
      <c r="UUU3" s="197"/>
      <c r="UUV3" s="197"/>
      <c r="UUW3" s="197"/>
      <c r="UUX3" s="197"/>
      <c r="UUY3" s="197"/>
      <c r="UUZ3" s="197"/>
      <c r="UVA3" s="197"/>
      <c r="UVB3" s="197"/>
      <c r="UVC3" s="197"/>
      <c r="UVD3" s="197"/>
      <c r="UVE3" s="197"/>
      <c r="UVF3" s="197"/>
      <c r="UVG3" s="197"/>
      <c r="UVH3" s="197"/>
      <c r="UVI3" s="197"/>
      <c r="UVJ3" s="197"/>
      <c r="UVK3" s="197"/>
      <c r="UVL3" s="197"/>
      <c r="UVM3" s="197"/>
      <c r="UVN3" s="197"/>
      <c r="UVO3" s="197"/>
      <c r="UVP3" s="197"/>
      <c r="UVQ3" s="197"/>
      <c r="UVR3" s="197"/>
      <c r="UVS3" s="197"/>
      <c r="UVT3" s="197"/>
      <c r="UVU3" s="197"/>
      <c r="UVV3" s="197"/>
      <c r="UVW3" s="197"/>
      <c r="UVX3" s="197"/>
      <c r="UVY3" s="197"/>
      <c r="UVZ3" s="197"/>
      <c r="UWA3" s="197"/>
      <c r="UWB3" s="197"/>
      <c r="UWC3" s="197"/>
      <c r="UWD3" s="197"/>
      <c r="UWE3" s="197"/>
      <c r="UWF3" s="197"/>
      <c r="UWG3" s="197"/>
      <c r="UWH3" s="197"/>
      <c r="UWI3" s="197"/>
      <c r="UWJ3" s="197"/>
      <c r="UWK3" s="197"/>
      <c r="UWL3" s="197"/>
      <c r="UWM3" s="197"/>
      <c r="UWN3" s="197"/>
      <c r="UWO3" s="197"/>
      <c r="UWP3" s="197"/>
      <c r="UWQ3" s="197"/>
      <c r="UWR3" s="197"/>
      <c r="UWS3" s="197"/>
      <c r="UWT3" s="197"/>
      <c r="UWU3" s="197"/>
      <c r="UWV3" s="197"/>
      <c r="UWW3" s="197"/>
      <c r="UWX3" s="197"/>
      <c r="UWY3" s="197"/>
      <c r="UWZ3" s="197"/>
      <c r="UXA3" s="197"/>
      <c r="UXB3" s="197"/>
      <c r="UXC3" s="197"/>
      <c r="UXD3" s="197"/>
      <c r="UXE3" s="197"/>
      <c r="UXF3" s="197"/>
      <c r="UXG3" s="197"/>
      <c r="UXH3" s="197"/>
      <c r="UXI3" s="197"/>
      <c r="UXJ3" s="197"/>
      <c r="UXK3" s="197"/>
      <c r="UXL3" s="197"/>
      <c r="UXM3" s="197"/>
      <c r="UXN3" s="197"/>
      <c r="UXO3" s="197"/>
      <c r="UXP3" s="197"/>
      <c r="UXQ3" s="197"/>
      <c r="UXR3" s="197"/>
      <c r="UXS3" s="197"/>
      <c r="UXT3" s="197"/>
      <c r="UXU3" s="197"/>
      <c r="UXV3" s="197"/>
      <c r="UXW3" s="197"/>
      <c r="UXX3" s="197"/>
      <c r="UXY3" s="197"/>
      <c r="UXZ3" s="197"/>
      <c r="UYA3" s="197"/>
      <c r="UYB3" s="197"/>
      <c r="UYC3" s="197"/>
      <c r="UYD3" s="197"/>
      <c r="UYE3" s="197"/>
      <c r="UYF3" s="197"/>
      <c r="UYG3" s="197"/>
      <c r="UYH3" s="197"/>
      <c r="UYI3" s="197"/>
      <c r="UYJ3" s="197"/>
      <c r="UYK3" s="197"/>
      <c r="UYL3" s="197"/>
      <c r="UYM3" s="197"/>
      <c r="UYN3" s="197"/>
      <c r="UYO3" s="197"/>
      <c r="UYP3" s="197"/>
      <c r="UYQ3" s="197"/>
      <c r="UYR3" s="197"/>
      <c r="UYS3" s="197"/>
      <c r="UYT3" s="197"/>
      <c r="UYU3" s="197"/>
      <c r="UYV3" s="197"/>
      <c r="UYW3" s="197"/>
      <c r="UYX3" s="197"/>
      <c r="UYY3" s="197"/>
      <c r="UYZ3" s="197"/>
      <c r="UZA3" s="197"/>
      <c r="UZB3" s="197"/>
      <c r="UZC3" s="197"/>
      <c r="UZD3" s="197"/>
      <c r="UZE3" s="197"/>
      <c r="UZF3" s="197"/>
      <c r="UZG3" s="197"/>
      <c r="UZH3" s="197"/>
      <c r="UZI3" s="197"/>
      <c r="UZJ3" s="197"/>
      <c r="UZK3" s="197"/>
      <c r="UZL3" s="197"/>
      <c r="UZM3" s="197"/>
      <c r="UZN3" s="197"/>
      <c r="UZO3" s="197"/>
      <c r="UZP3" s="197"/>
      <c r="UZQ3" s="197"/>
      <c r="UZR3" s="197"/>
      <c r="UZS3" s="197"/>
      <c r="UZT3" s="197"/>
      <c r="UZU3" s="197"/>
      <c r="UZV3" s="197"/>
      <c r="UZW3" s="197"/>
      <c r="UZX3" s="197"/>
      <c r="UZY3" s="197"/>
      <c r="UZZ3" s="197"/>
      <c r="VAA3" s="197"/>
      <c r="VAB3" s="197"/>
      <c r="VAC3" s="197"/>
      <c r="VAD3" s="197"/>
      <c r="VAE3" s="197"/>
      <c r="VAF3" s="197"/>
      <c r="VAG3" s="197"/>
      <c r="VAH3" s="197"/>
      <c r="VAI3" s="197"/>
      <c r="VAJ3" s="197"/>
      <c r="VAK3" s="197"/>
      <c r="VAL3" s="197"/>
      <c r="VAM3" s="197"/>
      <c r="VAN3" s="197"/>
      <c r="VAO3" s="197"/>
      <c r="VAP3" s="197"/>
      <c r="VAQ3" s="197"/>
      <c r="VAR3" s="197"/>
      <c r="VAS3" s="197"/>
      <c r="VAT3" s="197"/>
      <c r="VAU3" s="197"/>
      <c r="VAV3" s="197"/>
      <c r="VAW3" s="197"/>
      <c r="VAX3" s="197"/>
      <c r="VAY3" s="197"/>
      <c r="VAZ3" s="197"/>
      <c r="VBA3" s="197"/>
      <c r="VBB3" s="197"/>
      <c r="VBC3" s="197"/>
      <c r="VBD3" s="197"/>
      <c r="VBE3" s="197"/>
      <c r="VBF3" s="197"/>
      <c r="VBG3" s="197"/>
      <c r="VBH3" s="197"/>
      <c r="VBI3" s="197"/>
      <c r="VBJ3" s="197"/>
      <c r="VBK3" s="197"/>
      <c r="VBL3" s="197"/>
      <c r="VBM3" s="197"/>
      <c r="VBN3" s="197"/>
      <c r="VBO3" s="197"/>
      <c r="VBP3" s="197"/>
      <c r="VBQ3" s="197"/>
      <c r="VBR3" s="197"/>
      <c r="VBS3" s="197"/>
      <c r="VBT3" s="197"/>
      <c r="VBU3" s="197"/>
      <c r="VBV3" s="197"/>
      <c r="VBW3" s="197"/>
      <c r="VBX3" s="197"/>
      <c r="VBY3" s="197"/>
      <c r="VBZ3" s="197"/>
      <c r="VCA3" s="197"/>
      <c r="VCB3" s="197"/>
      <c r="VCC3" s="197"/>
      <c r="VCD3" s="197"/>
      <c r="VCE3" s="197"/>
      <c r="VCF3" s="197"/>
      <c r="VCG3" s="197"/>
      <c r="VCH3" s="197"/>
      <c r="VCI3" s="197"/>
      <c r="VCJ3" s="197"/>
      <c r="VCK3" s="197"/>
      <c r="VCL3" s="197"/>
      <c r="VCM3" s="197"/>
      <c r="VCN3" s="197"/>
      <c r="VCO3" s="197"/>
      <c r="VCP3" s="197"/>
      <c r="VCQ3" s="197"/>
      <c r="VCR3" s="197"/>
      <c r="VCS3" s="197"/>
      <c r="VCT3" s="197"/>
      <c r="VCU3" s="197"/>
      <c r="VCV3" s="197"/>
      <c r="VCW3" s="197"/>
      <c r="VCX3" s="197"/>
      <c r="VCY3" s="197"/>
      <c r="VCZ3" s="197"/>
      <c r="VDA3" s="197"/>
      <c r="VDB3" s="197"/>
      <c r="VDC3" s="197"/>
      <c r="VDD3" s="197"/>
      <c r="VDE3" s="197"/>
      <c r="VDF3" s="197"/>
      <c r="VDG3" s="197"/>
      <c r="VDH3" s="197"/>
      <c r="VDI3" s="197"/>
      <c r="VDJ3" s="197"/>
      <c r="VDK3" s="197"/>
      <c r="VDL3" s="197"/>
      <c r="VDM3" s="197"/>
      <c r="VDN3" s="197"/>
      <c r="VDO3" s="197"/>
      <c r="VDP3" s="197"/>
      <c r="VDQ3" s="197"/>
      <c r="VDR3" s="197"/>
      <c r="VDS3" s="197"/>
      <c r="VDT3" s="197"/>
      <c r="VDU3" s="197"/>
      <c r="VDV3" s="197"/>
      <c r="VDW3" s="197"/>
      <c r="VDX3" s="197"/>
      <c r="VDY3" s="197"/>
      <c r="VDZ3" s="197"/>
      <c r="VEA3" s="197"/>
      <c r="VEB3" s="197"/>
      <c r="VEC3" s="197"/>
      <c r="VED3" s="197"/>
      <c r="VEE3" s="197"/>
      <c r="VEF3" s="197"/>
      <c r="VEG3" s="197"/>
      <c r="VEH3" s="197"/>
      <c r="VEI3" s="197"/>
      <c r="VEJ3" s="197"/>
      <c r="VEK3" s="197"/>
      <c r="VEL3" s="197"/>
      <c r="VEM3" s="197"/>
      <c r="VEN3" s="197"/>
      <c r="VEO3" s="197"/>
      <c r="VEP3" s="197"/>
      <c r="VEQ3" s="197"/>
      <c r="VER3" s="197"/>
      <c r="VES3" s="197"/>
      <c r="VET3" s="197"/>
      <c r="VEU3" s="197"/>
      <c r="VEV3" s="197"/>
      <c r="VEW3" s="197"/>
      <c r="VEX3" s="197"/>
      <c r="VEY3" s="197"/>
      <c r="VEZ3" s="197"/>
      <c r="VFA3" s="197"/>
      <c r="VFB3" s="197"/>
      <c r="VFC3" s="197"/>
      <c r="VFD3" s="197"/>
      <c r="VFE3" s="197"/>
      <c r="VFF3" s="197"/>
      <c r="VFG3" s="197"/>
      <c r="VFH3" s="197"/>
      <c r="VFI3" s="197"/>
      <c r="VFJ3" s="197"/>
      <c r="VFK3" s="197"/>
      <c r="VFL3" s="197"/>
      <c r="VFM3" s="197"/>
      <c r="VFN3" s="197"/>
      <c r="VFO3" s="197"/>
      <c r="VFP3" s="197"/>
      <c r="VFQ3" s="197"/>
      <c r="VFR3" s="197"/>
      <c r="VFS3" s="197"/>
      <c r="VFT3" s="197"/>
      <c r="VFU3" s="197"/>
      <c r="VFV3" s="197"/>
      <c r="VFW3" s="197"/>
      <c r="VFX3" s="197"/>
      <c r="VFY3" s="197"/>
      <c r="VFZ3" s="197"/>
      <c r="VGA3" s="197"/>
      <c r="VGB3" s="197"/>
      <c r="VGC3" s="197"/>
      <c r="VGD3" s="197"/>
      <c r="VGE3" s="197"/>
      <c r="VGF3" s="197"/>
      <c r="VGG3" s="197"/>
      <c r="VGH3" s="197"/>
      <c r="VGI3" s="197"/>
      <c r="VGJ3" s="197"/>
      <c r="VGK3" s="197"/>
      <c r="VGL3" s="197"/>
      <c r="VGM3" s="197"/>
      <c r="VGN3" s="197"/>
      <c r="VGO3" s="197"/>
      <c r="VGP3" s="197"/>
      <c r="VGQ3" s="197"/>
      <c r="VGR3" s="197"/>
      <c r="VGS3" s="197"/>
      <c r="VGT3" s="197"/>
      <c r="VGU3" s="197"/>
      <c r="VGV3" s="197"/>
      <c r="VGW3" s="197"/>
      <c r="VGX3" s="197"/>
      <c r="VGY3" s="197"/>
      <c r="VGZ3" s="197"/>
      <c r="VHA3" s="197"/>
      <c r="VHB3" s="197"/>
      <c r="VHC3" s="197"/>
      <c r="VHD3" s="197"/>
      <c r="VHE3" s="197"/>
      <c r="VHF3" s="197"/>
      <c r="VHG3" s="197"/>
      <c r="VHH3" s="197"/>
      <c r="VHI3" s="197"/>
      <c r="VHJ3" s="197"/>
      <c r="VHK3" s="197"/>
      <c r="VHL3" s="197"/>
      <c r="VHM3" s="197"/>
      <c r="VHN3" s="197"/>
      <c r="VHO3" s="197"/>
      <c r="VHP3" s="197"/>
      <c r="VHQ3" s="197"/>
      <c r="VHR3" s="197"/>
      <c r="VHS3" s="197"/>
      <c r="VHT3" s="197"/>
      <c r="VHU3" s="197"/>
      <c r="VHV3" s="197"/>
      <c r="VHW3" s="197"/>
      <c r="VHX3" s="197"/>
      <c r="VHY3" s="197"/>
      <c r="VHZ3" s="197"/>
      <c r="VIA3" s="197"/>
      <c r="VIB3" s="197"/>
      <c r="VIC3" s="197"/>
      <c r="VID3" s="197"/>
      <c r="VIE3" s="197"/>
      <c r="VIF3" s="197"/>
      <c r="VIG3" s="197"/>
      <c r="VIH3" s="197"/>
      <c r="VII3" s="197"/>
      <c r="VIJ3" s="197"/>
      <c r="VIK3" s="197"/>
      <c r="VIL3" s="197"/>
      <c r="VIM3" s="197"/>
      <c r="VIN3" s="197"/>
      <c r="VIO3" s="197"/>
      <c r="VIP3" s="197"/>
      <c r="VIQ3" s="197"/>
      <c r="VIR3" s="197"/>
      <c r="VIS3" s="197"/>
      <c r="VIT3" s="197"/>
      <c r="VIU3" s="197"/>
      <c r="VIV3" s="197"/>
      <c r="VIW3" s="197"/>
      <c r="VIX3" s="197"/>
      <c r="VIY3" s="197"/>
      <c r="VIZ3" s="197"/>
      <c r="VJA3" s="197"/>
      <c r="VJB3" s="197"/>
      <c r="VJC3" s="197"/>
      <c r="VJD3" s="197"/>
      <c r="VJE3" s="197"/>
      <c r="VJF3" s="197"/>
      <c r="VJG3" s="197"/>
      <c r="VJH3" s="197"/>
      <c r="VJI3" s="197"/>
      <c r="VJJ3" s="197"/>
      <c r="VJK3" s="197"/>
      <c r="VJL3" s="197"/>
      <c r="VJM3" s="197"/>
      <c r="VJN3" s="197"/>
      <c r="VJO3" s="197"/>
      <c r="VJP3" s="197"/>
      <c r="VJQ3" s="197"/>
      <c r="VJR3" s="197"/>
      <c r="VJS3" s="197"/>
      <c r="VJT3" s="197"/>
      <c r="VJU3" s="197"/>
      <c r="VJV3" s="197"/>
      <c r="VJW3" s="197"/>
      <c r="VJX3" s="197"/>
      <c r="VJY3" s="197"/>
      <c r="VJZ3" s="197"/>
      <c r="VKA3" s="197"/>
      <c r="VKB3" s="197"/>
      <c r="VKC3" s="197"/>
      <c r="VKD3" s="197"/>
      <c r="VKE3" s="197"/>
      <c r="VKF3" s="197"/>
      <c r="VKG3" s="197"/>
      <c r="VKH3" s="197"/>
      <c r="VKI3" s="197"/>
      <c r="VKJ3" s="197"/>
      <c r="VKK3" s="197"/>
      <c r="VKL3" s="197"/>
      <c r="VKM3" s="197"/>
      <c r="VKN3" s="197"/>
      <c r="VKO3" s="197"/>
      <c r="VKP3" s="197"/>
      <c r="VKQ3" s="197"/>
      <c r="VKR3" s="197"/>
      <c r="VKS3" s="197"/>
      <c r="VKT3" s="197"/>
      <c r="VKU3" s="197"/>
      <c r="VKV3" s="197"/>
      <c r="VKW3" s="197"/>
      <c r="VKX3" s="197"/>
      <c r="VKY3" s="197"/>
      <c r="VKZ3" s="197"/>
      <c r="VLA3" s="197"/>
      <c r="VLB3" s="197"/>
      <c r="VLC3" s="197"/>
      <c r="VLD3" s="197"/>
      <c r="VLE3" s="197"/>
      <c r="VLF3" s="197"/>
      <c r="VLG3" s="197"/>
      <c r="VLH3" s="197"/>
      <c r="VLI3" s="197"/>
      <c r="VLJ3" s="197"/>
      <c r="VLK3" s="197"/>
      <c r="VLL3" s="197"/>
      <c r="VLM3" s="197"/>
      <c r="VLN3" s="197"/>
      <c r="VLO3" s="197"/>
      <c r="VLP3" s="197"/>
      <c r="VLQ3" s="197"/>
      <c r="VLR3" s="197"/>
      <c r="VLS3" s="197"/>
      <c r="VLT3" s="197"/>
      <c r="VLU3" s="197"/>
      <c r="VLV3" s="197"/>
      <c r="VLW3" s="197"/>
      <c r="VLX3" s="197"/>
      <c r="VLY3" s="197"/>
      <c r="VLZ3" s="197"/>
      <c r="VMA3" s="197"/>
      <c r="VMB3" s="197"/>
      <c r="VMC3" s="197"/>
      <c r="VMD3" s="197"/>
      <c r="VME3" s="197"/>
      <c r="VMF3" s="197"/>
      <c r="VMG3" s="197"/>
      <c r="VMH3" s="197"/>
      <c r="VMI3" s="197"/>
      <c r="VMJ3" s="197"/>
      <c r="VMK3" s="197"/>
      <c r="VML3" s="197"/>
      <c r="VMM3" s="197"/>
      <c r="VMN3" s="197"/>
      <c r="VMO3" s="197"/>
      <c r="VMP3" s="197"/>
      <c r="VMQ3" s="197"/>
      <c r="VMR3" s="197"/>
      <c r="VMS3" s="197"/>
      <c r="VMT3" s="197"/>
      <c r="VMU3" s="197"/>
      <c r="VMV3" s="197"/>
      <c r="VMW3" s="197"/>
      <c r="VMX3" s="197"/>
      <c r="VMY3" s="197"/>
      <c r="VMZ3" s="197"/>
      <c r="VNA3" s="197"/>
      <c r="VNB3" s="197"/>
      <c r="VNC3" s="197"/>
      <c r="VND3" s="197"/>
      <c r="VNE3" s="197"/>
      <c r="VNF3" s="197"/>
      <c r="VNG3" s="197"/>
      <c r="VNH3" s="197"/>
      <c r="VNI3" s="197"/>
      <c r="VNJ3" s="197"/>
      <c r="VNK3" s="197"/>
      <c r="VNL3" s="197"/>
      <c r="VNM3" s="197"/>
      <c r="VNN3" s="197"/>
      <c r="VNO3" s="197"/>
      <c r="VNP3" s="197"/>
      <c r="VNQ3" s="197"/>
      <c r="VNR3" s="197"/>
      <c r="VNS3" s="197"/>
      <c r="VNT3" s="197"/>
      <c r="VNU3" s="197"/>
      <c r="VNV3" s="197"/>
      <c r="VNW3" s="197"/>
      <c r="VNX3" s="197"/>
      <c r="VNY3" s="197"/>
      <c r="VNZ3" s="197"/>
      <c r="VOA3" s="197"/>
      <c r="VOB3" s="197"/>
      <c r="VOC3" s="197"/>
      <c r="VOD3" s="197"/>
      <c r="VOE3" s="197"/>
      <c r="VOF3" s="197"/>
      <c r="VOG3" s="197"/>
      <c r="VOH3" s="197"/>
      <c r="VOI3" s="197"/>
      <c r="VOJ3" s="197"/>
      <c r="VOK3" s="197"/>
      <c r="VOL3" s="197"/>
      <c r="VOM3" s="197"/>
      <c r="VON3" s="197"/>
      <c r="VOO3" s="197"/>
      <c r="VOP3" s="197"/>
      <c r="VOQ3" s="197"/>
      <c r="VOR3" s="197"/>
      <c r="VOS3" s="197"/>
      <c r="VOT3" s="197"/>
      <c r="VOU3" s="197"/>
      <c r="VOV3" s="197"/>
      <c r="VOW3" s="197"/>
      <c r="VOX3" s="197"/>
      <c r="VOY3" s="197"/>
      <c r="VOZ3" s="197"/>
      <c r="VPA3" s="197"/>
      <c r="VPB3" s="197"/>
      <c r="VPC3" s="197"/>
      <c r="VPD3" s="197"/>
      <c r="VPE3" s="197"/>
      <c r="VPF3" s="197"/>
      <c r="VPG3" s="197"/>
      <c r="VPH3" s="197"/>
      <c r="VPI3" s="197"/>
      <c r="VPJ3" s="197"/>
      <c r="VPK3" s="197"/>
      <c r="VPL3" s="197"/>
      <c r="VPM3" s="197"/>
      <c r="VPN3" s="197"/>
      <c r="VPO3" s="197"/>
      <c r="VPP3" s="197"/>
      <c r="VPQ3" s="197"/>
      <c r="VPR3" s="197"/>
      <c r="VPS3" s="197"/>
      <c r="VPT3" s="197"/>
      <c r="VPU3" s="197"/>
      <c r="VPV3" s="197"/>
      <c r="VPW3" s="197"/>
      <c r="VPX3" s="197"/>
      <c r="VPY3" s="197"/>
      <c r="VPZ3" s="197"/>
      <c r="VQA3" s="197"/>
      <c r="VQB3" s="197"/>
      <c r="VQC3" s="197"/>
      <c r="VQD3" s="197"/>
      <c r="VQE3" s="197"/>
      <c r="VQF3" s="197"/>
      <c r="VQG3" s="197"/>
      <c r="VQH3" s="197"/>
      <c r="VQI3" s="197"/>
      <c r="VQJ3" s="197"/>
      <c r="VQK3" s="197"/>
      <c r="VQL3" s="197"/>
      <c r="VQM3" s="197"/>
      <c r="VQN3" s="197"/>
      <c r="VQO3" s="197"/>
      <c r="VQP3" s="197"/>
      <c r="VQQ3" s="197"/>
      <c r="VQR3" s="197"/>
      <c r="VQS3" s="197"/>
      <c r="VQT3" s="197"/>
      <c r="VQU3" s="197"/>
      <c r="VQV3" s="197"/>
      <c r="VQW3" s="197"/>
      <c r="VQX3" s="197"/>
      <c r="VQY3" s="197"/>
      <c r="VQZ3" s="197"/>
      <c r="VRA3" s="197"/>
      <c r="VRB3" s="197"/>
      <c r="VRC3" s="197"/>
      <c r="VRD3" s="197"/>
      <c r="VRE3" s="197"/>
      <c r="VRF3" s="197"/>
      <c r="VRG3" s="197"/>
      <c r="VRH3" s="197"/>
      <c r="VRI3" s="197"/>
      <c r="VRJ3" s="197"/>
      <c r="VRK3" s="197"/>
      <c r="VRL3" s="197"/>
      <c r="VRM3" s="197"/>
      <c r="VRN3" s="197"/>
      <c r="VRO3" s="197"/>
      <c r="VRP3" s="197"/>
      <c r="VRQ3" s="197"/>
      <c r="VRR3" s="197"/>
      <c r="VRS3" s="197"/>
      <c r="VRT3" s="197"/>
      <c r="VRU3" s="197"/>
      <c r="VRV3" s="197"/>
      <c r="VRW3" s="197"/>
      <c r="VRX3" s="197"/>
      <c r="VRY3" s="197"/>
      <c r="VRZ3" s="197"/>
      <c r="VSA3" s="197"/>
      <c r="VSB3" s="197"/>
      <c r="VSC3" s="197"/>
      <c r="VSD3" s="197"/>
      <c r="VSE3" s="197"/>
      <c r="VSF3" s="197"/>
      <c r="VSG3" s="197"/>
      <c r="VSH3" s="197"/>
      <c r="VSI3" s="197"/>
      <c r="VSJ3" s="197"/>
      <c r="VSK3" s="197"/>
      <c r="VSL3" s="197"/>
      <c r="VSM3" s="197"/>
      <c r="VSN3" s="197"/>
      <c r="VSO3" s="197"/>
      <c r="VSP3" s="197"/>
      <c r="VSQ3" s="197"/>
      <c r="VSR3" s="197"/>
      <c r="VSS3" s="197"/>
      <c r="VST3" s="197"/>
      <c r="VSU3" s="197"/>
      <c r="VSV3" s="197"/>
      <c r="VSW3" s="197"/>
      <c r="VSX3" s="197"/>
      <c r="VSY3" s="197"/>
      <c r="VSZ3" s="197"/>
      <c r="VTA3" s="197"/>
      <c r="VTB3" s="197"/>
      <c r="VTC3" s="197"/>
      <c r="VTD3" s="197"/>
      <c r="VTE3" s="197"/>
      <c r="VTF3" s="197"/>
      <c r="VTG3" s="197"/>
      <c r="VTH3" s="197"/>
      <c r="VTI3" s="197"/>
      <c r="VTJ3" s="197"/>
      <c r="VTK3" s="197"/>
      <c r="VTL3" s="197"/>
      <c r="VTM3" s="197"/>
      <c r="VTN3" s="197"/>
      <c r="VTO3" s="197"/>
      <c r="VTP3" s="197"/>
      <c r="VTQ3" s="197"/>
      <c r="VTR3" s="197"/>
      <c r="VTS3" s="197"/>
      <c r="VTT3" s="197"/>
      <c r="VTU3" s="197"/>
      <c r="VTV3" s="197"/>
      <c r="VTW3" s="197"/>
      <c r="VTX3" s="197"/>
      <c r="VTY3" s="197"/>
      <c r="VTZ3" s="197"/>
      <c r="VUA3" s="197"/>
      <c r="VUB3" s="197"/>
      <c r="VUC3" s="197"/>
      <c r="VUD3" s="197"/>
      <c r="VUE3" s="197"/>
      <c r="VUF3" s="197"/>
      <c r="VUG3" s="197"/>
      <c r="VUH3" s="197"/>
      <c r="VUI3" s="197"/>
      <c r="VUJ3" s="197"/>
      <c r="VUK3" s="197"/>
      <c r="VUL3" s="197"/>
      <c r="VUM3" s="197"/>
      <c r="VUN3" s="197"/>
      <c r="VUO3" s="197"/>
      <c r="VUP3" s="197"/>
      <c r="VUQ3" s="197"/>
      <c r="VUR3" s="197"/>
      <c r="VUS3" s="197"/>
      <c r="VUT3" s="197"/>
      <c r="VUU3" s="197"/>
      <c r="VUV3" s="197"/>
      <c r="VUW3" s="197"/>
      <c r="VUX3" s="197"/>
      <c r="VUY3" s="197"/>
      <c r="VUZ3" s="197"/>
      <c r="VVA3" s="197"/>
      <c r="VVB3" s="197"/>
      <c r="VVC3" s="197"/>
      <c r="VVD3" s="197"/>
      <c r="VVE3" s="197"/>
      <c r="VVF3" s="197"/>
      <c r="VVG3" s="197"/>
      <c r="VVH3" s="197"/>
      <c r="VVI3" s="197"/>
      <c r="VVJ3" s="197"/>
      <c r="VVK3" s="197"/>
      <c r="VVL3" s="197"/>
      <c r="VVM3" s="197"/>
      <c r="VVN3" s="197"/>
      <c r="VVO3" s="197"/>
      <c r="VVP3" s="197"/>
      <c r="VVQ3" s="197"/>
      <c r="VVR3" s="197"/>
      <c r="VVS3" s="197"/>
      <c r="VVT3" s="197"/>
      <c r="VVU3" s="197"/>
      <c r="VVV3" s="197"/>
      <c r="VVW3" s="197"/>
      <c r="VVX3" s="197"/>
      <c r="VVY3" s="197"/>
      <c r="VVZ3" s="197"/>
      <c r="VWA3" s="197"/>
      <c r="VWB3" s="197"/>
      <c r="VWC3" s="197"/>
      <c r="VWD3" s="197"/>
      <c r="VWE3" s="197"/>
      <c r="VWF3" s="197"/>
      <c r="VWG3" s="197"/>
      <c r="VWH3" s="197"/>
      <c r="VWI3" s="197"/>
      <c r="VWJ3" s="197"/>
      <c r="VWK3" s="197"/>
      <c r="VWL3" s="197"/>
      <c r="VWM3" s="197"/>
      <c r="VWN3" s="197"/>
      <c r="VWO3" s="197"/>
      <c r="VWP3" s="197"/>
      <c r="VWQ3" s="197"/>
      <c r="VWR3" s="197"/>
      <c r="VWS3" s="197"/>
      <c r="VWT3" s="197"/>
      <c r="VWU3" s="197"/>
      <c r="VWV3" s="197"/>
      <c r="VWW3" s="197"/>
      <c r="VWX3" s="197"/>
      <c r="VWY3" s="197"/>
      <c r="VWZ3" s="197"/>
      <c r="VXA3" s="197"/>
      <c r="VXB3" s="197"/>
      <c r="VXC3" s="197"/>
      <c r="VXD3" s="197"/>
      <c r="VXE3" s="197"/>
      <c r="VXF3" s="197"/>
      <c r="VXG3" s="197"/>
      <c r="VXH3" s="197"/>
      <c r="VXI3" s="197"/>
      <c r="VXJ3" s="197"/>
      <c r="VXK3" s="197"/>
      <c r="VXL3" s="197"/>
      <c r="VXM3" s="197"/>
      <c r="VXN3" s="197"/>
      <c r="VXO3" s="197"/>
      <c r="VXP3" s="197"/>
      <c r="VXQ3" s="197"/>
      <c r="VXR3" s="197"/>
      <c r="VXS3" s="197"/>
      <c r="VXT3" s="197"/>
      <c r="VXU3" s="197"/>
      <c r="VXV3" s="197"/>
      <c r="VXW3" s="197"/>
      <c r="VXX3" s="197"/>
      <c r="VXY3" s="197"/>
      <c r="VXZ3" s="197"/>
      <c r="VYA3" s="197"/>
      <c r="VYB3" s="197"/>
      <c r="VYC3" s="197"/>
      <c r="VYD3" s="197"/>
      <c r="VYE3" s="197"/>
      <c r="VYF3" s="197"/>
      <c r="VYG3" s="197"/>
      <c r="VYH3" s="197"/>
      <c r="VYI3" s="197"/>
      <c r="VYJ3" s="197"/>
      <c r="VYK3" s="197"/>
      <c r="VYL3" s="197"/>
      <c r="VYM3" s="197"/>
      <c r="VYN3" s="197"/>
      <c r="VYO3" s="197"/>
      <c r="VYP3" s="197"/>
      <c r="VYQ3" s="197"/>
      <c r="VYR3" s="197"/>
      <c r="VYS3" s="197"/>
      <c r="VYT3" s="197"/>
      <c r="VYU3" s="197"/>
      <c r="VYV3" s="197"/>
      <c r="VYW3" s="197"/>
      <c r="VYX3" s="197"/>
      <c r="VYY3" s="197"/>
      <c r="VYZ3" s="197"/>
      <c r="VZA3" s="197"/>
      <c r="VZB3" s="197"/>
      <c r="VZC3" s="197"/>
      <c r="VZD3" s="197"/>
      <c r="VZE3" s="197"/>
      <c r="VZF3" s="197"/>
      <c r="VZG3" s="197"/>
      <c r="VZH3" s="197"/>
      <c r="VZI3" s="197"/>
      <c r="VZJ3" s="197"/>
      <c r="VZK3" s="197"/>
      <c r="VZL3" s="197"/>
      <c r="VZM3" s="197"/>
      <c r="VZN3" s="197"/>
      <c r="VZO3" s="197"/>
      <c r="VZP3" s="197"/>
      <c r="VZQ3" s="197"/>
      <c r="VZR3" s="197"/>
      <c r="VZS3" s="197"/>
      <c r="VZT3" s="197"/>
      <c r="VZU3" s="197"/>
      <c r="VZV3" s="197"/>
      <c r="VZW3" s="197"/>
      <c r="VZX3" s="197"/>
      <c r="VZY3" s="197"/>
      <c r="VZZ3" s="197"/>
      <c r="WAA3" s="197"/>
      <c r="WAB3" s="197"/>
      <c r="WAC3" s="197"/>
      <c r="WAD3" s="197"/>
      <c r="WAE3" s="197"/>
      <c r="WAF3" s="197"/>
      <c r="WAG3" s="197"/>
      <c r="WAH3" s="197"/>
      <c r="WAI3" s="197"/>
      <c r="WAJ3" s="197"/>
      <c r="WAK3" s="197"/>
      <c r="WAL3" s="197"/>
      <c r="WAM3" s="197"/>
      <c r="WAN3" s="197"/>
      <c r="WAO3" s="197"/>
      <c r="WAP3" s="197"/>
      <c r="WAQ3" s="197"/>
      <c r="WAR3" s="197"/>
      <c r="WAS3" s="197"/>
      <c r="WAT3" s="197"/>
      <c r="WAU3" s="197"/>
      <c r="WAV3" s="197"/>
      <c r="WAW3" s="197"/>
      <c r="WAX3" s="197"/>
      <c r="WAY3" s="197"/>
      <c r="WAZ3" s="197"/>
      <c r="WBA3" s="197"/>
      <c r="WBB3" s="197"/>
      <c r="WBC3" s="197"/>
      <c r="WBD3" s="197"/>
      <c r="WBE3" s="197"/>
      <c r="WBF3" s="197"/>
      <c r="WBG3" s="197"/>
      <c r="WBH3" s="197"/>
      <c r="WBI3" s="197"/>
      <c r="WBJ3" s="197"/>
      <c r="WBK3" s="197"/>
      <c r="WBL3" s="197"/>
      <c r="WBM3" s="197"/>
      <c r="WBN3" s="197"/>
      <c r="WBO3" s="197"/>
      <c r="WBP3" s="197"/>
      <c r="WBQ3" s="197"/>
      <c r="WBR3" s="197"/>
      <c r="WBS3" s="197"/>
      <c r="WBT3" s="197"/>
      <c r="WBU3" s="197"/>
      <c r="WBV3" s="197"/>
      <c r="WBW3" s="197"/>
      <c r="WBX3" s="197"/>
      <c r="WBY3" s="197"/>
      <c r="WBZ3" s="197"/>
      <c r="WCA3" s="197"/>
      <c r="WCB3" s="197"/>
      <c r="WCC3" s="197"/>
      <c r="WCD3" s="197"/>
      <c r="WCE3" s="197"/>
      <c r="WCF3" s="197"/>
      <c r="WCG3" s="197"/>
      <c r="WCH3" s="197"/>
      <c r="WCI3" s="197"/>
      <c r="WCJ3" s="197"/>
      <c r="WCK3" s="197"/>
      <c r="WCL3" s="197"/>
      <c r="WCM3" s="197"/>
      <c r="WCN3" s="197"/>
      <c r="WCO3" s="197"/>
      <c r="WCP3" s="197"/>
      <c r="WCQ3" s="197"/>
      <c r="WCR3" s="197"/>
      <c r="WCS3" s="197"/>
      <c r="WCT3" s="197"/>
      <c r="WCU3" s="197"/>
      <c r="WCV3" s="197"/>
      <c r="WCW3" s="197"/>
      <c r="WCX3" s="197"/>
      <c r="WCY3" s="197"/>
      <c r="WCZ3" s="197"/>
      <c r="WDA3" s="197"/>
      <c r="WDB3" s="197"/>
      <c r="WDC3" s="197"/>
      <c r="WDD3" s="197"/>
      <c r="WDE3" s="197"/>
      <c r="WDF3" s="197"/>
      <c r="WDG3" s="197"/>
      <c r="WDH3" s="197"/>
      <c r="WDI3" s="197"/>
      <c r="WDJ3" s="197"/>
      <c r="WDK3" s="197"/>
      <c r="WDL3" s="197"/>
      <c r="WDM3" s="197"/>
      <c r="WDN3" s="197"/>
      <c r="WDO3" s="197"/>
      <c r="WDP3" s="197"/>
      <c r="WDQ3" s="197"/>
      <c r="WDR3" s="197"/>
      <c r="WDS3" s="197"/>
      <c r="WDT3" s="197"/>
      <c r="WDU3" s="197"/>
      <c r="WDV3" s="197"/>
      <c r="WDW3" s="197"/>
      <c r="WDX3" s="197"/>
      <c r="WDY3" s="197"/>
      <c r="WDZ3" s="197"/>
      <c r="WEA3" s="197"/>
      <c r="WEB3" s="197"/>
      <c r="WEC3" s="197"/>
      <c r="WED3" s="197"/>
      <c r="WEE3" s="197"/>
      <c r="WEF3" s="197"/>
      <c r="WEG3" s="197"/>
      <c r="WEH3" s="197"/>
      <c r="WEI3" s="197"/>
      <c r="WEJ3" s="197"/>
      <c r="WEK3" s="197"/>
      <c r="WEL3" s="197"/>
      <c r="WEM3" s="197"/>
      <c r="WEN3" s="197"/>
      <c r="WEO3" s="197"/>
      <c r="WEP3" s="197"/>
      <c r="WEQ3" s="197"/>
      <c r="WER3" s="197"/>
      <c r="WES3" s="197"/>
      <c r="WET3" s="197"/>
      <c r="WEU3" s="197"/>
      <c r="WEV3" s="197"/>
      <c r="WEW3" s="197"/>
      <c r="WEX3" s="197"/>
      <c r="WEY3" s="197"/>
      <c r="WEZ3" s="197"/>
      <c r="WFA3" s="197"/>
      <c r="WFB3" s="197"/>
      <c r="WFC3" s="197"/>
      <c r="WFD3" s="197"/>
      <c r="WFE3" s="197"/>
      <c r="WFF3" s="197"/>
      <c r="WFG3" s="197"/>
      <c r="WFH3" s="197"/>
      <c r="WFI3" s="197"/>
      <c r="WFJ3" s="197"/>
      <c r="WFK3" s="197"/>
      <c r="WFL3" s="197"/>
      <c r="WFM3" s="197"/>
      <c r="WFN3" s="197"/>
      <c r="WFO3" s="197"/>
      <c r="WFP3" s="197"/>
      <c r="WFQ3" s="197"/>
      <c r="WFR3" s="197"/>
      <c r="WFS3" s="197"/>
      <c r="WFT3" s="197"/>
      <c r="WFU3" s="197"/>
      <c r="WFV3" s="197"/>
      <c r="WFW3" s="197"/>
      <c r="WFX3" s="197"/>
      <c r="WFY3" s="197"/>
      <c r="WFZ3" s="197"/>
      <c r="WGA3" s="197"/>
      <c r="WGB3" s="197"/>
      <c r="WGC3" s="197"/>
      <c r="WGD3" s="197"/>
      <c r="WGE3" s="197"/>
      <c r="WGF3" s="197"/>
      <c r="WGG3" s="197"/>
      <c r="WGH3" s="197"/>
      <c r="WGI3" s="197"/>
      <c r="WGJ3" s="197"/>
      <c r="WGK3" s="197"/>
      <c r="WGL3" s="197"/>
      <c r="WGM3" s="197"/>
      <c r="WGN3" s="197"/>
      <c r="WGO3" s="197"/>
      <c r="WGP3" s="197"/>
      <c r="WGQ3" s="197"/>
      <c r="WGR3" s="197"/>
      <c r="WGS3" s="197"/>
      <c r="WGT3" s="197"/>
      <c r="WGU3" s="197"/>
      <c r="WGV3" s="197"/>
      <c r="WGW3" s="197"/>
      <c r="WGX3" s="197"/>
      <c r="WGY3" s="197"/>
      <c r="WGZ3" s="197"/>
      <c r="WHA3" s="197"/>
      <c r="WHB3" s="197"/>
      <c r="WHC3" s="197"/>
      <c r="WHD3" s="197"/>
      <c r="WHE3" s="197"/>
      <c r="WHF3" s="197"/>
      <c r="WHG3" s="197"/>
      <c r="WHH3" s="197"/>
      <c r="WHI3" s="197"/>
      <c r="WHJ3" s="197"/>
      <c r="WHK3" s="197"/>
      <c r="WHL3" s="197"/>
      <c r="WHM3" s="197"/>
      <c r="WHN3" s="197"/>
      <c r="WHO3" s="197"/>
      <c r="WHP3" s="197"/>
      <c r="WHQ3" s="197"/>
      <c r="WHR3" s="197"/>
      <c r="WHS3" s="197"/>
      <c r="WHT3" s="197"/>
      <c r="WHU3" s="197"/>
      <c r="WHV3" s="197"/>
      <c r="WHW3" s="197"/>
      <c r="WHX3" s="197"/>
      <c r="WHY3" s="197"/>
      <c r="WHZ3" s="197"/>
      <c r="WIA3" s="197"/>
      <c r="WIB3" s="197"/>
      <c r="WIC3" s="197"/>
      <c r="WID3" s="197"/>
      <c r="WIE3" s="197"/>
      <c r="WIF3" s="197"/>
      <c r="WIG3" s="197"/>
      <c r="WIH3" s="197"/>
      <c r="WII3" s="197"/>
      <c r="WIJ3" s="197"/>
      <c r="WIK3" s="197"/>
      <c r="WIL3" s="197"/>
      <c r="WIM3" s="197"/>
      <c r="WIN3" s="197"/>
      <c r="WIO3" s="197"/>
      <c r="WIP3" s="197"/>
      <c r="WIQ3" s="197"/>
      <c r="WIR3" s="197"/>
      <c r="WIS3" s="197"/>
      <c r="WIT3" s="197"/>
      <c r="WIU3" s="197"/>
      <c r="WIV3" s="197"/>
      <c r="WIW3" s="197"/>
      <c r="WIX3" s="197"/>
      <c r="WIY3" s="197"/>
      <c r="WIZ3" s="197"/>
      <c r="WJA3" s="197"/>
      <c r="WJB3" s="197"/>
      <c r="WJC3" s="197"/>
      <c r="WJD3" s="197"/>
      <c r="WJE3" s="197"/>
      <c r="WJF3" s="197"/>
      <c r="WJG3" s="197"/>
      <c r="WJH3" s="197"/>
      <c r="WJI3" s="197"/>
      <c r="WJJ3" s="197"/>
      <c r="WJK3" s="197"/>
      <c r="WJL3" s="197"/>
      <c r="WJM3" s="197"/>
      <c r="WJN3" s="197"/>
      <c r="WJO3" s="197"/>
      <c r="WJP3" s="197"/>
      <c r="WJQ3" s="197"/>
      <c r="WJR3" s="197"/>
      <c r="WJS3" s="197"/>
      <c r="WJT3" s="197"/>
      <c r="WJU3" s="197"/>
      <c r="WJV3" s="197"/>
      <c r="WJW3" s="197"/>
      <c r="WJX3" s="197"/>
      <c r="WJY3" s="197"/>
      <c r="WJZ3" s="197"/>
      <c r="WKA3" s="197"/>
      <c r="WKB3" s="197"/>
      <c r="WKC3" s="197"/>
      <c r="WKD3" s="197"/>
      <c r="WKE3" s="197"/>
      <c r="WKF3" s="197"/>
      <c r="WKG3" s="197"/>
      <c r="WKH3" s="197"/>
      <c r="WKI3" s="197"/>
      <c r="WKJ3" s="197"/>
      <c r="WKK3" s="197"/>
      <c r="WKL3" s="197"/>
      <c r="WKM3" s="197"/>
      <c r="WKN3" s="197"/>
      <c r="WKO3" s="197"/>
      <c r="WKP3" s="197"/>
      <c r="WKQ3" s="197"/>
      <c r="WKR3" s="197"/>
      <c r="WKS3" s="197"/>
      <c r="WKT3" s="197"/>
      <c r="WKU3" s="197"/>
      <c r="WKV3" s="197"/>
      <c r="WKW3" s="197"/>
      <c r="WKX3" s="197"/>
      <c r="WKY3" s="197"/>
      <c r="WKZ3" s="197"/>
      <c r="WLA3" s="197"/>
      <c r="WLB3" s="197"/>
      <c r="WLC3" s="197"/>
      <c r="WLD3" s="197"/>
      <c r="WLE3" s="197"/>
      <c r="WLF3" s="197"/>
      <c r="WLG3" s="197"/>
      <c r="WLH3" s="197"/>
      <c r="WLI3" s="197"/>
      <c r="WLJ3" s="197"/>
      <c r="WLK3" s="197"/>
      <c r="WLL3" s="197"/>
      <c r="WLM3" s="197"/>
      <c r="WLN3" s="197"/>
      <c r="WLO3" s="197"/>
      <c r="WLP3" s="197"/>
      <c r="WLQ3" s="197"/>
      <c r="WLR3" s="197"/>
      <c r="WLS3" s="197"/>
      <c r="WLT3" s="197"/>
      <c r="WLU3" s="197"/>
      <c r="WLV3" s="197"/>
      <c r="WLW3" s="197"/>
      <c r="WLX3" s="197"/>
      <c r="WLY3" s="197"/>
      <c r="WLZ3" s="197"/>
      <c r="WMA3" s="197"/>
      <c r="WMB3" s="197"/>
      <c r="WMC3" s="197"/>
      <c r="WMD3" s="197"/>
      <c r="WME3" s="197"/>
      <c r="WMF3" s="197"/>
      <c r="WMG3" s="197"/>
      <c r="WMH3" s="197"/>
      <c r="WMI3" s="197"/>
      <c r="WMJ3" s="197"/>
      <c r="WMK3" s="197"/>
      <c r="WML3" s="197"/>
      <c r="WMM3" s="197"/>
      <c r="WMN3" s="197"/>
      <c r="WMO3" s="197"/>
      <c r="WMP3" s="197"/>
      <c r="WMQ3" s="197"/>
      <c r="WMR3" s="197"/>
      <c r="WMS3" s="197"/>
      <c r="WMT3" s="197"/>
      <c r="WMU3" s="197"/>
      <c r="WMV3" s="197"/>
      <c r="WMW3" s="197"/>
      <c r="WMX3" s="197"/>
      <c r="WMY3" s="197"/>
      <c r="WMZ3" s="197"/>
      <c r="WNA3" s="197"/>
      <c r="WNB3" s="197"/>
      <c r="WNC3" s="197"/>
      <c r="WND3" s="197"/>
      <c r="WNE3" s="197"/>
      <c r="WNF3" s="197"/>
      <c r="WNG3" s="197"/>
      <c r="WNH3" s="197"/>
      <c r="WNI3" s="197"/>
      <c r="WNJ3" s="197"/>
      <c r="WNK3" s="197"/>
      <c r="WNL3" s="197"/>
      <c r="WNM3" s="197"/>
      <c r="WNN3" s="197"/>
      <c r="WNO3" s="197"/>
      <c r="WNP3" s="197"/>
      <c r="WNQ3" s="197"/>
      <c r="WNR3" s="197"/>
      <c r="WNS3" s="197"/>
      <c r="WNT3" s="197"/>
      <c r="WNU3" s="197"/>
      <c r="WNV3" s="197"/>
      <c r="WNW3" s="197"/>
      <c r="WNX3" s="197"/>
      <c r="WNY3" s="197"/>
      <c r="WNZ3" s="197"/>
      <c r="WOA3" s="197"/>
      <c r="WOB3" s="197"/>
      <c r="WOC3" s="197"/>
      <c r="WOD3" s="197"/>
      <c r="WOE3" s="197"/>
      <c r="WOF3" s="197"/>
      <c r="WOG3" s="197"/>
      <c r="WOH3" s="197"/>
      <c r="WOI3" s="197"/>
      <c r="WOJ3" s="197"/>
      <c r="WOK3" s="197"/>
      <c r="WOL3" s="197"/>
      <c r="WOM3" s="197"/>
      <c r="WON3" s="197"/>
      <c r="WOO3" s="197"/>
      <c r="WOP3" s="197"/>
      <c r="WOQ3" s="197"/>
      <c r="WOR3" s="197"/>
      <c r="WOS3" s="197"/>
      <c r="WOT3" s="197"/>
      <c r="WOU3" s="197"/>
      <c r="WOV3" s="197"/>
      <c r="WOW3" s="197"/>
      <c r="WOX3" s="197"/>
      <c r="WOY3" s="197"/>
      <c r="WOZ3" s="197"/>
      <c r="WPA3" s="197"/>
      <c r="WPB3" s="197"/>
      <c r="WPC3" s="197"/>
      <c r="WPD3" s="197"/>
      <c r="WPE3" s="197"/>
      <c r="WPF3" s="197"/>
      <c r="WPG3" s="197"/>
      <c r="WPH3" s="197"/>
      <c r="WPI3" s="197"/>
      <c r="WPJ3" s="197"/>
      <c r="WPK3" s="197"/>
      <c r="WPL3" s="197"/>
      <c r="WPM3" s="197"/>
      <c r="WPN3" s="197"/>
      <c r="WPO3" s="197"/>
      <c r="WPP3" s="197"/>
      <c r="WPQ3" s="197"/>
      <c r="WPR3" s="197"/>
      <c r="WPS3" s="197"/>
      <c r="WPT3" s="197"/>
      <c r="WPU3" s="197"/>
      <c r="WPV3" s="197"/>
      <c r="WPW3" s="197"/>
      <c r="WPX3" s="197"/>
      <c r="WPY3" s="197"/>
      <c r="WPZ3" s="197"/>
      <c r="WQA3" s="197"/>
      <c r="WQB3" s="197"/>
      <c r="WQC3" s="197"/>
      <c r="WQD3" s="197"/>
      <c r="WQE3" s="197"/>
      <c r="WQF3" s="197"/>
      <c r="WQG3" s="197"/>
      <c r="WQH3" s="197"/>
      <c r="WQI3" s="197"/>
      <c r="WQJ3" s="197"/>
      <c r="WQK3" s="197"/>
      <c r="WQL3" s="197"/>
      <c r="WQM3" s="197"/>
      <c r="WQN3" s="197"/>
      <c r="WQO3" s="197"/>
      <c r="WQP3" s="197"/>
      <c r="WQQ3" s="197"/>
      <c r="WQR3" s="197"/>
      <c r="WQS3" s="197"/>
      <c r="WQT3" s="197"/>
      <c r="WQU3" s="197"/>
      <c r="WQV3" s="197"/>
      <c r="WQW3" s="197"/>
      <c r="WQX3" s="197"/>
      <c r="WQY3" s="197"/>
      <c r="WQZ3" s="197"/>
      <c r="WRA3" s="197"/>
      <c r="WRB3" s="197"/>
      <c r="WRC3" s="197"/>
      <c r="WRD3" s="197"/>
      <c r="WRE3" s="197"/>
      <c r="WRF3" s="197"/>
      <c r="WRG3" s="197"/>
      <c r="WRH3" s="197"/>
      <c r="WRI3" s="197"/>
      <c r="WRJ3" s="197"/>
      <c r="WRK3" s="197"/>
      <c r="WRL3" s="197"/>
      <c r="WRM3" s="197"/>
      <c r="WRN3" s="197"/>
      <c r="WRO3" s="197"/>
      <c r="WRP3" s="197"/>
      <c r="WRQ3" s="197"/>
      <c r="WRR3" s="197"/>
      <c r="WRS3" s="197"/>
      <c r="WRT3" s="197"/>
      <c r="WRU3" s="197"/>
      <c r="WRV3" s="197"/>
      <c r="WRW3" s="197"/>
      <c r="WRX3" s="197"/>
      <c r="WRY3" s="197"/>
      <c r="WRZ3" s="197"/>
      <c r="WSA3" s="197"/>
      <c r="WSB3" s="197"/>
      <c r="WSC3" s="197"/>
      <c r="WSD3" s="197"/>
      <c r="WSE3" s="197"/>
      <c r="WSF3" s="197"/>
      <c r="WSG3" s="197"/>
      <c r="WSH3" s="197"/>
      <c r="WSI3" s="197"/>
      <c r="WSJ3" s="197"/>
      <c r="WSK3" s="197"/>
      <c r="WSL3" s="197"/>
      <c r="WSM3" s="197"/>
      <c r="WSN3" s="197"/>
      <c r="WSO3" s="197"/>
      <c r="WSP3" s="197"/>
      <c r="WSQ3" s="197"/>
      <c r="WSR3" s="197"/>
      <c r="WSS3" s="197"/>
      <c r="WST3" s="197"/>
      <c r="WSU3" s="197"/>
      <c r="WSV3" s="197"/>
      <c r="WSW3" s="197"/>
      <c r="WSX3" s="197"/>
      <c r="WSY3" s="197"/>
      <c r="WSZ3" s="197"/>
      <c r="WTA3" s="197"/>
      <c r="WTB3" s="197"/>
      <c r="WTC3" s="197"/>
      <c r="WTD3" s="197"/>
      <c r="WTE3" s="197"/>
      <c r="WTF3" s="197"/>
      <c r="WTG3" s="197"/>
      <c r="WTH3" s="197"/>
      <c r="WTI3" s="197"/>
      <c r="WTJ3" s="197"/>
      <c r="WTK3" s="197"/>
      <c r="WTL3" s="197"/>
      <c r="WTM3" s="197"/>
      <c r="WTN3" s="197"/>
      <c r="WTO3" s="197"/>
      <c r="WTP3" s="197"/>
      <c r="WTQ3" s="197"/>
      <c r="WTR3" s="197"/>
      <c r="WTS3" s="197"/>
      <c r="WTT3" s="197"/>
      <c r="WTU3" s="197"/>
      <c r="WTV3" s="197"/>
      <c r="WTW3" s="197"/>
      <c r="WTX3" s="197"/>
      <c r="WTY3" s="197"/>
      <c r="WTZ3" s="197"/>
      <c r="WUA3" s="197"/>
      <c r="WUB3" s="197"/>
      <c r="WUC3" s="197"/>
      <c r="WUD3" s="197"/>
      <c r="WUE3" s="197"/>
      <c r="WUF3" s="197"/>
      <c r="WUG3" s="197"/>
      <c r="WUH3" s="197"/>
      <c r="WUI3" s="197"/>
      <c r="WUJ3" s="197"/>
      <c r="WUK3" s="197"/>
      <c r="WUL3" s="197"/>
      <c r="WUM3" s="197"/>
      <c r="WUN3" s="197"/>
      <c r="WUO3" s="197"/>
      <c r="WUP3" s="197"/>
      <c r="WUQ3" s="197"/>
      <c r="WUR3" s="197"/>
      <c r="WUS3" s="197"/>
      <c r="WUT3" s="197"/>
      <c r="WUU3" s="197"/>
      <c r="WUV3" s="197"/>
      <c r="WUW3" s="197"/>
      <c r="WUX3" s="197"/>
      <c r="WUY3" s="197"/>
      <c r="WUZ3" s="197"/>
      <c r="WVA3" s="197"/>
      <c r="WVB3" s="197"/>
      <c r="WVC3" s="197"/>
      <c r="WVD3" s="197"/>
      <c r="WVE3" s="197"/>
      <c r="WVF3" s="197"/>
      <c r="WVG3" s="197"/>
      <c r="WVH3" s="197"/>
      <c r="WVI3" s="197"/>
      <c r="WVJ3" s="197"/>
      <c r="WVK3" s="197"/>
      <c r="WVL3" s="197"/>
      <c r="WVM3" s="197"/>
      <c r="WVN3" s="197"/>
      <c r="WVO3" s="197"/>
      <c r="WVP3" s="197"/>
      <c r="WVQ3" s="197"/>
      <c r="WVR3" s="197"/>
      <c r="WVS3" s="197"/>
      <c r="WVT3" s="197"/>
      <c r="WVU3" s="197"/>
      <c r="WVV3" s="197"/>
      <c r="WVW3" s="197"/>
      <c r="WVX3" s="197"/>
      <c r="WVY3" s="197"/>
      <c r="WVZ3" s="197"/>
      <c r="WWA3" s="197"/>
      <c r="WWB3" s="197"/>
      <c r="WWC3" s="197"/>
      <c r="WWD3" s="197"/>
      <c r="WWE3" s="197"/>
      <c r="WWF3" s="197"/>
      <c r="WWG3" s="197"/>
      <c r="WWH3" s="197"/>
      <c r="WWI3" s="197"/>
      <c r="WWJ3" s="197"/>
      <c r="WWK3" s="197"/>
      <c r="WWL3" s="197"/>
      <c r="WWM3" s="197"/>
      <c r="WWN3" s="197"/>
      <c r="WWO3" s="197"/>
      <c r="WWP3" s="197"/>
      <c r="WWQ3" s="197"/>
      <c r="WWR3" s="197"/>
      <c r="WWS3" s="197"/>
      <c r="WWT3" s="197"/>
      <c r="WWU3" s="197"/>
      <c r="WWV3" s="197"/>
      <c r="WWW3" s="197"/>
      <c r="WWX3" s="197"/>
      <c r="WWY3" s="197"/>
      <c r="WWZ3" s="197"/>
    </row>
    <row r="4" spans="1:16172" s="209" customFormat="1" ht="15.75" customHeight="1" x14ac:dyDescent="0.2">
      <c r="A4" s="197">
        <v>9</v>
      </c>
      <c r="B4" s="197" t="s">
        <v>272</v>
      </c>
      <c r="C4" s="182" t="str">
        <f t="shared" ref="C4:C67" si="1">MID(B4,5,2)</f>
        <v>00</v>
      </c>
      <c r="D4" s="182" t="str">
        <f t="shared" ref="D4:D67" si="2">MID(B4,8,2)</f>
        <v>00</v>
      </c>
      <c r="E4" s="182" t="str">
        <f t="shared" ref="E4:E67" si="3">MID(B4,11,3)</f>
        <v>900</v>
      </c>
      <c r="F4" s="198" t="str">
        <f t="shared" si="0"/>
        <v>7000.02</v>
      </c>
      <c r="G4" s="197" t="s">
        <v>149</v>
      </c>
      <c r="H4" s="199">
        <v>0</v>
      </c>
      <c r="I4" s="199">
        <v>0</v>
      </c>
      <c r="J4" s="199"/>
      <c r="K4" s="199"/>
      <c r="L4" s="199"/>
      <c r="M4" s="199">
        <v>0</v>
      </c>
      <c r="N4" s="200">
        <v>0</v>
      </c>
      <c r="O4" s="200"/>
      <c r="P4" s="197"/>
      <c r="Q4" s="201">
        <f>IFERROR(VLOOKUP(B4,[2]rptBudgetaryBudgetCrossOrganiza!$A$4:$K$282,2,FALSE),"0")</f>
        <v>0</v>
      </c>
      <c r="R4" s="201">
        <v>0</v>
      </c>
      <c r="S4" s="201"/>
      <c r="T4" s="201"/>
      <c r="U4" s="201"/>
      <c r="V4" s="201">
        <v>0</v>
      </c>
      <c r="W4" s="202">
        <v>0</v>
      </c>
      <c r="X4" s="202"/>
      <c r="Y4" s="197"/>
      <c r="Z4" s="203">
        <v>0</v>
      </c>
      <c r="AA4" s="203">
        <v>35000</v>
      </c>
      <c r="AB4" s="203"/>
      <c r="AC4" s="203"/>
      <c r="AD4" s="203"/>
      <c r="AE4" s="203">
        <v>0</v>
      </c>
      <c r="AF4" s="204">
        <v>0</v>
      </c>
      <c r="AG4" s="204">
        <f t="shared" ref="AG4:AG67" si="4">AF4-AA4</f>
        <v>-35000</v>
      </c>
      <c r="AH4" s="197"/>
      <c r="AI4" s="205">
        <v>0</v>
      </c>
      <c r="AJ4" s="205">
        <v>0</v>
      </c>
      <c r="AK4" s="206"/>
      <c r="AL4" s="205"/>
      <c r="AM4" s="206"/>
      <c r="AN4" s="206"/>
      <c r="AO4" s="206"/>
      <c r="AP4" s="206"/>
      <c r="AQ4" s="206"/>
      <c r="AR4" s="207"/>
      <c r="AS4" s="197"/>
      <c r="AT4" s="208"/>
      <c r="AU4" s="208"/>
      <c r="AV4" s="208"/>
      <c r="AW4" s="208"/>
      <c r="AX4" s="208"/>
      <c r="AY4" s="208"/>
      <c r="AZ4" s="208"/>
      <c r="BA4" s="20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197"/>
      <c r="CA4" s="197"/>
      <c r="CB4" s="197"/>
      <c r="CC4" s="197"/>
      <c r="CD4" s="197"/>
      <c r="CE4" s="197"/>
      <c r="CF4" s="197"/>
      <c r="CG4" s="197"/>
      <c r="CH4" s="197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  <c r="DE4" s="197"/>
      <c r="DF4" s="197"/>
      <c r="DG4" s="197"/>
      <c r="DH4" s="197"/>
      <c r="DI4" s="197"/>
      <c r="DJ4" s="197"/>
      <c r="DK4" s="197"/>
      <c r="DL4" s="197"/>
      <c r="DM4" s="197"/>
      <c r="DN4" s="197"/>
      <c r="DO4" s="197"/>
      <c r="DP4" s="197"/>
      <c r="DQ4" s="197"/>
      <c r="DR4" s="197"/>
      <c r="DS4" s="197"/>
      <c r="DT4" s="197"/>
      <c r="DU4" s="197"/>
      <c r="DV4" s="197"/>
      <c r="DW4" s="197"/>
      <c r="DX4" s="197"/>
      <c r="DY4" s="197"/>
      <c r="DZ4" s="197"/>
      <c r="EA4" s="197"/>
      <c r="EB4" s="197"/>
      <c r="EC4" s="197"/>
      <c r="ED4" s="197"/>
      <c r="EE4" s="197"/>
      <c r="EF4" s="197"/>
      <c r="EG4" s="197"/>
      <c r="EH4" s="197"/>
      <c r="EI4" s="197"/>
      <c r="EJ4" s="197"/>
      <c r="EK4" s="197"/>
      <c r="EL4" s="197"/>
      <c r="EM4" s="197"/>
      <c r="EN4" s="197"/>
      <c r="EO4" s="197"/>
      <c r="EP4" s="197"/>
      <c r="EQ4" s="197"/>
      <c r="ER4" s="197"/>
      <c r="ES4" s="197"/>
      <c r="ET4" s="197"/>
      <c r="EU4" s="197"/>
      <c r="EV4" s="197"/>
      <c r="EW4" s="197"/>
      <c r="EX4" s="197"/>
      <c r="EY4" s="197"/>
      <c r="EZ4" s="197"/>
      <c r="FA4" s="197"/>
      <c r="FB4" s="197"/>
      <c r="FC4" s="197"/>
      <c r="FD4" s="197"/>
      <c r="FE4" s="197"/>
      <c r="FF4" s="197"/>
      <c r="FG4" s="197"/>
      <c r="FH4" s="197"/>
      <c r="FI4" s="197"/>
      <c r="FJ4" s="197"/>
      <c r="FK4" s="197"/>
      <c r="FL4" s="197"/>
      <c r="FM4" s="197"/>
      <c r="FN4" s="197"/>
      <c r="FO4" s="197"/>
      <c r="FP4" s="197"/>
      <c r="FQ4" s="197"/>
      <c r="FR4" s="197"/>
      <c r="FS4" s="197"/>
      <c r="FT4" s="197"/>
      <c r="FU4" s="197"/>
      <c r="FV4" s="197"/>
      <c r="FW4" s="197"/>
      <c r="FX4" s="197"/>
      <c r="FY4" s="197"/>
      <c r="FZ4" s="197"/>
      <c r="GA4" s="197"/>
      <c r="GB4" s="197"/>
      <c r="GC4" s="197"/>
      <c r="GD4" s="197"/>
      <c r="GE4" s="197"/>
      <c r="GF4" s="197"/>
      <c r="GG4" s="197"/>
      <c r="GH4" s="197"/>
      <c r="GI4" s="197"/>
      <c r="GJ4" s="197"/>
      <c r="GK4" s="197"/>
      <c r="GL4" s="197"/>
      <c r="GM4" s="197"/>
      <c r="GN4" s="197"/>
      <c r="GO4" s="197"/>
      <c r="GP4" s="197"/>
      <c r="GQ4" s="197"/>
      <c r="GR4" s="197"/>
      <c r="GS4" s="197"/>
      <c r="GT4" s="197"/>
      <c r="GU4" s="197"/>
      <c r="GV4" s="197"/>
      <c r="GW4" s="197"/>
      <c r="GX4" s="197"/>
      <c r="GY4" s="197"/>
      <c r="GZ4" s="197"/>
      <c r="HA4" s="197"/>
      <c r="HB4" s="197"/>
      <c r="HC4" s="197"/>
      <c r="HD4" s="197"/>
      <c r="HE4" s="197"/>
      <c r="HF4" s="197"/>
      <c r="HG4" s="197"/>
      <c r="HH4" s="197"/>
      <c r="HI4" s="197"/>
      <c r="HJ4" s="197"/>
      <c r="HK4" s="197"/>
      <c r="HL4" s="197"/>
      <c r="HM4" s="197"/>
      <c r="HN4" s="197"/>
      <c r="HO4" s="197"/>
      <c r="HP4" s="197"/>
      <c r="HQ4" s="197"/>
      <c r="HR4" s="197"/>
      <c r="HS4" s="197"/>
      <c r="HT4" s="197"/>
      <c r="HU4" s="197"/>
      <c r="HV4" s="197"/>
      <c r="HW4" s="197"/>
      <c r="HX4" s="197"/>
      <c r="HY4" s="197"/>
      <c r="HZ4" s="197"/>
      <c r="IA4" s="197"/>
      <c r="IB4" s="197"/>
      <c r="IC4" s="197"/>
      <c r="ID4" s="197"/>
      <c r="IE4" s="197"/>
      <c r="IF4" s="197"/>
      <c r="IG4" s="197"/>
      <c r="IH4" s="197"/>
      <c r="II4" s="197"/>
      <c r="IJ4" s="197"/>
      <c r="IK4" s="197"/>
      <c r="IL4" s="197"/>
      <c r="IM4" s="197"/>
      <c r="IN4" s="197"/>
      <c r="IO4" s="197"/>
      <c r="IP4" s="197"/>
      <c r="IQ4" s="197"/>
      <c r="IR4" s="197"/>
      <c r="IS4" s="197"/>
      <c r="IT4" s="197"/>
      <c r="IU4" s="197"/>
      <c r="IV4" s="197"/>
      <c r="IW4" s="197"/>
      <c r="IX4" s="197"/>
      <c r="IY4" s="197"/>
      <c r="IZ4" s="197"/>
      <c r="JA4" s="197"/>
      <c r="JB4" s="197"/>
      <c r="JC4" s="197"/>
      <c r="JD4" s="197"/>
      <c r="JE4" s="197"/>
      <c r="JF4" s="197"/>
      <c r="JG4" s="197"/>
      <c r="JH4" s="197"/>
      <c r="JI4" s="197"/>
      <c r="JJ4" s="197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197"/>
      <c r="JV4" s="197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97"/>
      <c r="KL4" s="197"/>
      <c r="KM4" s="197"/>
      <c r="KN4" s="197"/>
      <c r="KO4" s="197"/>
      <c r="KP4" s="197"/>
      <c r="KQ4" s="197"/>
      <c r="KR4" s="197"/>
      <c r="KS4" s="197"/>
      <c r="KT4" s="197"/>
      <c r="KU4" s="197"/>
      <c r="KV4" s="197"/>
      <c r="KW4" s="197"/>
      <c r="KX4" s="197"/>
      <c r="KY4" s="197"/>
      <c r="KZ4" s="197"/>
      <c r="LA4" s="197"/>
      <c r="LB4" s="197"/>
      <c r="LC4" s="197"/>
      <c r="LD4" s="197"/>
      <c r="LE4" s="197"/>
      <c r="LF4" s="197"/>
      <c r="LG4" s="197"/>
      <c r="LH4" s="197"/>
      <c r="LI4" s="197"/>
      <c r="LJ4" s="197"/>
      <c r="LK4" s="197"/>
      <c r="LL4" s="197"/>
      <c r="LM4" s="197"/>
      <c r="LN4" s="197"/>
      <c r="LO4" s="197"/>
      <c r="LP4" s="197"/>
      <c r="LQ4" s="197"/>
      <c r="LR4" s="197"/>
      <c r="LS4" s="197"/>
      <c r="LT4" s="197"/>
      <c r="LU4" s="197"/>
      <c r="LV4" s="197"/>
      <c r="LW4" s="197"/>
      <c r="LX4" s="197"/>
      <c r="LY4" s="197"/>
      <c r="LZ4" s="197"/>
      <c r="MA4" s="197"/>
      <c r="MB4" s="197"/>
      <c r="MC4" s="197"/>
      <c r="MD4" s="197"/>
      <c r="ME4" s="197"/>
      <c r="MF4" s="197"/>
      <c r="MG4" s="197"/>
      <c r="MH4" s="197"/>
      <c r="MI4" s="197"/>
      <c r="MJ4" s="197"/>
      <c r="MK4" s="197"/>
      <c r="ML4" s="197"/>
      <c r="MM4" s="197"/>
      <c r="MN4" s="197"/>
      <c r="MO4" s="197"/>
      <c r="MP4" s="197"/>
      <c r="MQ4" s="197"/>
      <c r="MR4" s="197"/>
      <c r="MS4" s="197"/>
      <c r="MT4" s="197"/>
      <c r="MU4" s="197"/>
      <c r="MV4" s="197"/>
      <c r="MW4" s="197"/>
      <c r="MX4" s="197"/>
      <c r="MY4" s="197"/>
      <c r="MZ4" s="197"/>
      <c r="NA4" s="197"/>
      <c r="NB4" s="197"/>
      <c r="NC4" s="197"/>
      <c r="ND4" s="197"/>
      <c r="NE4" s="197"/>
      <c r="NF4" s="197"/>
      <c r="NG4" s="197"/>
      <c r="NH4" s="197"/>
      <c r="NI4" s="197"/>
      <c r="NJ4" s="197"/>
      <c r="NK4" s="197"/>
      <c r="NL4" s="197"/>
      <c r="NM4" s="197"/>
      <c r="NN4" s="197"/>
      <c r="NO4" s="197"/>
      <c r="NP4" s="197"/>
      <c r="NQ4" s="197"/>
      <c r="NR4" s="197"/>
      <c r="NS4" s="197"/>
      <c r="NT4" s="197"/>
      <c r="NU4" s="197"/>
      <c r="NV4" s="197"/>
      <c r="NW4" s="197"/>
      <c r="NX4" s="197"/>
      <c r="NY4" s="197"/>
      <c r="NZ4" s="197"/>
      <c r="OA4" s="197"/>
      <c r="OB4" s="197"/>
      <c r="OC4" s="197"/>
      <c r="OD4" s="197"/>
      <c r="OE4" s="197"/>
      <c r="OF4" s="197"/>
      <c r="OG4" s="197"/>
      <c r="OH4" s="197"/>
      <c r="OI4" s="197"/>
      <c r="OJ4" s="197"/>
      <c r="OK4" s="197"/>
      <c r="OL4" s="197"/>
      <c r="OM4" s="197"/>
      <c r="ON4" s="197"/>
      <c r="OO4" s="197"/>
      <c r="OP4" s="197"/>
      <c r="OQ4" s="197"/>
      <c r="OR4" s="197"/>
      <c r="OS4" s="197"/>
      <c r="OT4" s="197"/>
      <c r="OU4" s="197"/>
      <c r="OV4" s="197"/>
      <c r="OW4" s="197"/>
      <c r="OX4" s="197"/>
      <c r="OY4" s="197"/>
      <c r="OZ4" s="197"/>
      <c r="PA4" s="197"/>
      <c r="PB4" s="197"/>
      <c r="PC4" s="197"/>
      <c r="PD4" s="197"/>
      <c r="PE4" s="197"/>
      <c r="PF4" s="197"/>
      <c r="PG4" s="197"/>
      <c r="PH4" s="197"/>
      <c r="PI4" s="197"/>
      <c r="PJ4" s="197"/>
      <c r="PK4" s="197"/>
      <c r="PL4" s="197"/>
      <c r="PM4" s="197"/>
      <c r="PN4" s="197"/>
      <c r="PO4" s="197"/>
      <c r="PP4" s="197"/>
      <c r="PQ4" s="197"/>
      <c r="PR4" s="197"/>
      <c r="PS4" s="197"/>
      <c r="PT4" s="197"/>
      <c r="PU4" s="197"/>
      <c r="PV4" s="197"/>
      <c r="PW4" s="197"/>
      <c r="PX4" s="197"/>
      <c r="PY4" s="197"/>
      <c r="PZ4" s="197"/>
      <c r="QA4" s="197"/>
      <c r="QB4" s="197"/>
      <c r="QC4" s="197"/>
      <c r="QD4" s="197"/>
      <c r="QE4" s="197"/>
      <c r="QF4" s="197"/>
      <c r="QG4" s="197"/>
      <c r="QH4" s="197"/>
      <c r="QI4" s="197"/>
      <c r="QJ4" s="197"/>
      <c r="QK4" s="197"/>
      <c r="QL4" s="197"/>
      <c r="QM4" s="197"/>
      <c r="QN4" s="197"/>
      <c r="QO4" s="197"/>
      <c r="QP4" s="197"/>
      <c r="QQ4" s="197"/>
      <c r="QR4" s="197"/>
      <c r="QS4" s="197"/>
      <c r="QT4" s="197"/>
      <c r="QU4" s="197"/>
      <c r="QV4" s="197"/>
      <c r="QW4" s="197"/>
      <c r="QX4" s="197"/>
      <c r="QY4" s="197"/>
      <c r="QZ4" s="197"/>
      <c r="RA4" s="197"/>
      <c r="RB4" s="197"/>
      <c r="RC4" s="197"/>
      <c r="RD4" s="197"/>
      <c r="RE4" s="197"/>
      <c r="RF4" s="197"/>
      <c r="RG4" s="197"/>
      <c r="RH4" s="197"/>
      <c r="RI4" s="197"/>
      <c r="RJ4" s="197"/>
      <c r="RK4" s="197"/>
      <c r="RL4" s="197"/>
      <c r="RM4" s="197"/>
      <c r="RN4" s="197"/>
      <c r="RO4" s="197"/>
      <c r="RP4" s="197"/>
      <c r="RQ4" s="197"/>
      <c r="RR4" s="197"/>
      <c r="RS4" s="197"/>
      <c r="RT4" s="197"/>
      <c r="RU4" s="197"/>
      <c r="RV4" s="197"/>
      <c r="RW4" s="197"/>
      <c r="RX4" s="197"/>
      <c r="RY4" s="197"/>
      <c r="RZ4" s="197"/>
      <c r="SA4" s="197"/>
      <c r="SB4" s="197"/>
      <c r="SC4" s="197"/>
      <c r="SD4" s="197"/>
      <c r="SE4" s="197"/>
      <c r="SF4" s="197"/>
      <c r="SG4" s="197"/>
      <c r="SH4" s="197"/>
      <c r="SI4" s="197"/>
      <c r="SJ4" s="197"/>
      <c r="SK4" s="197"/>
      <c r="SL4" s="197"/>
      <c r="SM4" s="197"/>
      <c r="SN4" s="197"/>
      <c r="SO4" s="197"/>
      <c r="SP4" s="197"/>
      <c r="SQ4" s="197"/>
      <c r="SR4" s="197"/>
      <c r="SS4" s="197"/>
      <c r="ST4" s="197"/>
      <c r="SU4" s="197"/>
      <c r="SV4" s="197"/>
      <c r="SW4" s="197"/>
      <c r="SX4" s="197"/>
      <c r="SY4" s="197"/>
      <c r="SZ4" s="197"/>
      <c r="TA4" s="197"/>
      <c r="TB4" s="197"/>
      <c r="TC4" s="197"/>
      <c r="TD4" s="197"/>
      <c r="TE4" s="197"/>
      <c r="TF4" s="197"/>
      <c r="TG4" s="197"/>
      <c r="TH4" s="197"/>
      <c r="TI4" s="197"/>
      <c r="TJ4" s="197"/>
      <c r="TK4" s="197"/>
      <c r="TL4" s="197"/>
      <c r="TM4" s="197"/>
      <c r="TN4" s="197"/>
      <c r="TO4" s="197"/>
      <c r="TP4" s="197"/>
      <c r="TQ4" s="197"/>
      <c r="TR4" s="197"/>
      <c r="TS4" s="197"/>
      <c r="TT4" s="197"/>
      <c r="TU4" s="197"/>
      <c r="TV4" s="197"/>
      <c r="TW4" s="197"/>
      <c r="TX4" s="197"/>
      <c r="TY4" s="197"/>
      <c r="TZ4" s="197"/>
      <c r="UA4" s="197"/>
      <c r="UB4" s="197"/>
      <c r="UC4" s="197"/>
      <c r="UD4" s="197"/>
      <c r="UE4" s="197"/>
      <c r="UF4" s="197"/>
      <c r="UG4" s="197"/>
      <c r="UH4" s="197"/>
      <c r="UI4" s="197"/>
      <c r="UJ4" s="197"/>
      <c r="UK4" s="197"/>
      <c r="UL4" s="197"/>
      <c r="UM4" s="197"/>
      <c r="UN4" s="197"/>
      <c r="UO4" s="197"/>
      <c r="UP4" s="197"/>
      <c r="UQ4" s="197"/>
      <c r="UR4" s="197"/>
      <c r="US4" s="197"/>
      <c r="UT4" s="197"/>
      <c r="UU4" s="197"/>
      <c r="UV4" s="197"/>
      <c r="UW4" s="197"/>
      <c r="UX4" s="197"/>
      <c r="UY4" s="197"/>
      <c r="UZ4" s="197"/>
      <c r="VA4" s="197"/>
      <c r="VB4" s="197"/>
      <c r="VC4" s="197"/>
      <c r="VD4" s="197"/>
      <c r="VE4" s="197"/>
      <c r="VF4" s="197"/>
      <c r="VG4" s="197"/>
      <c r="VH4" s="197"/>
      <c r="VI4" s="197"/>
      <c r="VJ4" s="197"/>
      <c r="VK4" s="197"/>
      <c r="VL4" s="197"/>
      <c r="VM4" s="197"/>
      <c r="VN4" s="197"/>
      <c r="VO4" s="197"/>
      <c r="VP4" s="197"/>
      <c r="VQ4" s="197"/>
      <c r="VR4" s="197"/>
      <c r="VS4" s="197"/>
      <c r="VT4" s="197"/>
      <c r="VU4" s="197"/>
      <c r="VV4" s="197"/>
      <c r="VW4" s="197"/>
      <c r="VX4" s="197"/>
      <c r="VY4" s="197"/>
      <c r="VZ4" s="197"/>
      <c r="WA4" s="197"/>
      <c r="WB4" s="197"/>
      <c r="WC4" s="197"/>
      <c r="WD4" s="197"/>
      <c r="WE4" s="197"/>
      <c r="WF4" s="197"/>
      <c r="WG4" s="197"/>
      <c r="WH4" s="197"/>
      <c r="WI4" s="197"/>
      <c r="WJ4" s="197"/>
      <c r="WK4" s="197"/>
      <c r="WL4" s="197"/>
      <c r="WM4" s="197"/>
      <c r="WN4" s="197"/>
      <c r="WO4" s="197"/>
      <c r="WP4" s="197"/>
      <c r="WQ4" s="197"/>
      <c r="WR4" s="197"/>
      <c r="WS4" s="197"/>
      <c r="WT4" s="197"/>
      <c r="WU4" s="197"/>
      <c r="WV4" s="197"/>
      <c r="WW4" s="197"/>
      <c r="WX4" s="197"/>
      <c r="WY4" s="197"/>
      <c r="WZ4" s="197"/>
      <c r="XA4" s="197"/>
      <c r="XB4" s="197"/>
      <c r="XC4" s="197"/>
      <c r="XD4" s="197"/>
      <c r="XE4" s="197"/>
      <c r="XF4" s="197"/>
      <c r="XG4" s="197"/>
      <c r="XH4" s="197"/>
      <c r="XI4" s="197"/>
      <c r="XJ4" s="197"/>
      <c r="XK4" s="197"/>
      <c r="XL4" s="197"/>
      <c r="XM4" s="197"/>
      <c r="XN4" s="197"/>
      <c r="XO4" s="197"/>
      <c r="XP4" s="197"/>
      <c r="XQ4" s="197"/>
      <c r="XR4" s="197"/>
      <c r="XS4" s="197"/>
      <c r="XT4" s="197"/>
      <c r="XU4" s="197"/>
      <c r="XV4" s="197"/>
      <c r="XW4" s="197"/>
      <c r="XX4" s="197"/>
      <c r="XY4" s="197"/>
      <c r="XZ4" s="197"/>
      <c r="YA4" s="197"/>
      <c r="YB4" s="197"/>
      <c r="YC4" s="197"/>
      <c r="YD4" s="197"/>
      <c r="YE4" s="197"/>
      <c r="YF4" s="197"/>
      <c r="YG4" s="197"/>
      <c r="YH4" s="197"/>
      <c r="YI4" s="197"/>
      <c r="YJ4" s="197"/>
      <c r="YK4" s="197"/>
      <c r="YL4" s="197"/>
      <c r="YM4" s="197"/>
      <c r="YN4" s="197"/>
      <c r="YO4" s="197"/>
      <c r="YP4" s="197"/>
      <c r="YQ4" s="197"/>
      <c r="YR4" s="197"/>
      <c r="YS4" s="197"/>
      <c r="YT4" s="197"/>
      <c r="YU4" s="197"/>
      <c r="YV4" s="197"/>
      <c r="YW4" s="197"/>
      <c r="YX4" s="197"/>
      <c r="YY4" s="197"/>
      <c r="YZ4" s="197"/>
      <c r="ZA4" s="197"/>
      <c r="ZB4" s="197"/>
      <c r="ZC4" s="197"/>
      <c r="ZD4" s="197"/>
      <c r="ZE4" s="197"/>
      <c r="ZF4" s="197"/>
      <c r="ZG4" s="197"/>
      <c r="ZH4" s="197"/>
      <c r="ZI4" s="197"/>
      <c r="ZJ4" s="197"/>
      <c r="ZK4" s="197"/>
      <c r="ZL4" s="197"/>
      <c r="ZM4" s="197"/>
      <c r="ZN4" s="197"/>
      <c r="ZO4" s="197"/>
      <c r="ZP4" s="197"/>
      <c r="ZQ4" s="197"/>
      <c r="ZR4" s="197"/>
      <c r="ZS4" s="197"/>
      <c r="ZT4" s="197"/>
      <c r="ZU4" s="197"/>
      <c r="ZV4" s="197"/>
      <c r="ZW4" s="197"/>
      <c r="ZX4" s="197"/>
      <c r="ZY4" s="197"/>
      <c r="ZZ4" s="197"/>
      <c r="AAA4" s="197"/>
      <c r="AAB4" s="197"/>
      <c r="AAC4" s="197"/>
      <c r="AAD4" s="197"/>
      <c r="AAE4" s="197"/>
      <c r="AAF4" s="197"/>
      <c r="AAG4" s="197"/>
      <c r="AAH4" s="197"/>
      <c r="AAI4" s="197"/>
      <c r="AAJ4" s="197"/>
      <c r="AAK4" s="197"/>
      <c r="AAL4" s="197"/>
      <c r="AAM4" s="197"/>
      <c r="AAN4" s="197"/>
      <c r="AAO4" s="197"/>
      <c r="AAP4" s="197"/>
      <c r="AAQ4" s="197"/>
      <c r="AAR4" s="197"/>
      <c r="AAS4" s="197"/>
      <c r="AAT4" s="197"/>
      <c r="AAU4" s="197"/>
      <c r="AAV4" s="197"/>
      <c r="AAW4" s="197"/>
      <c r="AAX4" s="197"/>
      <c r="AAY4" s="197"/>
      <c r="AAZ4" s="197"/>
      <c r="ABA4" s="197"/>
      <c r="ABB4" s="197"/>
      <c r="ABC4" s="197"/>
      <c r="ABD4" s="197"/>
      <c r="ABE4" s="197"/>
      <c r="ABF4" s="197"/>
      <c r="ABG4" s="197"/>
      <c r="ABH4" s="197"/>
      <c r="ABI4" s="197"/>
      <c r="ABJ4" s="197"/>
      <c r="ABK4" s="197"/>
      <c r="ABL4" s="197"/>
      <c r="ABM4" s="197"/>
      <c r="ABN4" s="197"/>
      <c r="ABO4" s="197"/>
      <c r="ABP4" s="197"/>
      <c r="ABQ4" s="197"/>
      <c r="ABR4" s="197"/>
      <c r="ABS4" s="197"/>
      <c r="ABT4" s="197"/>
      <c r="ABU4" s="197"/>
      <c r="ABV4" s="197"/>
      <c r="ABW4" s="197"/>
      <c r="ABX4" s="197"/>
      <c r="ABY4" s="197"/>
      <c r="ABZ4" s="197"/>
      <c r="ACA4" s="197"/>
      <c r="ACB4" s="197"/>
      <c r="ACC4" s="197"/>
      <c r="ACD4" s="197"/>
      <c r="ACE4" s="197"/>
      <c r="ACF4" s="197"/>
      <c r="ACG4" s="197"/>
      <c r="ACH4" s="197"/>
      <c r="ACI4" s="197"/>
      <c r="ACJ4" s="197"/>
      <c r="ACK4" s="197"/>
      <c r="ACL4" s="197"/>
      <c r="ACM4" s="197"/>
      <c r="ACN4" s="197"/>
      <c r="ACO4" s="197"/>
      <c r="ACP4" s="197"/>
      <c r="ACQ4" s="197"/>
      <c r="ACR4" s="197"/>
      <c r="ACS4" s="197"/>
      <c r="ACT4" s="197"/>
      <c r="ACU4" s="197"/>
      <c r="ACV4" s="197"/>
      <c r="ACW4" s="197"/>
      <c r="ACX4" s="197"/>
      <c r="ACY4" s="197"/>
      <c r="ACZ4" s="197"/>
      <c r="ADA4" s="197"/>
      <c r="ADB4" s="197"/>
      <c r="ADC4" s="197"/>
      <c r="ADD4" s="197"/>
      <c r="ADE4" s="197"/>
      <c r="ADF4" s="197"/>
      <c r="ADG4" s="197"/>
      <c r="ADH4" s="197"/>
      <c r="ADI4" s="197"/>
      <c r="ADJ4" s="197"/>
      <c r="ADK4" s="197"/>
      <c r="ADL4" s="197"/>
      <c r="ADM4" s="197"/>
      <c r="ADN4" s="197"/>
      <c r="ADO4" s="197"/>
      <c r="ADP4" s="197"/>
      <c r="ADQ4" s="197"/>
      <c r="ADR4" s="197"/>
      <c r="ADS4" s="197"/>
      <c r="ADT4" s="197"/>
      <c r="ADU4" s="197"/>
      <c r="ADV4" s="197"/>
      <c r="ADW4" s="197"/>
      <c r="ADX4" s="197"/>
      <c r="ADY4" s="197"/>
      <c r="ADZ4" s="197"/>
      <c r="AEA4" s="197"/>
      <c r="AEB4" s="197"/>
      <c r="AEC4" s="197"/>
      <c r="AED4" s="197"/>
      <c r="AEE4" s="197"/>
      <c r="AEF4" s="197"/>
      <c r="AEG4" s="197"/>
      <c r="AEH4" s="197"/>
      <c r="AEI4" s="197"/>
      <c r="AEJ4" s="197"/>
      <c r="AEK4" s="197"/>
      <c r="AEL4" s="197"/>
      <c r="AEM4" s="197"/>
      <c r="AEN4" s="197"/>
      <c r="AEO4" s="197"/>
      <c r="AEP4" s="197"/>
      <c r="AEQ4" s="197"/>
      <c r="AER4" s="197"/>
      <c r="AES4" s="197"/>
      <c r="AET4" s="197"/>
      <c r="AEU4" s="197"/>
      <c r="AEV4" s="197"/>
      <c r="AEW4" s="197"/>
      <c r="AEX4" s="197"/>
      <c r="AEY4" s="197"/>
      <c r="AEZ4" s="197"/>
      <c r="AFA4" s="197"/>
      <c r="AFB4" s="197"/>
      <c r="AFC4" s="197"/>
      <c r="AFD4" s="197"/>
      <c r="AFE4" s="197"/>
      <c r="AFF4" s="197"/>
      <c r="AFG4" s="197"/>
      <c r="AFH4" s="197"/>
      <c r="AFI4" s="197"/>
      <c r="AFJ4" s="197"/>
      <c r="AFK4" s="197"/>
      <c r="AFL4" s="197"/>
      <c r="AFM4" s="197"/>
      <c r="AFN4" s="197"/>
      <c r="AFO4" s="197"/>
      <c r="AFP4" s="197"/>
      <c r="AFQ4" s="197"/>
      <c r="AFR4" s="197"/>
      <c r="AFS4" s="197"/>
      <c r="AFT4" s="197"/>
      <c r="AFU4" s="197"/>
      <c r="AFV4" s="197"/>
      <c r="AFW4" s="197"/>
      <c r="AFX4" s="197"/>
      <c r="AFY4" s="197"/>
      <c r="AFZ4" s="197"/>
      <c r="AGA4" s="197"/>
      <c r="AGB4" s="197"/>
      <c r="AGC4" s="197"/>
      <c r="AGD4" s="197"/>
      <c r="AGE4" s="197"/>
      <c r="AGF4" s="197"/>
      <c r="AGG4" s="197"/>
      <c r="AGH4" s="197"/>
      <c r="AGI4" s="197"/>
      <c r="AGJ4" s="197"/>
      <c r="AGK4" s="197"/>
      <c r="AGL4" s="197"/>
      <c r="AGM4" s="197"/>
      <c r="AGN4" s="197"/>
      <c r="AGO4" s="197"/>
      <c r="AGP4" s="197"/>
      <c r="AGQ4" s="197"/>
      <c r="AGR4" s="197"/>
      <c r="AGS4" s="197"/>
      <c r="AGT4" s="197"/>
      <c r="AGU4" s="197"/>
      <c r="AGV4" s="197"/>
      <c r="AGW4" s="197"/>
      <c r="AGX4" s="197"/>
      <c r="AGY4" s="197"/>
      <c r="AGZ4" s="197"/>
      <c r="AHA4" s="197"/>
      <c r="AHB4" s="197"/>
      <c r="AHC4" s="197"/>
      <c r="AHD4" s="197"/>
      <c r="AHE4" s="197"/>
      <c r="AHF4" s="197"/>
      <c r="AHG4" s="197"/>
      <c r="AHH4" s="197"/>
      <c r="AHI4" s="197"/>
      <c r="AHJ4" s="197"/>
      <c r="AHK4" s="197"/>
      <c r="AHL4" s="197"/>
      <c r="AHM4" s="197"/>
      <c r="AHN4" s="197"/>
      <c r="AHO4" s="197"/>
      <c r="AHP4" s="197"/>
      <c r="AHQ4" s="197"/>
      <c r="AHR4" s="197"/>
      <c r="AHS4" s="197"/>
      <c r="AHT4" s="197"/>
      <c r="AHU4" s="197"/>
      <c r="AHV4" s="197"/>
      <c r="AHW4" s="197"/>
      <c r="AHX4" s="197"/>
      <c r="AHY4" s="197"/>
      <c r="AHZ4" s="197"/>
      <c r="AIA4" s="197"/>
      <c r="AIB4" s="197"/>
      <c r="AIC4" s="197"/>
      <c r="AID4" s="197"/>
      <c r="AIE4" s="197"/>
      <c r="AIF4" s="197"/>
      <c r="AIG4" s="197"/>
      <c r="AIH4" s="197"/>
      <c r="AII4" s="197"/>
      <c r="AIJ4" s="197"/>
      <c r="AIK4" s="197"/>
      <c r="AIL4" s="197"/>
      <c r="AIM4" s="197"/>
      <c r="AIN4" s="197"/>
      <c r="AIO4" s="197"/>
      <c r="AIP4" s="197"/>
      <c r="AIQ4" s="197"/>
      <c r="AIR4" s="197"/>
      <c r="AIS4" s="197"/>
      <c r="AIT4" s="197"/>
      <c r="AIU4" s="197"/>
      <c r="AIV4" s="197"/>
      <c r="AIW4" s="197"/>
      <c r="AIX4" s="197"/>
      <c r="AIY4" s="197"/>
      <c r="AIZ4" s="197"/>
      <c r="AJA4" s="197"/>
      <c r="AJB4" s="197"/>
      <c r="AJC4" s="197"/>
      <c r="AJD4" s="197"/>
      <c r="AJE4" s="197"/>
      <c r="AJF4" s="197"/>
      <c r="AJG4" s="197"/>
      <c r="AJH4" s="197"/>
      <c r="AJI4" s="197"/>
      <c r="AJJ4" s="197"/>
      <c r="AJK4" s="197"/>
      <c r="AJL4" s="197"/>
      <c r="AJM4" s="197"/>
      <c r="AJN4" s="197"/>
      <c r="AJO4" s="197"/>
      <c r="AJP4" s="197"/>
      <c r="AJQ4" s="197"/>
      <c r="AJR4" s="197"/>
      <c r="AJS4" s="197"/>
      <c r="AJT4" s="197"/>
      <c r="AJU4" s="197"/>
      <c r="AJV4" s="197"/>
      <c r="AJW4" s="197"/>
      <c r="AJX4" s="197"/>
      <c r="AJY4" s="197"/>
      <c r="AJZ4" s="197"/>
      <c r="AKA4" s="197"/>
      <c r="AKB4" s="197"/>
      <c r="AKC4" s="197"/>
      <c r="AKD4" s="197"/>
      <c r="AKE4" s="197"/>
      <c r="AKF4" s="197"/>
      <c r="AKG4" s="197"/>
      <c r="AKH4" s="197"/>
      <c r="AKI4" s="197"/>
      <c r="AKJ4" s="197"/>
      <c r="AKK4" s="197"/>
      <c r="AKL4" s="197"/>
      <c r="AKM4" s="197"/>
      <c r="AKN4" s="197"/>
      <c r="AKO4" s="197"/>
      <c r="AKP4" s="197"/>
      <c r="AKQ4" s="197"/>
      <c r="AKR4" s="197"/>
      <c r="AKS4" s="197"/>
      <c r="AKT4" s="197"/>
      <c r="AKU4" s="197"/>
      <c r="AKV4" s="197"/>
      <c r="AKW4" s="197"/>
      <c r="AKX4" s="197"/>
      <c r="AKY4" s="197"/>
      <c r="AKZ4" s="197"/>
      <c r="ALA4" s="197"/>
      <c r="ALB4" s="197"/>
      <c r="ALC4" s="197"/>
      <c r="ALD4" s="197"/>
      <c r="ALE4" s="197"/>
      <c r="ALF4" s="197"/>
      <c r="ALG4" s="197"/>
      <c r="ALH4" s="197"/>
      <c r="ALI4" s="197"/>
      <c r="ALJ4" s="197"/>
      <c r="ALK4" s="197"/>
      <c r="ALL4" s="197"/>
      <c r="ALM4" s="197"/>
      <c r="ALN4" s="197"/>
      <c r="ALO4" s="197"/>
      <c r="ALP4" s="197"/>
      <c r="ALQ4" s="197"/>
      <c r="ALR4" s="197"/>
      <c r="ALS4" s="197"/>
      <c r="ALT4" s="197"/>
      <c r="ALU4" s="197"/>
      <c r="ALV4" s="197"/>
      <c r="ALW4" s="197"/>
      <c r="ALX4" s="197"/>
      <c r="ALY4" s="197"/>
      <c r="ALZ4" s="197"/>
      <c r="AMA4" s="197"/>
      <c r="AMB4" s="197"/>
      <c r="AMC4" s="197"/>
      <c r="AMD4" s="197"/>
      <c r="AME4" s="197"/>
      <c r="AMF4" s="197"/>
      <c r="AMG4" s="197"/>
      <c r="AMH4" s="197"/>
      <c r="AMI4" s="197"/>
      <c r="AMJ4" s="197"/>
      <c r="AMK4" s="197"/>
      <c r="AML4" s="197"/>
      <c r="AMM4" s="197"/>
      <c r="AMN4" s="197"/>
      <c r="AMO4" s="197"/>
      <c r="AMP4" s="197"/>
      <c r="AMQ4" s="197"/>
      <c r="AMR4" s="197"/>
      <c r="AMS4" s="197"/>
      <c r="AMT4" s="197"/>
      <c r="AMU4" s="197"/>
      <c r="AMV4" s="197"/>
      <c r="AMW4" s="197"/>
      <c r="AMX4" s="197"/>
      <c r="AMY4" s="197"/>
      <c r="AMZ4" s="197"/>
      <c r="ANA4" s="197"/>
      <c r="ANB4" s="197"/>
      <c r="ANC4" s="197"/>
      <c r="AND4" s="197"/>
      <c r="ANE4" s="197"/>
      <c r="ANF4" s="197"/>
      <c r="ANG4" s="197"/>
      <c r="ANH4" s="197"/>
      <c r="ANI4" s="197"/>
      <c r="ANJ4" s="197"/>
      <c r="ANK4" s="197"/>
      <c r="ANL4" s="197"/>
      <c r="ANM4" s="197"/>
      <c r="ANN4" s="197"/>
      <c r="ANO4" s="197"/>
      <c r="ANP4" s="197"/>
      <c r="ANQ4" s="197"/>
      <c r="ANR4" s="197"/>
      <c r="ANS4" s="197"/>
      <c r="ANT4" s="197"/>
      <c r="ANU4" s="197"/>
      <c r="ANV4" s="197"/>
      <c r="ANW4" s="197"/>
      <c r="ANX4" s="197"/>
      <c r="ANY4" s="197"/>
      <c r="ANZ4" s="197"/>
      <c r="AOA4" s="197"/>
      <c r="AOB4" s="197"/>
      <c r="AOC4" s="197"/>
      <c r="AOD4" s="197"/>
      <c r="AOE4" s="197"/>
      <c r="AOF4" s="197"/>
      <c r="AOG4" s="197"/>
      <c r="AOH4" s="197"/>
      <c r="AOI4" s="197"/>
      <c r="AOJ4" s="197"/>
      <c r="AOK4" s="197"/>
      <c r="AOL4" s="197"/>
      <c r="AOM4" s="197"/>
      <c r="AON4" s="197"/>
      <c r="AOO4" s="197"/>
      <c r="AOP4" s="197"/>
      <c r="AOQ4" s="197"/>
      <c r="AOR4" s="197"/>
      <c r="AOS4" s="197"/>
      <c r="AOT4" s="197"/>
      <c r="AOU4" s="197"/>
      <c r="AOV4" s="197"/>
      <c r="AOW4" s="197"/>
      <c r="AOX4" s="197"/>
      <c r="AOY4" s="197"/>
      <c r="AOZ4" s="197"/>
      <c r="APA4" s="197"/>
      <c r="APB4" s="197"/>
      <c r="APC4" s="197"/>
      <c r="APD4" s="197"/>
      <c r="APE4" s="197"/>
      <c r="APF4" s="197"/>
      <c r="APG4" s="197"/>
      <c r="APH4" s="197"/>
      <c r="API4" s="197"/>
      <c r="APJ4" s="197"/>
      <c r="APK4" s="197"/>
      <c r="APL4" s="197"/>
      <c r="APM4" s="197"/>
      <c r="APN4" s="197"/>
      <c r="APO4" s="197"/>
      <c r="APP4" s="197"/>
      <c r="APQ4" s="197"/>
      <c r="APR4" s="197"/>
      <c r="APS4" s="197"/>
      <c r="APT4" s="197"/>
      <c r="APU4" s="197"/>
      <c r="APV4" s="197"/>
      <c r="APW4" s="197"/>
      <c r="APX4" s="197"/>
      <c r="APY4" s="197"/>
      <c r="APZ4" s="197"/>
      <c r="AQA4" s="197"/>
      <c r="AQB4" s="197"/>
      <c r="AQC4" s="197"/>
      <c r="AQD4" s="197"/>
      <c r="AQE4" s="197"/>
      <c r="AQF4" s="197"/>
      <c r="AQG4" s="197"/>
      <c r="AQH4" s="197"/>
      <c r="AQI4" s="197"/>
      <c r="AQJ4" s="197"/>
      <c r="AQK4" s="197"/>
      <c r="AQL4" s="197"/>
      <c r="AQM4" s="197"/>
      <c r="AQN4" s="197"/>
      <c r="AQO4" s="197"/>
      <c r="AQP4" s="197"/>
      <c r="AQQ4" s="197"/>
      <c r="AQR4" s="197"/>
      <c r="AQS4" s="197"/>
      <c r="AQT4" s="197"/>
      <c r="AQU4" s="197"/>
      <c r="AQV4" s="197"/>
      <c r="AQW4" s="197"/>
      <c r="AQX4" s="197"/>
      <c r="AQY4" s="197"/>
      <c r="AQZ4" s="197"/>
      <c r="ARA4" s="197"/>
      <c r="ARB4" s="197"/>
      <c r="ARC4" s="197"/>
      <c r="ARD4" s="197"/>
      <c r="ARE4" s="197"/>
      <c r="ARF4" s="197"/>
      <c r="ARG4" s="197"/>
      <c r="ARH4" s="197"/>
      <c r="ARI4" s="197"/>
      <c r="ARJ4" s="197"/>
      <c r="ARK4" s="197"/>
      <c r="ARL4" s="197"/>
      <c r="ARM4" s="197"/>
      <c r="ARN4" s="197"/>
      <c r="ARO4" s="197"/>
      <c r="ARP4" s="197"/>
      <c r="ARQ4" s="197"/>
      <c r="ARR4" s="197"/>
      <c r="ARS4" s="197"/>
      <c r="ART4" s="197"/>
      <c r="ARU4" s="197"/>
      <c r="ARV4" s="197"/>
      <c r="ARW4" s="197"/>
      <c r="ARX4" s="197"/>
      <c r="ARY4" s="197"/>
      <c r="ARZ4" s="197"/>
      <c r="ASA4" s="197"/>
      <c r="ASB4" s="197"/>
      <c r="ASC4" s="197"/>
      <c r="ASD4" s="197"/>
      <c r="ASE4" s="197"/>
      <c r="ASF4" s="197"/>
      <c r="ASG4" s="197"/>
      <c r="ASH4" s="197"/>
      <c r="ASI4" s="197"/>
      <c r="ASJ4" s="197"/>
      <c r="ASK4" s="197"/>
      <c r="ASL4" s="197"/>
      <c r="ASM4" s="197"/>
      <c r="ASN4" s="197"/>
      <c r="ASO4" s="197"/>
      <c r="ASP4" s="197"/>
      <c r="ASQ4" s="197"/>
      <c r="ASR4" s="197"/>
      <c r="ASS4" s="197"/>
      <c r="AST4" s="197"/>
      <c r="ASU4" s="197"/>
      <c r="ASV4" s="197"/>
      <c r="ASW4" s="197"/>
      <c r="ASX4" s="197"/>
      <c r="ASY4" s="197"/>
      <c r="ASZ4" s="197"/>
      <c r="ATA4" s="197"/>
      <c r="ATB4" s="197"/>
      <c r="ATC4" s="197"/>
      <c r="ATD4" s="197"/>
      <c r="ATE4" s="197"/>
      <c r="ATF4" s="197"/>
      <c r="ATG4" s="197"/>
      <c r="ATH4" s="197"/>
      <c r="ATI4" s="197"/>
      <c r="ATJ4" s="197"/>
      <c r="ATK4" s="197"/>
      <c r="ATL4" s="197"/>
      <c r="ATM4" s="197"/>
      <c r="ATN4" s="197"/>
      <c r="ATO4" s="197"/>
      <c r="ATP4" s="197"/>
      <c r="ATQ4" s="197"/>
      <c r="ATR4" s="197"/>
      <c r="ATS4" s="197"/>
      <c r="ATT4" s="197"/>
      <c r="ATU4" s="197"/>
      <c r="ATV4" s="197"/>
      <c r="ATW4" s="197"/>
      <c r="ATX4" s="197"/>
      <c r="ATY4" s="197"/>
      <c r="ATZ4" s="197"/>
      <c r="AUA4" s="197"/>
      <c r="AUB4" s="197"/>
      <c r="AUC4" s="197"/>
      <c r="AUD4" s="197"/>
      <c r="AUE4" s="197"/>
      <c r="AUF4" s="197"/>
      <c r="AUG4" s="197"/>
      <c r="AUH4" s="197"/>
      <c r="AUI4" s="197"/>
      <c r="AUJ4" s="197"/>
      <c r="AUK4" s="197"/>
      <c r="AUL4" s="197"/>
      <c r="AUM4" s="197"/>
      <c r="AUN4" s="197"/>
      <c r="AUO4" s="197"/>
      <c r="AUP4" s="197"/>
      <c r="AUQ4" s="197"/>
      <c r="AUR4" s="197"/>
      <c r="AUS4" s="197"/>
      <c r="AUT4" s="197"/>
      <c r="AUU4" s="197"/>
      <c r="AUV4" s="197"/>
      <c r="AUW4" s="197"/>
      <c r="AUX4" s="197"/>
      <c r="AUY4" s="197"/>
      <c r="AUZ4" s="197"/>
      <c r="AVA4" s="197"/>
      <c r="AVB4" s="197"/>
      <c r="AVC4" s="197"/>
      <c r="AVD4" s="197"/>
      <c r="AVE4" s="197"/>
      <c r="AVF4" s="197"/>
      <c r="AVG4" s="197"/>
      <c r="AVH4" s="197"/>
      <c r="AVI4" s="197"/>
      <c r="AVJ4" s="197"/>
      <c r="AVK4" s="197"/>
      <c r="AVL4" s="197"/>
      <c r="AVM4" s="197"/>
      <c r="AVN4" s="197"/>
      <c r="AVO4" s="197"/>
      <c r="AVP4" s="197"/>
      <c r="AVQ4" s="197"/>
      <c r="AVR4" s="197"/>
      <c r="AVS4" s="197"/>
      <c r="AVT4" s="197"/>
      <c r="AVU4" s="197"/>
      <c r="AVV4" s="197"/>
      <c r="AVW4" s="197"/>
      <c r="AVX4" s="197"/>
      <c r="AVY4" s="197"/>
      <c r="AVZ4" s="197"/>
      <c r="AWA4" s="197"/>
      <c r="AWB4" s="197"/>
      <c r="AWC4" s="197"/>
      <c r="AWD4" s="197"/>
      <c r="AWE4" s="197"/>
      <c r="AWF4" s="197"/>
      <c r="AWG4" s="197"/>
      <c r="AWH4" s="197"/>
      <c r="AWI4" s="197"/>
      <c r="AWJ4" s="197"/>
      <c r="AWK4" s="197"/>
      <c r="AWL4" s="197"/>
      <c r="AWM4" s="197"/>
      <c r="AWN4" s="197"/>
      <c r="AWO4" s="197"/>
      <c r="AWP4" s="197"/>
      <c r="AWQ4" s="197"/>
      <c r="AWR4" s="197"/>
      <c r="AWS4" s="197"/>
      <c r="AWT4" s="197"/>
      <c r="AWU4" s="197"/>
      <c r="AWV4" s="197"/>
      <c r="AWW4" s="197"/>
      <c r="AWX4" s="197"/>
      <c r="AWY4" s="197"/>
      <c r="AWZ4" s="197"/>
      <c r="AXA4" s="197"/>
      <c r="AXB4" s="197"/>
      <c r="AXC4" s="197"/>
      <c r="AXD4" s="197"/>
      <c r="AXE4" s="197"/>
      <c r="AXF4" s="197"/>
      <c r="AXG4" s="197"/>
      <c r="AXH4" s="197"/>
      <c r="AXI4" s="197"/>
      <c r="AXJ4" s="197"/>
      <c r="AXK4" s="197"/>
      <c r="AXL4" s="197"/>
      <c r="AXM4" s="197"/>
      <c r="AXN4" s="197"/>
      <c r="AXO4" s="197"/>
      <c r="AXP4" s="197"/>
      <c r="AXQ4" s="197"/>
      <c r="AXR4" s="197"/>
      <c r="AXS4" s="197"/>
      <c r="AXT4" s="197"/>
      <c r="AXU4" s="197"/>
      <c r="AXV4" s="197"/>
      <c r="AXW4" s="197"/>
      <c r="AXX4" s="197"/>
      <c r="AXY4" s="197"/>
      <c r="AXZ4" s="197"/>
      <c r="AYA4" s="197"/>
      <c r="AYB4" s="197"/>
      <c r="AYC4" s="197"/>
      <c r="AYD4" s="197"/>
      <c r="AYE4" s="197"/>
      <c r="AYF4" s="197"/>
      <c r="AYG4" s="197"/>
      <c r="AYH4" s="197"/>
      <c r="AYI4" s="197"/>
      <c r="AYJ4" s="197"/>
      <c r="AYK4" s="197"/>
      <c r="AYL4" s="197"/>
      <c r="AYM4" s="197"/>
      <c r="AYN4" s="197"/>
      <c r="AYO4" s="197"/>
      <c r="AYP4" s="197"/>
      <c r="AYQ4" s="197"/>
      <c r="AYR4" s="197"/>
      <c r="AYS4" s="197"/>
      <c r="AYT4" s="197"/>
      <c r="AYU4" s="197"/>
      <c r="AYV4" s="197"/>
      <c r="AYW4" s="197"/>
      <c r="AYX4" s="197"/>
      <c r="AYY4" s="197"/>
      <c r="AYZ4" s="197"/>
      <c r="AZA4" s="197"/>
      <c r="AZB4" s="197"/>
      <c r="AZC4" s="197"/>
      <c r="AZD4" s="197"/>
      <c r="AZE4" s="197"/>
      <c r="AZF4" s="197"/>
      <c r="AZG4" s="197"/>
      <c r="AZH4" s="197"/>
      <c r="AZI4" s="197"/>
      <c r="AZJ4" s="197"/>
      <c r="AZK4" s="197"/>
      <c r="AZL4" s="197"/>
      <c r="AZM4" s="197"/>
      <c r="AZN4" s="197"/>
      <c r="AZO4" s="197"/>
      <c r="AZP4" s="197"/>
      <c r="AZQ4" s="197"/>
      <c r="AZR4" s="197"/>
      <c r="AZS4" s="197"/>
      <c r="AZT4" s="197"/>
      <c r="AZU4" s="197"/>
      <c r="AZV4" s="197"/>
      <c r="AZW4" s="197"/>
      <c r="AZX4" s="197"/>
      <c r="AZY4" s="197"/>
      <c r="AZZ4" s="197"/>
      <c r="BAA4" s="197"/>
      <c r="BAB4" s="197"/>
      <c r="BAC4" s="197"/>
      <c r="BAD4" s="197"/>
      <c r="BAE4" s="197"/>
      <c r="BAF4" s="197"/>
      <c r="BAG4" s="197"/>
      <c r="BAH4" s="197"/>
      <c r="BAI4" s="197"/>
      <c r="BAJ4" s="197"/>
      <c r="BAK4" s="197"/>
      <c r="BAL4" s="197"/>
      <c r="BAM4" s="197"/>
      <c r="BAN4" s="197"/>
      <c r="BAO4" s="197"/>
      <c r="BAP4" s="197"/>
      <c r="BAQ4" s="197"/>
      <c r="BAR4" s="197"/>
      <c r="BAS4" s="197"/>
      <c r="BAT4" s="197"/>
      <c r="BAU4" s="197"/>
      <c r="BAV4" s="197"/>
      <c r="BAW4" s="197"/>
      <c r="BAX4" s="197"/>
      <c r="BAY4" s="197"/>
      <c r="BAZ4" s="197"/>
      <c r="BBA4" s="197"/>
      <c r="BBB4" s="197"/>
      <c r="BBC4" s="197"/>
      <c r="BBD4" s="197"/>
      <c r="BBE4" s="197"/>
      <c r="BBF4" s="197"/>
      <c r="BBG4" s="197"/>
      <c r="BBH4" s="197"/>
      <c r="BBI4" s="197"/>
      <c r="BBJ4" s="197"/>
      <c r="BBK4" s="197"/>
      <c r="BBL4" s="197"/>
      <c r="BBM4" s="197"/>
      <c r="BBN4" s="197"/>
      <c r="BBO4" s="197"/>
      <c r="BBP4" s="197"/>
      <c r="BBQ4" s="197"/>
      <c r="BBR4" s="197"/>
      <c r="BBS4" s="197"/>
      <c r="BBT4" s="197"/>
      <c r="BBU4" s="197"/>
      <c r="BBV4" s="197"/>
      <c r="BBW4" s="197"/>
      <c r="BBX4" s="197"/>
      <c r="BBY4" s="197"/>
      <c r="BBZ4" s="197"/>
      <c r="BCA4" s="197"/>
      <c r="BCB4" s="197"/>
      <c r="BCC4" s="197"/>
      <c r="BCD4" s="197"/>
      <c r="BCE4" s="197"/>
      <c r="BCF4" s="197"/>
      <c r="BCG4" s="197"/>
      <c r="BCH4" s="197"/>
      <c r="BCI4" s="197"/>
      <c r="BCJ4" s="197"/>
      <c r="BCK4" s="197"/>
      <c r="BCL4" s="197"/>
      <c r="BCM4" s="197"/>
      <c r="BCN4" s="197"/>
      <c r="BCO4" s="197"/>
      <c r="BCP4" s="197"/>
      <c r="BCQ4" s="197"/>
      <c r="BCR4" s="197"/>
      <c r="BCS4" s="197"/>
      <c r="BCT4" s="197"/>
      <c r="BCU4" s="197"/>
      <c r="BCV4" s="197"/>
      <c r="BCW4" s="197"/>
      <c r="BCX4" s="197"/>
      <c r="BCY4" s="197"/>
      <c r="BCZ4" s="197"/>
      <c r="BDA4" s="197"/>
      <c r="BDB4" s="197"/>
      <c r="BDC4" s="197"/>
      <c r="BDD4" s="197"/>
      <c r="BDE4" s="197"/>
      <c r="BDF4" s="197"/>
      <c r="BDG4" s="197"/>
      <c r="BDH4" s="197"/>
      <c r="BDI4" s="197"/>
      <c r="BDJ4" s="197"/>
      <c r="BDK4" s="197"/>
      <c r="BDL4" s="197"/>
      <c r="BDM4" s="197"/>
      <c r="BDN4" s="197"/>
      <c r="BDO4" s="197"/>
      <c r="BDP4" s="197"/>
      <c r="BDQ4" s="197"/>
      <c r="BDR4" s="197"/>
      <c r="BDS4" s="197"/>
      <c r="BDT4" s="197"/>
      <c r="BDU4" s="197"/>
      <c r="BDV4" s="197"/>
      <c r="BDW4" s="197"/>
      <c r="BDX4" s="197"/>
      <c r="BDY4" s="197"/>
      <c r="BDZ4" s="197"/>
      <c r="BEA4" s="197"/>
      <c r="BEB4" s="197"/>
      <c r="BEC4" s="197"/>
      <c r="BED4" s="197"/>
      <c r="BEE4" s="197"/>
      <c r="BEF4" s="197"/>
      <c r="BEG4" s="197"/>
      <c r="BEH4" s="197"/>
      <c r="BEI4" s="197"/>
      <c r="BEJ4" s="197"/>
      <c r="BEK4" s="197"/>
      <c r="BEL4" s="197"/>
      <c r="BEM4" s="197"/>
      <c r="BEN4" s="197"/>
      <c r="BEO4" s="197"/>
      <c r="BEP4" s="197"/>
      <c r="BEQ4" s="197"/>
      <c r="BER4" s="197"/>
      <c r="BES4" s="197"/>
      <c r="BET4" s="197"/>
      <c r="BEU4" s="197"/>
      <c r="BEV4" s="197"/>
      <c r="BEW4" s="197"/>
      <c r="BEX4" s="197"/>
      <c r="BEY4" s="197"/>
      <c r="BEZ4" s="197"/>
      <c r="BFA4" s="197"/>
      <c r="BFB4" s="197"/>
      <c r="BFC4" s="197"/>
      <c r="BFD4" s="197"/>
      <c r="BFE4" s="197"/>
      <c r="BFF4" s="197"/>
      <c r="BFG4" s="197"/>
      <c r="BFH4" s="197"/>
      <c r="BFI4" s="197"/>
      <c r="BFJ4" s="197"/>
      <c r="BFK4" s="197"/>
      <c r="BFL4" s="197"/>
      <c r="BFM4" s="197"/>
      <c r="BFN4" s="197"/>
      <c r="BFO4" s="197"/>
      <c r="BFP4" s="197"/>
      <c r="BFQ4" s="197"/>
      <c r="BFR4" s="197"/>
      <c r="BFS4" s="197"/>
      <c r="BFT4" s="197"/>
      <c r="BFU4" s="197"/>
      <c r="BFV4" s="197"/>
      <c r="BFW4" s="197"/>
      <c r="BFX4" s="197"/>
      <c r="BFY4" s="197"/>
      <c r="BFZ4" s="197"/>
      <c r="BGA4" s="197"/>
      <c r="BGB4" s="197"/>
      <c r="BGC4" s="197"/>
      <c r="BGD4" s="197"/>
      <c r="BGE4" s="197"/>
      <c r="BGF4" s="197"/>
      <c r="BGG4" s="197"/>
      <c r="BGH4" s="197"/>
      <c r="BGI4" s="197"/>
      <c r="BGJ4" s="197"/>
      <c r="BGK4" s="197"/>
      <c r="BGL4" s="197"/>
      <c r="BGM4" s="197"/>
      <c r="BGN4" s="197"/>
      <c r="BGO4" s="197"/>
      <c r="BGP4" s="197"/>
      <c r="BGQ4" s="197"/>
      <c r="BGR4" s="197"/>
      <c r="BGS4" s="197"/>
      <c r="BGT4" s="197"/>
      <c r="BGU4" s="197"/>
      <c r="BGV4" s="197"/>
      <c r="BGW4" s="197"/>
      <c r="BGX4" s="197"/>
      <c r="BGY4" s="197"/>
      <c r="BGZ4" s="197"/>
      <c r="BHA4" s="197"/>
      <c r="BHB4" s="197"/>
      <c r="BHC4" s="197"/>
      <c r="BHD4" s="197"/>
      <c r="BHE4" s="197"/>
      <c r="BHF4" s="197"/>
      <c r="BHG4" s="197"/>
      <c r="BHH4" s="197"/>
      <c r="BHI4" s="197"/>
      <c r="BHJ4" s="197"/>
      <c r="BHK4" s="197"/>
      <c r="BHL4" s="197"/>
      <c r="BHM4" s="197"/>
      <c r="BHN4" s="197"/>
      <c r="BHO4" s="197"/>
      <c r="BHP4" s="197"/>
      <c r="BHQ4" s="197"/>
      <c r="BHR4" s="197"/>
      <c r="BHS4" s="197"/>
      <c r="BHT4" s="197"/>
      <c r="BHU4" s="197"/>
      <c r="BHV4" s="197"/>
      <c r="BHW4" s="197"/>
      <c r="BHX4" s="197"/>
      <c r="BHY4" s="197"/>
      <c r="BHZ4" s="197"/>
      <c r="BIA4" s="197"/>
      <c r="BIB4" s="197"/>
      <c r="BIC4" s="197"/>
      <c r="BID4" s="197"/>
      <c r="BIE4" s="197"/>
      <c r="BIF4" s="197"/>
      <c r="BIG4" s="197"/>
      <c r="BIH4" s="197"/>
      <c r="BII4" s="197"/>
      <c r="BIJ4" s="197"/>
      <c r="BIK4" s="197"/>
      <c r="BIL4" s="197"/>
      <c r="BIM4" s="197"/>
      <c r="BIN4" s="197"/>
      <c r="BIO4" s="197"/>
      <c r="BIP4" s="197"/>
      <c r="BIQ4" s="197"/>
      <c r="BIR4" s="197"/>
      <c r="BIS4" s="197"/>
      <c r="BIT4" s="197"/>
      <c r="BIU4" s="197"/>
      <c r="BIV4" s="197"/>
      <c r="BIW4" s="197"/>
      <c r="BIX4" s="197"/>
      <c r="BIY4" s="197"/>
      <c r="BIZ4" s="197"/>
      <c r="BJA4" s="197"/>
      <c r="BJB4" s="197"/>
      <c r="BJC4" s="197"/>
      <c r="BJD4" s="197"/>
      <c r="BJE4" s="197"/>
      <c r="BJF4" s="197"/>
      <c r="BJG4" s="197"/>
      <c r="BJH4" s="197"/>
      <c r="BJI4" s="197"/>
      <c r="BJJ4" s="197"/>
      <c r="BJK4" s="197"/>
      <c r="BJL4" s="197"/>
      <c r="BJM4" s="197"/>
      <c r="BJN4" s="197"/>
      <c r="BJO4" s="197"/>
      <c r="BJP4" s="197"/>
      <c r="BJQ4" s="197"/>
      <c r="BJR4" s="197"/>
      <c r="BJS4" s="197"/>
      <c r="BJT4" s="197"/>
      <c r="BJU4" s="197"/>
      <c r="BJV4" s="197"/>
      <c r="BJW4" s="197"/>
      <c r="BJX4" s="197"/>
      <c r="BJY4" s="197"/>
      <c r="BJZ4" s="197"/>
      <c r="BKA4" s="197"/>
      <c r="BKB4" s="197"/>
      <c r="BKC4" s="197"/>
      <c r="BKD4" s="197"/>
      <c r="BKE4" s="197"/>
      <c r="BKF4" s="197"/>
      <c r="BKG4" s="197"/>
      <c r="BKH4" s="197"/>
      <c r="BKI4" s="197"/>
      <c r="BKJ4" s="197"/>
      <c r="BKK4" s="197"/>
      <c r="BKL4" s="197"/>
      <c r="BKM4" s="197"/>
      <c r="BKN4" s="197"/>
      <c r="BKO4" s="197"/>
      <c r="BKP4" s="197"/>
      <c r="BKQ4" s="197"/>
      <c r="BKR4" s="197"/>
      <c r="BKS4" s="197"/>
      <c r="BKT4" s="197"/>
      <c r="BKU4" s="197"/>
      <c r="BKV4" s="197"/>
      <c r="BKW4" s="197"/>
      <c r="BKX4" s="197"/>
      <c r="BKY4" s="197"/>
      <c r="BKZ4" s="197"/>
      <c r="BLA4" s="197"/>
      <c r="BLB4" s="197"/>
      <c r="BLC4" s="197"/>
      <c r="BLD4" s="197"/>
      <c r="BLE4" s="197"/>
      <c r="BLF4" s="197"/>
      <c r="BLG4" s="197"/>
      <c r="BLH4" s="197"/>
      <c r="BLI4" s="197"/>
      <c r="BLJ4" s="197"/>
      <c r="BLK4" s="197"/>
      <c r="BLL4" s="197"/>
      <c r="BLM4" s="197"/>
      <c r="BLN4" s="197"/>
      <c r="BLO4" s="197"/>
      <c r="BLP4" s="197"/>
      <c r="BLQ4" s="197"/>
      <c r="BLR4" s="197"/>
      <c r="BLS4" s="197"/>
      <c r="BLT4" s="197"/>
      <c r="BLU4" s="197"/>
      <c r="BLV4" s="197"/>
      <c r="BLW4" s="197"/>
      <c r="BLX4" s="197"/>
      <c r="BLY4" s="197"/>
      <c r="BLZ4" s="197"/>
      <c r="BMA4" s="197"/>
      <c r="BMB4" s="197"/>
      <c r="BMC4" s="197"/>
      <c r="BMD4" s="197"/>
      <c r="BME4" s="197"/>
      <c r="BMF4" s="197"/>
      <c r="BMG4" s="197"/>
      <c r="BMH4" s="197"/>
      <c r="BMI4" s="197"/>
      <c r="BMJ4" s="197"/>
      <c r="BMK4" s="197"/>
      <c r="BML4" s="197"/>
      <c r="BMM4" s="197"/>
      <c r="BMN4" s="197"/>
      <c r="BMO4" s="197"/>
      <c r="BMP4" s="197"/>
      <c r="BMQ4" s="197"/>
      <c r="BMR4" s="197"/>
      <c r="BMS4" s="197"/>
      <c r="BMT4" s="197"/>
      <c r="BMU4" s="197"/>
      <c r="BMV4" s="197"/>
      <c r="BMW4" s="197"/>
      <c r="BMX4" s="197"/>
      <c r="BMY4" s="197"/>
      <c r="BMZ4" s="197"/>
      <c r="BNA4" s="197"/>
      <c r="BNB4" s="197"/>
      <c r="BNC4" s="197"/>
      <c r="BND4" s="197"/>
      <c r="BNE4" s="197"/>
      <c r="BNF4" s="197"/>
      <c r="BNG4" s="197"/>
      <c r="BNH4" s="197"/>
      <c r="BNI4" s="197"/>
      <c r="BNJ4" s="197"/>
      <c r="BNK4" s="197"/>
      <c r="BNL4" s="197"/>
      <c r="BNM4" s="197"/>
      <c r="BNN4" s="197"/>
      <c r="BNO4" s="197"/>
      <c r="BNP4" s="197"/>
      <c r="BNQ4" s="197"/>
      <c r="BNR4" s="197"/>
      <c r="BNS4" s="197"/>
      <c r="BNT4" s="197"/>
      <c r="BNU4" s="197"/>
      <c r="BNV4" s="197"/>
      <c r="BNW4" s="197"/>
      <c r="BNX4" s="197"/>
      <c r="BNY4" s="197"/>
      <c r="BNZ4" s="197"/>
      <c r="BOA4" s="197"/>
      <c r="BOB4" s="197"/>
      <c r="BOC4" s="197"/>
      <c r="BOD4" s="197"/>
      <c r="BOE4" s="197"/>
      <c r="BOF4" s="197"/>
      <c r="BOG4" s="197"/>
      <c r="BOH4" s="197"/>
      <c r="BOI4" s="197"/>
      <c r="BOJ4" s="197"/>
      <c r="BOK4" s="197"/>
      <c r="BOL4" s="197"/>
      <c r="BOM4" s="197"/>
      <c r="BON4" s="197"/>
      <c r="BOO4" s="197"/>
      <c r="BOP4" s="197"/>
      <c r="BOQ4" s="197"/>
      <c r="BOR4" s="197"/>
      <c r="BOS4" s="197"/>
      <c r="BOT4" s="197"/>
      <c r="BOU4" s="197"/>
      <c r="BOV4" s="197"/>
      <c r="BOW4" s="197"/>
      <c r="BOX4" s="197"/>
      <c r="BOY4" s="197"/>
      <c r="BOZ4" s="197"/>
      <c r="BPA4" s="197"/>
      <c r="BPB4" s="197"/>
      <c r="BPC4" s="197"/>
      <c r="BPD4" s="197"/>
      <c r="BPE4" s="197"/>
      <c r="BPF4" s="197"/>
      <c r="BPG4" s="197"/>
      <c r="BPH4" s="197"/>
      <c r="BPI4" s="197"/>
      <c r="BPJ4" s="197"/>
      <c r="BPK4" s="197"/>
      <c r="BPL4" s="197"/>
      <c r="BPM4" s="197"/>
      <c r="BPN4" s="197"/>
      <c r="BPO4" s="197"/>
      <c r="BPP4" s="197"/>
      <c r="BPQ4" s="197"/>
      <c r="BPR4" s="197"/>
      <c r="BPS4" s="197"/>
      <c r="BPT4" s="197"/>
      <c r="BPU4" s="197"/>
      <c r="BPV4" s="197"/>
      <c r="BPW4" s="197"/>
      <c r="BPX4" s="197"/>
      <c r="BPY4" s="197"/>
      <c r="BPZ4" s="197"/>
      <c r="BQA4" s="197"/>
      <c r="BQB4" s="197"/>
      <c r="BQC4" s="197"/>
      <c r="BQD4" s="197"/>
      <c r="BQE4" s="197"/>
      <c r="BQF4" s="197"/>
      <c r="BQG4" s="197"/>
      <c r="BQH4" s="197"/>
      <c r="BQI4" s="197"/>
      <c r="BQJ4" s="197"/>
      <c r="BQK4" s="197"/>
      <c r="BQL4" s="197"/>
      <c r="BQM4" s="197"/>
      <c r="BQN4" s="197"/>
      <c r="BQO4" s="197"/>
      <c r="BQP4" s="197"/>
      <c r="BQQ4" s="197"/>
      <c r="BQR4" s="197"/>
      <c r="BQS4" s="197"/>
      <c r="BQT4" s="197"/>
      <c r="BQU4" s="197"/>
      <c r="BQV4" s="197"/>
      <c r="BQW4" s="197"/>
      <c r="BQX4" s="197"/>
      <c r="BQY4" s="197"/>
      <c r="BQZ4" s="197"/>
      <c r="BRA4" s="197"/>
      <c r="BRB4" s="197"/>
      <c r="BRC4" s="197"/>
      <c r="BRD4" s="197"/>
      <c r="BRE4" s="197"/>
      <c r="BRF4" s="197"/>
      <c r="BRG4" s="197"/>
      <c r="BRH4" s="197"/>
      <c r="BRI4" s="197"/>
      <c r="BRJ4" s="197"/>
      <c r="BRK4" s="197"/>
      <c r="BRL4" s="197"/>
      <c r="BRM4" s="197"/>
      <c r="BRN4" s="197"/>
      <c r="BRO4" s="197"/>
      <c r="BRP4" s="197"/>
      <c r="BRQ4" s="197"/>
      <c r="BRR4" s="197"/>
      <c r="BRS4" s="197"/>
      <c r="BRT4" s="197"/>
      <c r="BRU4" s="197"/>
      <c r="BRV4" s="197"/>
      <c r="BRW4" s="197"/>
      <c r="BRX4" s="197"/>
      <c r="BRY4" s="197"/>
      <c r="BRZ4" s="197"/>
      <c r="BSA4" s="197"/>
      <c r="BSB4" s="197"/>
      <c r="BSC4" s="197"/>
      <c r="BSD4" s="197"/>
      <c r="BSE4" s="197"/>
      <c r="BSF4" s="197"/>
      <c r="BSG4" s="197"/>
      <c r="BSH4" s="197"/>
      <c r="BSI4" s="197"/>
      <c r="BSJ4" s="197"/>
      <c r="BSK4" s="197"/>
      <c r="BSL4" s="197"/>
      <c r="BSM4" s="197"/>
      <c r="BSN4" s="197"/>
      <c r="BSO4" s="197"/>
      <c r="BSP4" s="197"/>
      <c r="BSQ4" s="197"/>
      <c r="BSR4" s="197"/>
      <c r="BSS4" s="197"/>
      <c r="BST4" s="197"/>
      <c r="BSU4" s="197"/>
      <c r="BSV4" s="197"/>
      <c r="BSW4" s="197"/>
      <c r="BSX4" s="197"/>
      <c r="BSY4" s="197"/>
      <c r="BSZ4" s="197"/>
      <c r="BTA4" s="197"/>
      <c r="BTB4" s="197"/>
      <c r="BTC4" s="197"/>
      <c r="BTD4" s="197"/>
      <c r="BTE4" s="197"/>
      <c r="BTF4" s="197"/>
      <c r="BTG4" s="197"/>
      <c r="BTH4" s="197"/>
      <c r="BTI4" s="197"/>
      <c r="BTJ4" s="197"/>
      <c r="BTK4" s="197"/>
      <c r="BTL4" s="197"/>
      <c r="BTM4" s="197"/>
      <c r="BTN4" s="197"/>
      <c r="BTO4" s="197"/>
      <c r="BTP4" s="197"/>
      <c r="BTQ4" s="197"/>
      <c r="BTR4" s="197"/>
      <c r="BTS4" s="197"/>
      <c r="BTT4" s="197"/>
      <c r="BTU4" s="197"/>
      <c r="BTV4" s="197"/>
      <c r="BTW4" s="197"/>
      <c r="BTX4" s="197"/>
      <c r="BTY4" s="197"/>
      <c r="BTZ4" s="197"/>
      <c r="BUA4" s="197"/>
      <c r="BUB4" s="197"/>
      <c r="BUC4" s="197"/>
      <c r="BUD4" s="197"/>
      <c r="BUE4" s="197"/>
      <c r="BUF4" s="197"/>
      <c r="BUG4" s="197"/>
      <c r="BUH4" s="197"/>
      <c r="BUI4" s="197"/>
      <c r="BUJ4" s="197"/>
      <c r="BUK4" s="197"/>
      <c r="BUL4" s="197"/>
      <c r="BUM4" s="197"/>
      <c r="BUN4" s="197"/>
      <c r="BUO4" s="197"/>
      <c r="BUP4" s="197"/>
      <c r="BUQ4" s="197"/>
      <c r="BUR4" s="197"/>
      <c r="BUS4" s="197"/>
      <c r="BUT4" s="197"/>
      <c r="BUU4" s="197"/>
      <c r="BUV4" s="197"/>
      <c r="BUW4" s="197"/>
      <c r="BUX4" s="197"/>
      <c r="BUY4" s="197"/>
      <c r="BUZ4" s="197"/>
      <c r="BVA4" s="197"/>
      <c r="BVB4" s="197"/>
      <c r="BVC4" s="197"/>
      <c r="BVD4" s="197"/>
      <c r="BVE4" s="197"/>
      <c r="BVF4" s="197"/>
      <c r="BVG4" s="197"/>
      <c r="BVH4" s="197"/>
      <c r="BVI4" s="197"/>
      <c r="BVJ4" s="197"/>
      <c r="BVK4" s="197"/>
      <c r="BVL4" s="197"/>
      <c r="BVM4" s="197"/>
      <c r="BVN4" s="197"/>
      <c r="BVO4" s="197"/>
      <c r="BVP4" s="197"/>
      <c r="BVQ4" s="197"/>
      <c r="BVR4" s="197"/>
      <c r="BVS4" s="197"/>
      <c r="BVT4" s="197"/>
      <c r="BVU4" s="197"/>
      <c r="BVV4" s="197"/>
      <c r="BVW4" s="197"/>
      <c r="BVX4" s="197"/>
      <c r="BVY4" s="197"/>
      <c r="BVZ4" s="197"/>
      <c r="BWA4" s="197"/>
      <c r="BWB4" s="197"/>
      <c r="BWC4" s="197"/>
      <c r="BWD4" s="197"/>
      <c r="BWE4" s="197"/>
      <c r="BWF4" s="197"/>
      <c r="BWG4" s="197"/>
      <c r="BWH4" s="197"/>
      <c r="BWI4" s="197"/>
      <c r="BWJ4" s="197"/>
      <c r="BWK4" s="197"/>
      <c r="BWL4" s="197"/>
      <c r="BWM4" s="197"/>
      <c r="BWN4" s="197"/>
      <c r="BWO4" s="197"/>
      <c r="BWP4" s="197"/>
      <c r="BWQ4" s="197"/>
      <c r="BWR4" s="197"/>
      <c r="BWS4" s="197"/>
      <c r="BWT4" s="197"/>
      <c r="BWU4" s="197"/>
      <c r="BWV4" s="197"/>
      <c r="BWW4" s="197"/>
      <c r="BWX4" s="197"/>
      <c r="BWY4" s="197"/>
      <c r="BWZ4" s="197"/>
      <c r="BXA4" s="197"/>
      <c r="BXB4" s="197"/>
      <c r="BXC4" s="197"/>
      <c r="BXD4" s="197"/>
      <c r="BXE4" s="197"/>
      <c r="BXF4" s="197"/>
      <c r="BXG4" s="197"/>
      <c r="BXH4" s="197"/>
      <c r="BXI4" s="197"/>
      <c r="BXJ4" s="197"/>
      <c r="BXK4" s="197"/>
      <c r="BXL4" s="197"/>
      <c r="BXM4" s="197"/>
      <c r="BXN4" s="197"/>
      <c r="BXO4" s="197"/>
      <c r="BXP4" s="197"/>
      <c r="BXQ4" s="197"/>
      <c r="BXR4" s="197"/>
      <c r="BXS4" s="197"/>
      <c r="BXT4" s="197"/>
      <c r="BXU4" s="197"/>
      <c r="BXV4" s="197"/>
      <c r="BXW4" s="197"/>
      <c r="BXX4" s="197"/>
      <c r="BXY4" s="197"/>
      <c r="BXZ4" s="197"/>
      <c r="BYA4" s="197"/>
      <c r="BYB4" s="197"/>
      <c r="BYC4" s="197"/>
      <c r="BYD4" s="197"/>
      <c r="BYE4" s="197"/>
      <c r="BYF4" s="197"/>
      <c r="BYG4" s="197"/>
      <c r="BYH4" s="197"/>
      <c r="BYI4" s="197"/>
      <c r="BYJ4" s="197"/>
      <c r="BYK4" s="197"/>
      <c r="BYL4" s="197"/>
      <c r="BYM4" s="197"/>
      <c r="BYN4" s="197"/>
      <c r="BYO4" s="197"/>
      <c r="BYP4" s="197"/>
      <c r="BYQ4" s="197"/>
      <c r="BYR4" s="197"/>
      <c r="BYS4" s="197"/>
      <c r="BYT4" s="197"/>
      <c r="BYU4" s="197"/>
      <c r="BYV4" s="197"/>
      <c r="BYW4" s="197"/>
      <c r="BYX4" s="197"/>
      <c r="BYY4" s="197"/>
      <c r="BYZ4" s="197"/>
      <c r="BZA4" s="197"/>
      <c r="BZB4" s="197"/>
      <c r="BZC4" s="197"/>
      <c r="BZD4" s="197"/>
      <c r="BZE4" s="197"/>
      <c r="BZF4" s="197"/>
      <c r="BZG4" s="197"/>
      <c r="BZH4" s="197"/>
      <c r="BZI4" s="197"/>
      <c r="BZJ4" s="197"/>
      <c r="BZK4" s="197"/>
      <c r="BZL4" s="197"/>
      <c r="BZM4" s="197"/>
      <c r="BZN4" s="197"/>
      <c r="BZO4" s="197"/>
      <c r="BZP4" s="197"/>
      <c r="BZQ4" s="197"/>
      <c r="BZR4" s="197"/>
      <c r="BZS4" s="197"/>
      <c r="BZT4" s="197"/>
      <c r="BZU4" s="197"/>
      <c r="BZV4" s="197"/>
      <c r="BZW4" s="197"/>
      <c r="BZX4" s="197"/>
      <c r="BZY4" s="197"/>
      <c r="BZZ4" s="197"/>
      <c r="CAA4" s="197"/>
      <c r="CAB4" s="197"/>
      <c r="CAC4" s="197"/>
      <c r="CAD4" s="197"/>
      <c r="CAE4" s="197"/>
      <c r="CAF4" s="197"/>
      <c r="CAG4" s="197"/>
      <c r="CAH4" s="197"/>
      <c r="CAI4" s="197"/>
      <c r="CAJ4" s="197"/>
      <c r="CAK4" s="197"/>
      <c r="CAL4" s="197"/>
      <c r="CAM4" s="197"/>
      <c r="CAN4" s="197"/>
      <c r="CAO4" s="197"/>
      <c r="CAP4" s="197"/>
      <c r="CAQ4" s="197"/>
      <c r="CAR4" s="197"/>
      <c r="CAS4" s="197"/>
      <c r="CAT4" s="197"/>
      <c r="CAU4" s="197"/>
      <c r="CAV4" s="197"/>
      <c r="CAW4" s="197"/>
      <c r="CAX4" s="197"/>
      <c r="CAY4" s="197"/>
      <c r="CAZ4" s="197"/>
      <c r="CBA4" s="197"/>
      <c r="CBB4" s="197"/>
      <c r="CBC4" s="197"/>
      <c r="CBD4" s="197"/>
      <c r="CBE4" s="197"/>
      <c r="CBF4" s="197"/>
      <c r="CBG4" s="197"/>
      <c r="CBH4" s="197"/>
      <c r="CBI4" s="197"/>
      <c r="CBJ4" s="197"/>
      <c r="CBK4" s="197"/>
      <c r="CBL4" s="197"/>
      <c r="CBM4" s="197"/>
      <c r="CBN4" s="197"/>
      <c r="CBO4" s="197"/>
      <c r="CBP4" s="197"/>
      <c r="CBQ4" s="197"/>
      <c r="CBR4" s="197"/>
      <c r="CBS4" s="197"/>
      <c r="CBT4" s="197"/>
      <c r="CBU4" s="197"/>
      <c r="CBV4" s="197"/>
      <c r="CBW4" s="197"/>
      <c r="CBX4" s="197"/>
      <c r="CBY4" s="197"/>
      <c r="CBZ4" s="197"/>
      <c r="CCA4" s="197"/>
      <c r="CCB4" s="197"/>
      <c r="CCC4" s="197"/>
      <c r="CCD4" s="197"/>
      <c r="CCE4" s="197"/>
      <c r="CCF4" s="197"/>
      <c r="CCG4" s="197"/>
      <c r="CCH4" s="197"/>
      <c r="CCI4" s="197"/>
      <c r="CCJ4" s="197"/>
      <c r="CCK4" s="197"/>
      <c r="CCL4" s="197"/>
      <c r="CCM4" s="197"/>
      <c r="CCN4" s="197"/>
      <c r="CCO4" s="197"/>
      <c r="CCP4" s="197"/>
      <c r="CCQ4" s="197"/>
      <c r="CCR4" s="197"/>
      <c r="CCS4" s="197"/>
      <c r="CCT4" s="197"/>
      <c r="CCU4" s="197"/>
      <c r="CCV4" s="197"/>
      <c r="CCW4" s="197"/>
      <c r="CCX4" s="197"/>
      <c r="CCY4" s="197"/>
      <c r="CCZ4" s="197"/>
      <c r="CDA4" s="197"/>
      <c r="CDB4" s="197"/>
      <c r="CDC4" s="197"/>
      <c r="CDD4" s="197"/>
      <c r="CDE4" s="197"/>
      <c r="CDF4" s="197"/>
      <c r="CDG4" s="197"/>
      <c r="CDH4" s="197"/>
      <c r="CDI4" s="197"/>
      <c r="CDJ4" s="197"/>
      <c r="CDK4" s="197"/>
      <c r="CDL4" s="197"/>
      <c r="CDM4" s="197"/>
      <c r="CDN4" s="197"/>
      <c r="CDO4" s="197"/>
      <c r="CDP4" s="197"/>
      <c r="CDQ4" s="197"/>
      <c r="CDR4" s="197"/>
      <c r="CDS4" s="197"/>
      <c r="CDT4" s="197"/>
      <c r="CDU4" s="197"/>
      <c r="CDV4" s="197"/>
      <c r="CDW4" s="197"/>
      <c r="CDX4" s="197"/>
      <c r="CDY4" s="197"/>
      <c r="CDZ4" s="197"/>
      <c r="CEA4" s="197"/>
      <c r="CEB4" s="197"/>
      <c r="CEC4" s="197"/>
      <c r="CED4" s="197"/>
      <c r="CEE4" s="197"/>
      <c r="CEF4" s="197"/>
      <c r="CEG4" s="197"/>
      <c r="CEH4" s="197"/>
      <c r="CEI4" s="197"/>
      <c r="CEJ4" s="197"/>
      <c r="CEK4" s="197"/>
      <c r="CEL4" s="197"/>
      <c r="CEM4" s="197"/>
      <c r="CEN4" s="197"/>
      <c r="CEO4" s="197"/>
      <c r="CEP4" s="197"/>
      <c r="CEQ4" s="197"/>
      <c r="CER4" s="197"/>
      <c r="CES4" s="197"/>
      <c r="CET4" s="197"/>
      <c r="CEU4" s="197"/>
      <c r="CEV4" s="197"/>
      <c r="CEW4" s="197"/>
      <c r="CEX4" s="197"/>
      <c r="CEY4" s="197"/>
      <c r="CEZ4" s="197"/>
      <c r="CFA4" s="197"/>
      <c r="CFB4" s="197"/>
      <c r="CFC4" s="197"/>
      <c r="CFD4" s="197"/>
      <c r="CFE4" s="197"/>
      <c r="CFF4" s="197"/>
      <c r="CFG4" s="197"/>
      <c r="CFH4" s="197"/>
      <c r="CFI4" s="197"/>
      <c r="CFJ4" s="197"/>
      <c r="CFK4" s="197"/>
      <c r="CFL4" s="197"/>
      <c r="CFM4" s="197"/>
      <c r="CFN4" s="197"/>
      <c r="CFO4" s="197"/>
      <c r="CFP4" s="197"/>
      <c r="CFQ4" s="197"/>
      <c r="CFR4" s="197"/>
      <c r="CFS4" s="197"/>
      <c r="CFT4" s="197"/>
      <c r="CFU4" s="197"/>
      <c r="CFV4" s="197"/>
      <c r="CFW4" s="197"/>
      <c r="CFX4" s="197"/>
      <c r="CFY4" s="197"/>
      <c r="CFZ4" s="197"/>
      <c r="CGA4" s="197"/>
      <c r="CGB4" s="197"/>
      <c r="CGC4" s="197"/>
      <c r="CGD4" s="197"/>
      <c r="CGE4" s="197"/>
      <c r="CGF4" s="197"/>
      <c r="CGG4" s="197"/>
      <c r="CGH4" s="197"/>
      <c r="CGI4" s="197"/>
      <c r="CGJ4" s="197"/>
      <c r="CGK4" s="197"/>
      <c r="CGL4" s="197"/>
      <c r="CGM4" s="197"/>
      <c r="CGN4" s="197"/>
      <c r="CGO4" s="197"/>
      <c r="CGP4" s="197"/>
      <c r="CGQ4" s="197"/>
      <c r="CGR4" s="197"/>
      <c r="CGS4" s="197"/>
      <c r="CGT4" s="197"/>
      <c r="CGU4" s="197"/>
      <c r="CGV4" s="197"/>
      <c r="CGW4" s="197"/>
      <c r="CGX4" s="197"/>
      <c r="CGY4" s="197"/>
      <c r="CGZ4" s="197"/>
      <c r="CHA4" s="197"/>
      <c r="CHB4" s="197"/>
      <c r="CHC4" s="197"/>
      <c r="CHD4" s="197"/>
      <c r="CHE4" s="197"/>
      <c r="CHF4" s="197"/>
      <c r="CHG4" s="197"/>
      <c r="CHH4" s="197"/>
      <c r="CHI4" s="197"/>
      <c r="CHJ4" s="197"/>
      <c r="CHK4" s="197"/>
      <c r="CHL4" s="197"/>
      <c r="CHM4" s="197"/>
      <c r="CHN4" s="197"/>
      <c r="CHO4" s="197"/>
      <c r="CHP4" s="197"/>
      <c r="CHQ4" s="197"/>
      <c r="CHR4" s="197"/>
      <c r="CHS4" s="197"/>
      <c r="CHT4" s="197"/>
      <c r="CHU4" s="197"/>
      <c r="CHV4" s="197"/>
      <c r="CHW4" s="197"/>
      <c r="CHX4" s="197"/>
      <c r="CHY4" s="197"/>
      <c r="CHZ4" s="197"/>
      <c r="CIA4" s="197"/>
      <c r="CIB4" s="197"/>
      <c r="CIC4" s="197"/>
      <c r="CID4" s="197"/>
      <c r="CIE4" s="197"/>
      <c r="CIF4" s="197"/>
      <c r="CIG4" s="197"/>
      <c r="CIH4" s="197"/>
      <c r="CII4" s="197"/>
      <c r="CIJ4" s="197"/>
      <c r="CIK4" s="197"/>
      <c r="CIL4" s="197"/>
      <c r="CIM4" s="197"/>
      <c r="CIN4" s="197"/>
      <c r="CIO4" s="197"/>
      <c r="CIP4" s="197"/>
      <c r="CIQ4" s="197"/>
      <c r="CIR4" s="197"/>
      <c r="CIS4" s="197"/>
      <c r="CIT4" s="197"/>
      <c r="CIU4" s="197"/>
      <c r="CIV4" s="197"/>
      <c r="CIW4" s="197"/>
      <c r="CIX4" s="197"/>
      <c r="CIY4" s="197"/>
      <c r="CIZ4" s="197"/>
      <c r="CJA4" s="197"/>
      <c r="CJB4" s="197"/>
      <c r="CJC4" s="197"/>
      <c r="CJD4" s="197"/>
      <c r="CJE4" s="197"/>
      <c r="CJF4" s="197"/>
      <c r="CJG4" s="197"/>
      <c r="CJH4" s="197"/>
      <c r="CJI4" s="197"/>
      <c r="CJJ4" s="197"/>
      <c r="CJK4" s="197"/>
      <c r="CJL4" s="197"/>
      <c r="CJM4" s="197"/>
      <c r="CJN4" s="197"/>
      <c r="CJO4" s="197"/>
      <c r="CJP4" s="197"/>
      <c r="CJQ4" s="197"/>
      <c r="CJR4" s="197"/>
      <c r="CJS4" s="197"/>
      <c r="CJT4" s="197"/>
      <c r="CJU4" s="197"/>
      <c r="CJV4" s="197"/>
      <c r="CJW4" s="197"/>
      <c r="CJX4" s="197"/>
      <c r="CJY4" s="197"/>
      <c r="CJZ4" s="197"/>
      <c r="CKA4" s="197"/>
      <c r="CKB4" s="197"/>
      <c r="CKC4" s="197"/>
      <c r="CKD4" s="197"/>
      <c r="CKE4" s="197"/>
      <c r="CKF4" s="197"/>
      <c r="CKG4" s="197"/>
      <c r="CKH4" s="197"/>
      <c r="CKI4" s="197"/>
      <c r="CKJ4" s="197"/>
      <c r="CKK4" s="197"/>
      <c r="CKL4" s="197"/>
      <c r="CKM4" s="197"/>
      <c r="CKN4" s="197"/>
      <c r="CKO4" s="197"/>
      <c r="CKP4" s="197"/>
      <c r="CKQ4" s="197"/>
      <c r="CKR4" s="197"/>
      <c r="CKS4" s="197"/>
      <c r="CKT4" s="197"/>
      <c r="CKU4" s="197"/>
      <c r="CKV4" s="197"/>
      <c r="CKW4" s="197"/>
      <c r="CKX4" s="197"/>
      <c r="CKY4" s="197"/>
      <c r="CKZ4" s="197"/>
      <c r="CLA4" s="197"/>
      <c r="CLB4" s="197"/>
      <c r="CLC4" s="197"/>
      <c r="CLD4" s="197"/>
      <c r="CLE4" s="197"/>
      <c r="CLF4" s="197"/>
      <c r="CLG4" s="197"/>
      <c r="CLH4" s="197"/>
      <c r="CLI4" s="197"/>
      <c r="CLJ4" s="197"/>
      <c r="CLK4" s="197"/>
      <c r="CLL4" s="197"/>
      <c r="CLM4" s="197"/>
      <c r="CLN4" s="197"/>
      <c r="CLO4" s="197"/>
      <c r="CLP4" s="197"/>
      <c r="CLQ4" s="197"/>
      <c r="CLR4" s="197"/>
      <c r="CLS4" s="197"/>
      <c r="CLT4" s="197"/>
      <c r="CLU4" s="197"/>
      <c r="CLV4" s="197"/>
      <c r="CLW4" s="197"/>
      <c r="CLX4" s="197"/>
      <c r="CLY4" s="197"/>
      <c r="CLZ4" s="197"/>
      <c r="CMA4" s="197"/>
      <c r="CMB4" s="197"/>
      <c r="CMC4" s="197"/>
      <c r="CMD4" s="197"/>
      <c r="CME4" s="197"/>
      <c r="CMF4" s="197"/>
      <c r="CMG4" s="197"/>
      <c r="CMH4" s="197"/>
      <c r="CMI4" s="197"/>
      <c r="CMJ4" s="197"/>
      <c r="CMK4" s="197"/>
      <c r="CML4" s="197"/>
      <c r="CMM4" s="197"/>
      <c r="CMN4" s="197"/>
      <c r="CMO4" s="197"/>
      <c r="CMP4" s="197"/>
      <c r="CMQ4" s="197"/>
      <c r="CMR4" s="197"/>
      <c r="CMS4" s="197"/>
      <c r="CMT4" s="197"/>
      <c r="CMU4" s="197"/>
      <c r="CMV4" s="197"/>
      <c r="CMW4" s="197"/>
      <c r="CMX4" s="197"/>
      <c r="CMY4" s="197"/>
      <c r="CMZ4" s="197"/>
      <c r="CNA4" s="197"/>
      <c r="CNB4" s="197"/>
      <c r="CNC4" s="197"/>
      <c r="CND4" s="197"/>
      <c r="CNE4" s="197"/>
      <c r="CNF4" s="197"/>
      <c r="CNG4" s="197"/>
      <c r="CNH4" s="197"/>
      <c r="CNI4" s="197"/>
      <c r="CNJ4" s="197"/>
      <c r="CNK4" s="197"/>
      <c r="CNL4" s="197"/>
      <c r="CNM4" s="197"/>
      <c r="CNN4" s="197"/>
      <c r="CNO4" s="197"/>
      <c r="CNP4" s="197"/>
      <c r="CNQ4" s="197"/>
      <c r="CNR4" s="197"/>
      <c r="CNS4" s="197"/>
      <c r="CNT4" s="197"/>
      <c r="CNU4" s="197"/>
      <c r="CNV4" s="197"/>
      <c r="CNW4" s="197"/>
      <c r="CNX4" s="197"/>
      <c r="CNY4" s="197"/>
      <c r="CNZ4" s="197"/>
      <c r="COA4" s="197"/>
      <c r="COB4" s="197"/>
      <c r="COC4" s="197"/>
      <c r="COD4" s="197"/>
      <c r="COE4" s="197"/>
      <c r="COF4" s="197"/>
      <c r="COG4" s="197"/>
      <c r="COH4" s="197"/>
      <c r="COI4" s="197"/>
      <c r="COJ4" s="197"/>
      <c r="COK4" s="197"/>
      <c r="COL4" s="197"/>
      <c r="COM4" s="197"/>
      <c r="CON4" s="197"/>
      <c r="COO4" s="197"/>
      <c r="COP4" s="197"/>
      <c r="COQ4" s="197"/>
      <c r="COR4" s="197"/>
      <c r="COS4" s="197"/>
      <c r="COT4" s="197"/>
      <c r="COU4" s="197"/>
      <c r="COV4" s="197"/>
      <c r="COW4" s="197"/>
      <c r="COX4" s="197"/>
      <c r="COY4" s="197"/>
      <c r="COZ4" s="197"/>
      <c r="CPA4" s="197"/>
      <c r="CPB4" s="197"/>
      <c r="CPC4" s="197"/>
      <c r="CPD4" s="197"/>
      <c r="CPE4" s="197"/>
      <c r="CPF4" s="197"/>
      <c r="CPG4" s="197"/>
      <c r="CPH4" s="197"/>
      <c r="CPI4" s="197"/>
      <c r="CPJ4" s="197"/>
      <c r="CPK4" s="197"/>
      <c r="CPL4" s="197"/>
      <c r="CPM4" s="197"/>
      <c r="CPN4" s="197"/>
      <c r="CPO4" s="197"/>
      <c r="CPP4" s="197"/>
      <c r="CPQ4" s="197"/>
      <c r="CPR4" s="197"/>
      <c r="CPS4" s="197"/>
      <c r="CPT4" s="197"/>
      <c r="CPU4" s="197"/>
      <c r="CPV4" s="197"/>
      <c r="CPW4" s="197"/>
      <c r="CPX4" s="197"/>
      <c r="CPY4" s="197"/>
      <c r="CPZ4" s="197"/>
      <c r="CQA4" s="197"/>
      <c r="CQB4" s="197"/>
      <c r="CQC4" s="197"/>
      <c r="CQD4" s="197"/>
      <c r="CQE4" s="197"/>
      <c r="CQF4" s="197"/>
      <c r="CQG4" s="197"/>
      <c r="CQH4" s="197"/>
      <c r="CQI4" s="197"/>
      <c r="CQJ4" s="197"/>
      <c r="CQK4" s="197"/>
      <c r="CQL4" s="197"/>
      <c r="CQM4" s="197"/>
      <c r="CQN4" s="197"/>
      <c r="CQO4" s="197"/>
      <c r="CQP4" s="197"/>
      <c r="CQQ4" s="197"/>
      <c r="CQR4" s="197"/>
      <c r="CQS4" s="197"/>
      <c r="CQT4" s="197"/>
      <c r="CQU4" s="197"/>
      <c r="CQV4" s="197"/>
      <c r="CQW4" s="197"/>
      <c r="CQX4" s="197"/>
      <c r="CQY4" s="197"/>
      <c r="CQZ4" s="197"/>
      <c r="CRA4" s="197"/>
      <c r="CRB4" s="197"/>
      <c r="CRC4" s="197"/>
      <c r="CRD4" s="197"/>
      <c r="CRE4" s="197"/>
      <c r="CRF4" s="197"/>
      <c r="CRG4" s="197"/>
      <c r="CRH4" s="197"/>
      <c r="CRI4" s="197"/>
      <c r="CRJ4" s="197"/>
      <c r="CRK4" s="197"/>
      <c r="CRL4" s="197"/>
      <c r="CRM4" s="197"/>
      <c r="CRN4" s="197"/>
      <c r="CRO4" s="197"/>
      <c r="CRP4" s="197"/>
      <c r="CRQ4" s="197"/>
      <c r="CRR4" s="197"/>
      <c r="CRS4" s="197"/>
      <c r="CRT4" s="197"/>
      <c r="CRU4" s="197"/>
      <c r="CRV4" s="197"/>
      <c r="CRW4" s="197"/>
      <c r="CRX4" s="197"/>
      <c r="CRY4" s="197"/>
      <c r="CRZ4" s="197"/>
      <c r="CSA4" s="197"/>
      <c r="CSB4" s="197"/>
      <c r="CSC4" s="197"/>
      <c r="CSD4" s="197"/>
      <c r="CSE4" s="197"/>
      <c r="CSF4" s="197"/>
      <c r="CSG4" s="197"/>
      <c r="CSH4" s="197"/>
      <c r="CSI4" s="197"/>
      <c r="CSJ4" s="197"/>
      <c r="CSK4" s="197"/>
      <c r="CSL4" s="197"/>
      <c r="CSM4" s="197"/>
      <c r="CSN4" s="197"/>
      <c r="CSO4" s="197"/>
      <c r="CSP4" s="197"/>
      <c r="CSQ4" s="197"/>
      <c r="CSR4" s="197"/>
      <c r="CSS4" s="197"/>
      <c r="CST4" s="197"/>
      <c r="CSU4" s="197"/>
      <c r="CSV4" s="197"/>
      <c r="CSW4" s="197"/>
      <c r="CSX4" s="197"/>
      <c r="CSY4" s="197"/>
      <c r="CSZ4" s="197"/>
      <c r="CTA4" s="197"/>
      <c r="CTB4" s="197"/>
      <c r="CTC4" s="197"/>
      <c r="CTD4" s="197"/>
      <c r="CTE4" s="197"/>
      <c r="CTF4" s="197"/>
      <c r="CTG4" s="197"/>
      <c r="CTH4" s="197"/>
      <c r="CTI4" s="197"/>
      <c r="CTJ4" s="197"/>
      <c r="CTK4" s="197"/>
      <c r="CTL4" s="197"/>
      <c r="CTM4" s="197"/>
      <c r="CTN4" s="197"/>
      <c r="CTO4" s="197"/>
      <c r="CTP4" s="197"/>
      <c r="CTQ4" s="197"/>
      <c r="CTR4" s="197"/>
      <c r="CTS4" s="197"/>
      <c r="CTT4" s="197"/>
      <c r="CTU4" s="197"/>
      <c r="CTV4" s="197"/>
      <c r="CTW4" s="197"/>
      <c r="CTX4" s="197"/>
      <c r="CTY4" s="197"/>
      <c r="CTZ4" s="197"/>
      <c r="CUA4" s="197"/>
      <c r="CUB4" s="197"/>
      <c r="CUC4" s="197"/>
      <c r="CUD4" s="197"/>
      <c r="CUE4" s="197"/>
      <c r="CUF4" s="197"/>
      <c r="CUG4" s="197"/>
      <c r="CUH4" s="197"/>
      <c r="CUI4" s="197"/>
      <c r="CUJ4" s="197"/>
      <c r="CUK4" s="197"/>
      <c r="CUL4" s="197"/>
      <c r="CUM4" s="197"/>
      <c r="CUN4" s="197"/>
      <c r="CUO4" s="197"/>
      <c r="CUP4" s="197"/>
      <c r="CUQ4" s="197"/>
      <c r="CUR4" s="197"/>
      <c r="CUS4" s="197"/>
      <c r="CUT4" s="197"/>
      <c r="CUU4" s="197"/>
      <c r="CUV4" s="197"/>
      <c r="CUW4" s="197"/>
      <c r="CUX4" s="197"/>
      <c r="CUY4" s="197"/>
      <c r="CUZ4" s="197"/>
      <c r="CVA4" s="197"/>
      <c r="CVB4" s="197"/>
      <c r="CVC4" s="197"/>
      <c r="CVD4" s="197"/>
      <c r="CVE4" s="197"/>
      <c r="CVF4" s="197"/>
      <c r="CVG4" s="197"/>
      <c r="CVH4" s="197"/>
      <c r="CVI4" s="197"/>
      <c r="CVJ4" s="197"/>
      <c r="CVK4" s="197"/>
      <c r="CVL4" s="197"/>
      <c r="CVM4" s="197"/>
      <c r="CVN4" s="197"/>
      <c r="CVO4" s="197"/>
      <c r="CVP4" s="197"/>
      <c r="CVQ4" s="197"/>
      <c r="CVR4" s="197"/>
      <c r="CVS4" s="197"/>
      <c r="CVT4" s="197"/>
      <c r="CVU4" s="197"/>
      <c r="CVV4" s="197"/>
      <c r="CVW4" s="197"/>
      <c r="CVX4" s="197"/>
      <c r="CVY4" s="197"/>
      <c r="CVZ4" s="197"/>
      <c r="CWA4" s="197"/>
      <c r="CWB4" s="197"/>
      <c r="CWC4" s="197"/>
      <c r="CWD4" s="197"/>
      <c r="CWE4" s="197"/>
      <c r="CWF4" s="197"/>
      <c r="CWG4" s="197"/>
      <c r="CWH4" s="197"/>
      <c r="CWI4" s="197"/>
      <c r="CWJ4" s="197"/>
      <c r="CWK4" s="197"/>
      <c r="CWL4" s="197"/>
      <c r="CWM4" s="197"/>
      <c r="CWN4" s="197"/>
      <c r="CWO4" s="197"/>
      <c r="CWP4" s="197"/>
      <c r="CWQ4" s="197"/>
      <c r="CWR4" s="197"/>
      <c r="CWS4" s="197"/>
      <c r="CWT4" s="197"/>
      <c r="CWU4" s="197"/>
      <c r="CWV4" s="197"/>
      <c r="CWW4" s="197"/>
      <c r="CWX4" s="197"/>
      <c r="CWY4" s="197"/>
      <c r="CWZ4" s="197"/>
      <c r="CXA4" s="197"/>
      <c r="CXB4" s="197"/>
      <c r="CXC4" s="197"/>
      <c r="CXD4" s="197"/>
      <c r="CXE4" s="197"/>
      <c r="CXF4" s="197"/>
      <c r="CXG4" s="197"/>
      <c r="CXH4" s="197"/>
      <c r="CXI4" s="197"/>
      <c r="CXJ4" s="197"/>
      <c r="CXK4" s="197"/>
      <c r="CXL4" s="197"/>
      <c r="CXM4" s="197"/>
      <c r="CXN4" s="197"/>
      <c r="CXO4" s="197"/>
      <c r="CXP4" s="197"/>
      <c r="CXQ4" s="197"/>
      <c r="CXR4" s="197"/>
      <c r="CXS4" s="197"/>
      <c r="CXT4" s="197"/>
      <c r="CXU4" s="197"/>
      <c r="CXV4" s="197"/>
      <c r="CXW4" s="197"/>
      <c r="CXX4" s="197"/>
      <c r="CXY4" s="197"/>
      <c r="CXZ4" s="197"/>
      <c r="CYA4" s="197"/>
      <c r="CYB4" s="197"/>
      <c r="CYC4" s="197"/>
      <c r="CYD4" s="197"/>
      <c r="CYE4" s="197"/>
      <c r="CYF4" s="197"/>
      <c r="CYG4" s="197"/>
      <c r="CYH4" s="197"/>
      <c r="CYI4" s="197"/>
      <c r="CYJ4" s="197"/>
      <c r="CYK4" s="197"/>
      <c r="CYL4" s="197"/>
      <c r="CYM4" s="197"/>
      <c r="CYN4" s="197"/>
      <c r="CYO4" s="197"/>
      <c r="CYP4" s="197"/>
      <c r="CYQ4" s="197"/>
      <c r="CYR4" s="197"/>
      <c r="CYS4" s="197"/>
      <c r="CYT4" s="197"/>
      <c r="CYU4" s="197"/>
      <c r="CYV4" s="197"/>
      <c r="CYW4" s="197"/>
      <c r="CYX4" s="197"/>
      <c r="CYY4" s="197"/>
      <c r="CYZ4" s="197"/>
      <c r="CZA4" s="197"/>
      <c r="CZB4" s="197"/>
      <c r="CZC4" s="197"/>
      <c r="CZD4" s="197"/>
      <c r="CZE4" s="197"/>
      <c r="CZF4" s="197"/>
      <c r="CZG4" s="197"/>
      <c r="CZH4" s="197"/>
      <c r="CZI4" s="197"/>
      <c r="CZJ4" s="197"/>
      <c r="CZK4" s="197"/>
      <c r="CZL4" s="197"/>
      <c r="CZM4" s="197"/>
      <c r="CZN4" s="197"/>
      <c r="CZO4" s="197"/>
      <c r="CZP4" s="197"/>
      <c r="CZQ4" s="197"/>
      <c r="CZR4" s="197"/>
      <c r="CZS4" s="197"/>
      <c r="CZT4" s="197"/>
      <c r="CZU4" s="197"/>
      <c r="CZV4" s="197"/>
      <c r="CZW4" s="197"/>
      <c r="CZX4" s="197"/>
      <c r="CZY4" s="197"/>
      <c r="CZZ4" s="197"/>
      <c r="DAA4" s="197"/>
      <c r="DAB4" s="197"/>
      <c r="DAC4" s="197"/>
      <c r="DAD4" s="197"/>
      <c r="DAE4" s="197"/>
      <c r="DAF4" s="197"/>
      <c r="DAG4" s="197"/>
      <c r="DAH4" s="197"/>
      <c r="DAI4" s="197"/>
      <c r="DAJ4" s="197"/>
      <c r="DAK4" s="197"/>
      <c r="DAL4" s="197"/>
      <c r="DAM4" s="197"/>
      <c r="DAN4" s="197"/>
      <c r="DAO4" s="197"/>
      <c r="DAP4" s="197"/>
      <c r="DAQ4" s="197"/>
      <c r="DAR4" s="197"/>
      <c r="DAS4" s="197"/>
      <c r="DAT4" s="197"/>
      <c r="DAU4" s="197"/>
      <c r="DAV4" s="197"/>
      <c r="DAW4" s="197"/>
      <c r="DAX4" s="197"/>
      <c r="DAY4" s="197"/>
      <c r="DAZ4" s="197"/>
      <c r="DBA4" s="197"/>
      <c r="DBB4" s="197"/>
      <c r="DBC4" s="197"/>
      <c r="DBD4" s="197"/>
      <c r="DBE4" s="197"/>
      <c r="DBF4" s="197"/>
      <c r="DBG4" s="197"/>
      <c r="DBH4" s="197"/>
      <c r="DBI4" s="197"/>
      <c r="DBJ4" s="197"/>
      <c r="DBK4" s="197"/>
      <c r="DBL4" s="197"/>
      <c r="DBM4" s="197"/>
      <c r="DBN4" s="197"/>
      <c r="DBO4" s="197"/>
      <c r="DBP4" s="197"/>
      <c r="DBQ4" s="197"/>
      <c r="DBR4" s="197"/>
      <c r="DBS4" s="197"/>
      <c r="DBT4" s="197"/>
      <c r="DBU4" s="197"/>
      <c r="DBV4" s="197"/>
      <c r="DBW4" s="197"/>
      <c r="DBX4" s="197"/>
      <c r="DBY4" s="197"/>
      <c r="DBZ4" s="197"/>
      <c r="DCA4" s="197"/>
      <c r="DCB4" s="197"/>
      <c r="DCC4" s="197"/>
      <c r="DCD4" s="197"/>
      <c r="DCE4" s="197"/>
      <c r="DCF4" s="197"/>
      <c r="DCG4" s="197"/>
      <c r="DCH4" s="197"/>
      <c r="DCI4" s="197"/>
      <c r="DCJ4" s="197"/>
      <c r="DCK4" s="197"/>
      <c r="DCL4" s="197"/>
      <c r="DCM4" s="197"/>
      <c r="DCN4" s="197"/>
      <c r="DCO4" s="197"/>
      <c r="DCP4" s="197"/>
      <c r="DCQ4" s="197"/>
      <c r="DCR4" s="197"/>
      <c r="DCS4" s="197"/>
      <c r="DCT4" s="197"/>
      <c r="DCU4" s="197"/>
      <c r="DCV4" s="197"/>
      <c r="DCW4" s="197"/>
      <c r="DCX4" s="197"/>
      <c r="DCY4" s="197"/>
      <c r="DCZ4" s="197"/>
      <c r="DDA4" s="197"/>
      <c r="DDB4" s="197"/>
      <c r="DDC4" s="197"/>
      <c r="DDD4" s="197"/>
      <c r="DDE4" s="197"/>
      <c r="DDF4" s="197"/>
      <c r="DDG4" s="197"/>
      <c r="DDH4" s="197"/>
      <c r="DDI4" s="197"/>
      <c r="DDJ4" s="197"/>
      <c r="DDK4" s="197"/>
      <c r="DDL4" s="197"/>
      <c r="DDM4" s="197"/>
      <c r="DDN4" s="197"/>
      <c r="DDO4" s="197"/>
      <c r="DDP4" s="197"/>
      <c r="DDQ4" s="197"/>
      <c r="DDR4" s="197"/>
      <c r="DDS4" s="197"/>
      <c r="DDT4" s="197"/>
      <c r="DDU4" s="197"/>
      <c r="DDV4" s="197"/>
      <c r="DDW4" s="197"/>
      <c r="DDX4" s="197"/>
      <c r="DDY4" s="197"/>
      <c r="DDZ4" s="197"/>
      <c r="DEA4" s="197"/>
      <c r="DEB4" s="197"/>
      <c r="DEC4" s="197"/>
      <c r="DED4" s="197"/>
      <c r="DEE4" s="197"/>
      <c r="DEF4" s="197"/>
      <c r="DEG4" s="197"/>
      <c r="DEH4" s="197"/>
      <c r="DEI4" s="197"/>
      <c r="DEJ4" s="197"/>
      <c r="DEK4" s="197"/>
      <c r="DEL4" s="197"/>
      <c r="DEM4" s="197"/>
      <c r="DEN4" s="197"/>
      <c r="DEO4" s="197"/>
      <c r="DEP4" s="197"/>
      <c r="DEQ4" s="197"/>
      <c r="DER4" s="197"/>
      <c r="DES4" s="197"/>
      <c r="DET4" s="197"/>
      <c r="DEU4" s="197"/>
      <c r="DEV4" s="197"/>
      <c r="DEW4" s="197"/>
      <c r="DEX4" s="197"/>
      <c r="DEY4" s="197"/>
      <c r="DEZ4" s="197"/>
      <c r="DFA4" s="197"/>
      <c r="DFB4" s="197"/>
      <c r="DFC4" s="197"/>
      <c r="DFD4" s="197"/>
      <c r="DFE4" s="197"/>
      <c r="DFF4" s="197"/>
      <c r="DFG4" s="197"/>
      <c r="DFH4" s="197"/>
      <c r="DFI4" s="197"/>
      <c r="DFJ4" s="197"/>
      <c r="DFK4" s="197"/>
      <c r="DFL4" s="197"/>
      <c r="DFM4" s="197"/>
      <c r="DFN4" s="197"/>
      <c r="DFO4" s="197"/>
      <c r="DFP4" s="197"/>
      <c r="DFQ4" s="197"/>
      <c r="DFR4" s="197"/>
      <c r="DFS4" s="197"/>
      <c r="DFT4" s="197"/>
      <c r="DFU4" s="197"/>
      <c r="DFV4" s="197"/>
      <c r="DFW4" s="197"/>
      <c r="DFX4" s="197"/>
      <c r="DFY4" s="197"/>
      <c r="DFZ4" s="197"/>
      <c r="DGA4" s="197"/>
      <c r="DGB4" s="197"/>
      <c r="DGC4" s="197"/>
      <c r="DGD4" s="197"/>
      <c r="DGE4" s="197"/>
      <c r="DGF4" s="197"/>
      <c r="DGG4" s="197"/>
      <c r="DGH4" s="197"/>
      <c r="DGI4" s="197"/>
      <c r="DGJ4" s="197"/>
      <c r="DGK4" s="197"/>
      <c r="DGL4" s="197"/>
      <c r="DGM4" s="197"/>
      <c r="DGN4" s="197"/>
      <c r="DGO4" s="197"/>
      <c r="DGP4" s="197"/>
      <c r="DGQ4" s="197"/>
      <c r="DGR4" s="197"/>
      <c r="DGS4" s="197"/>
      <c r="DGT4" s="197"/>
      <c r="DGU4" s="197"/>
      <c r="DGV4" s="197"/>
      <c r="DGW4" s="197"/>
      <c r="DGX4" s="197"/>
      <c r="DGY4" s="197"/>
      <c r="DGZ4" s="197"/>
      <c r="DHA4" s="197"/>
      <c r="DHB4" s="197"/>
      <c r="DHC4" s="197"/>
      <c r="DHD4" s="197"/>
      <c r="DHE4" s="197"/>
      <c r="DHF4" s="197"/>
      <c r="DHG4" s="197"/>
      <c r="DHH4" s="197"/>
      <c r="DHI4" s="197"/>
      <c r="DHJ4" s="197"/>
      <c r="DHK4" s="197"/>
      <c r="DHL4" s="197"/>
      <c r="DHM4" s="197"/>
      <c r="DHN4" s="197"/>
      <c r="DHO4" s="197"/>
      <c r="DHP4" s="197"/>
      <c r="DHQ4" s="197"/>
      <c r="DHR4" s="197"/>
      <c r="DHS4" s="197"/>
      <c r="DHT4" s="197"/>
      <c r="DHU4" s="197"/>
      <c r="DHV4" s="197"/>
      <c r="DHW4" s="197"/>
      <c r="DHX4" s="197"/>
      <c r="DHY4" s="197"/>
      <c r="DHZ4" s="197"/>
      <c r="DIA4" s="197"/>
      <c r="DIB4" s="197"/>
      <c r="DIC4" s="197"/>
      <c r="DID4" s="197"/>
      <c r="DIE4" s="197"/>
      <c r="DIF4" s="197"/>
      <c r="DIG4" s="197"/>
      <c r="DIH4" s="197"/>
      <c r="DII4" s="197"/>
      <c r="DIJ4" s="197"/>
      <c r="DIK4" s="197"/>
      <c r="DIL4" s="197"/>
      <c r="DIM4" s="197"/>
      <c r="DIN4" s="197"/>
      <c r="DIO4" s="197"/>
      <c r="DIP4" s="197"/>
      <c r="DIQ4" s="197"/>
      <c r="DIR4" s="197"/>
      <c r="DIS4" s="197"/>
      <c r="DIT4" s="197"/>
      <c r="DIU4" s="197"/>
      <c r="DIV4" s="197"/>
      <c r="DIW4" s="197"/>
      <c r="DIX4" s="197"/>
      <c r="DIY4" s="197"/>
      <c r="DIZ4" s="197"/>
      <c r="DJA4" s="197"/>
      <c r="DJB4" s="197"/>
      <c r="DJC4" s="197"/>
      <c r="DJD4" s="197"/>
      <c r="DJE4" s="197"/>
      <c r="DJF4" s="197"/>
      <c r="DJG4" s="197"/>
      <c r="DJH4" s="197"/>
      <c r="DJI4" s="197"/>
      <c r="DJJ4" s="197"/>
      <c r="DJK4" s="197"/>
      <c r="DJL4" s="197"/>
      <c r="DJM4" s="197"/>
      <c r="DJN4" s="197"/>
      <c r="DJO4" s="197"/>
      <c r="DJP4" s="197"/>
      <c r="DJQ4" s="197"/>
      <c r="DJR4" s="197"/>
      <c r="DJS4" s="197"/>
      <c r="DJT4" s="197"/>
      <c r="DJU4" s="197"/>
      <c r="DJV4" s="197"/>
      <c r="DJW4" s="197"/>
      <c r="DJX4" s="197"/>
      <c r="DJY4" s="197"/>
      <c r="DJZ4" s="197"/>
      <c r="DKA4" s="197"/>
      <c r="DKB4" s="197"/>
      <c r="DKC4" s="197"/>
      <c r="DKD4" s="197"/>
      <c r="DKE4" s="197"/>
      <c r="DKF4" s="197"/>
      <c r="DKG4" s="197"/>
      <c r="DKH4" s="197"/>
      <c r="DKI4" s="197"/>
      <c r="DKJ4" s="197"/>
      <c r="DKK4" s="197"/>
      <c r="DKL4" s="197"/>
      <c r="DKM4" s="197"/>
      <c r="DKN4" s="197"/>
      <c r="DKO4" s="197"/>
      <c r="DKP4" s="197"/>
      <c r="DKQ4" s="197"/>
      <c r="DKR4" s="197"/>
      <c r="DKS4" s="197"/>
      <c r="DKT4" s="197"/>
      <c r="DKU4" s="197"/>
      <c r="DKV4" s="197"/>
      <c r="DKW4" s="197"/>
      <c r="DKX4" s="197"/>
      <c r="DKY4" s="197"/>
      <c r="DKZ4" s="197"/>
      <c r="DLA4" s="197"/>
      <c r="DLB4" s="197"/>
      <c r="DLC4" s="197"/>
      <c r="DLD4" s="197"/>
      <c r="DLE4" s="197"/>
      <c r="DLF4" s="197"/>
      <c r="DLG4" s="197"/>
      <c r="DLH4" s="197"/>
      <c r="DLI4" s="197"/>
      <c r="DLJ4" s="197"/>
      <c r="DLK4" s="197"/>
      <c r="DLL4" s="197"/>
      <c r="DLM4" s="197"/>
      <c r="DLN4" s="197"/>
      <c r="DLO4" s="197"/>
      <c r="DLP4" s="197"/>
      <c r="DLQ4" s="197"/>
      <c r="DLR4" s="197"/>
      <c r="DLS4" s="197"/>
      <c r="DLT4" s="197"/>
      <c r="DLU4" s="197"/>
      <c r="DLV4" s="197"/>
      <c r="DLW4" s="197"/>
      <c r="DLX4" s="197"/>
      <c r="DLY4" s="197"/>
      <c r="DLZ4" s="197"/>
      <c r="DMA4" s="197"/>
      <c r="DMB4" s="197"/>
      <c r="DMC4" s="197"/>
      <c r="DMD4" s="197"/>
      <c r="DME4" s="197"/>
      <c r="DMF4" s="197"/>
      <c r="DMG4" s="197"/>
      <c r="DMH4" s="197"/>
      <c r="DMI4" s="197"/>
      <c r="DMJ4" s="197"/>
      <c r="DMK4" s="197"/>
      <c r="DML4" s="197"/>
      <c r="DMM4" s="197"/>
      <c r="DMN4" s="197"/>
      <c r="DMO4" s="197"/>
      <c r="DMP4" s="197"/>
      <c r="DMQ4" s="197"/>
      <c r="DMR4" s="197"/>
      <c r="DMS4" s="197"/>
      <c r="DMT4" s="197"/>
      <c r="DMU4" s="197"/>
      <c r="DMV4" s="197"/>
      <c r="DMW4" s="197"/>
      <c r="DMX4" s="197"/>
      <c r="DMY4" s="197"/>
      <c r="DMZ4" s="197"/>
      <c r="DNA4" s="197"/>
      <c r="DNB4" s="197"/>
      <c r="DNC4" s="197"/>
      <c r="DND4" s="197"/>
      <c r="DNE4" s="197"/>
      <c r="DNF4" s="197"/>
      <c r="DNG4" s="197"/>
      <c r="DNH4" s="197"/>
      <c r="DNI4" s="197"/>
      <c r="DNJ4" s="197"/>
      <c r="DNK4" s="197"/>
      <c r="DNL4" s="197"/>
      <c r="DNM4" s="197"/>
      <c r="DNN4" s="197"/>
      <c r="DNO4" s="197"/>
      <c r="DNP4" s="197"/>
      <c r="DNQ4" s="197"/>
      <c r="DNR4" s="197"/>
      <c r="DNS4" s="197"/>
      <c r="DNT4" s="197"/>
      <c r="DNU4" s="197"/>
      <c r="DNV4" s="197"/>
      <c r="DNW4" s="197"/>
      <c r="DNX4" s="197"/>
      <c r="DNY4" s="197"/>
      <c r="DNZ4" s="197"/>
      <c r="DOA4" s="197"/>
      <c r="DOB4" s="197"/>
      <c r="DOC4" s="197"/>
      <c r="DOD4" s="197"/>
      <c r="DOE4" s="197"/>
      <c r="DOF4" s="197"/>
      <c r="DOG4" s="197"/>
      <c r="DOH4" s="197"/>
      <c r="DOI4" s="197"/>
      <c r="DOJ4" s="197"/>
      <c r="DOK4" s="197"/>
      <c r="DOL4" s="197"/>
      <c r="DOM4" s="197"/>
      <c r="DON4" s="197"/>
      <c r="DOO4" s="197"/>
      <c r="DOP4" s="197"/>
      <c r="DOQ4" s="197"/>
      <c r="DOR4" s="197"/>
      <c r="DOS4" s="197"/>
      <c r="DOT4" s="197"/>
      <c r="DOU4" s="197"/>
      <c r="DOV4" s="197"/>
      <c r="DOW4" s="197"/>
      <c r="DOX4" s="197"/>
      <c r="DOY4" s="197"/>
      <c r="DOZ4" s="197"/>
      <c r="DPA4" s="197"/>
      <c r="DPB4" s="197"/>
      <c r="DPC4" s="197"/>
      <c r="DPD4" s="197"/>
      <c r="DPE4" s="197"/>
      <c r="DPF4" s="197"/>
      <c r="DPG4" s="197"/>
      <c r="DPH4" s="197"/>
      <c r="DPI4" s="197"/>
      <c r="DPJ4" s="197"/>
      <c r="DPK4" s="197"/>
      <c r="DPL4" s="197"/>
      <c r="DPM4" s="197"/>
      <c r="DPN4" s="197"/>
      <c r="DPO4" s="197"/>
      <c r="DPP4" s="197"/>
      <c r="DPQ4" s="197"/>
      <c r="DPR4" s="197"/>
      <c r="DPS4" s="197"/>
      <c r="DPT4" s="197"/>
      <c r="DPU4" s="197"/>
      <c r="DPV4" s="197"/>
      <c r="DPW4" s="197"/>
      <c r="DPX4" s="197"/>
      <c r="DPY4" s="197"/>
      <c r="DPZ4" s="197"/>
      <c r="DQA4" s="197"/>
      <c r="DQB4" s="197"/>
      <c r="DQC4" s="197"/>
      <c r="DQD4" s="197"/>
      <c r="DQE4" s="197"/>
      <c r="DQF4" s="197"/>
      <c r="DQG4" s="197"/>
      <c r="DQH4" s="197"/>
      <c r="DQI4" s="197"/>
      <c r="DQJ4" s="197"/>
      <c r="DQK4" s="197"/>
      <c r="DQL4" s="197"/>
      <c r="DQM4" s="197"/>
      <c r="DQN4" s="197"/>
      <c r="DQO4" s="197"/>
      <c r="DQP4" s="197"/>
      <c r="DQQ4" s="197"/>
      <c r="DQR4" s="197"/>
      <c r="DQS4" s="197"/>
      <c r="DQT4" s="197"/>
      <c r="DQU4" s="197"/>
      <c r="DQV4" s="197"/>
      <c r="DQW4" s="197"/>
      <c r="DQX4" s="197"/>
      <c r="DQY4" s="197"/>
      <c r="DQZ4" s="197"/>
      <c r="DRA4" s="197"/>
      <c r="DRB4" s="197"/>
      <c r="DRC4" s="197"/>
      <c r="DRD4" s="197"/>
      <c r="DRE4" s="197"/>
      <c r="DRF4" s="197"/>
      <c r="DRG4" s="197"/>
      <c r="DRH4" s="197"/>
      <c r="DRI4" s="197"/>
      <c r="DRJ4" s="197"/>
      <c r="DRK4" s="197"/>
      <c r="DRL4" s="197"/>
      <c r="DRM4" s="197"/>
      <c r="DRN4" s="197"/>
      <c r="DRO4" s="197"/>
      <c r="DRP4" s="197"/>
      <c r="DRQ4" s="197"/>
      <c r="DRR4" s="197"/>
      <c r="DRS4" s="197"/>
      <c r="DRT4" s="197"/>
      <c r="DRU4" s="197"/>
      <c r="DRV4" s="197"/>
      <c r="DRW4" s="197"/>
      <c r="DRX4" s="197"/>
      <c r="DRY4" s="197"/>
      <c r="DRZ4" s="197"/>
      <c r="DSA4" s="197"/>
      <c r="DSB4" s="197"/>
      <c r="DSC4" s="197"/>
      <c r="DSD4" s="197"/>
      <c r="DSE4" s="197"/>
      <c r="DSF4" s="197"/>
      <c r="DSG4" s="197"/>
      <c r="DSH4" s="197"/>
      <c r="DSI4" s="197"/>
      <c r="DSJ4" s="197"/>
      <c r="DSK4" s="197"/>
      <c r="DSL4" s="197"/>
      <c r="DSM4" s="197"/>
      <c r="DSN4" s="197"/>
      <c r="DSO4" s="197"/>
      <c r="DSP4" s="197"/>
      <c r="DSQ4" s="197"/>
      <c r="DSR4" s="197"/>
      <c r="DSS4" s="197"/>
      <c r="DST4" s="197"/>
      <c r="DSU4" s="197"/>
      <c r="DSV4" s="197"/>
      <c r="DSW4" s="197"/>
      <c r="DSX4" s="197"/>
      <c r="DSY4" s="197"/>
      <c r="DSZ4" s="197"/>
      <c r="DTA4" s="197"/>
      <c r="DTB4" s="197"/>
      <c r="DTC4" s="197"/>
      <c r="DTD4" s="197"/>
      <c r="DTE4" s="197"/>
      <c r="DTF4" s="197"/>
      <c r="DTG4" s="197"/>
      <c r="DTH4" s="197"/>
      <c r="DTI4" s="197"/>
      <c r="DTJ4" s="197"/>
      <c r="DTK4" s="197"/>
      <c r="DTL4" s="197"/>
      <c r="DTM4" s="197"/>
      <c r="DTN4" s="197"/>
      <c r="DTO4" s="197"/>
      <c r="DTP4" s="197"/>
      <c r="DTQ4" s="197"/>
      <c r="DTR4" s="197"/>
      <c r="DTS4" s="197"/>
      <c r="DTT4" s="197"/>
      <c r="DTU4" s="197"/>
      <c r="DTV4" s="197"/>
      <c r="DTW4" s="197"/>
      <c r="DTX4" s="197"/>
      <c r="DTY4" s="197"/>
      <c r="DTZ4" s="197"/>
      <c r="DUA4" s="197"/>
      <c r="DUB4" s="197"/>
      <c r="DUC4" s="197"/>
      <c r="DUD4" s="197"/>
      <c r="DUE4" s="197"/>
      <c r="DUF4" s="197"/>
      <c r="DUG4" s="197"/>
      <c r="DUH4" s="197"/>
      <c r="DUI4" s="197"/>
      <c r="DUJ4" s="197"/>
      <c r="DUK4" s="197"/>
      <c r="DUL4" s="197"/>
      <c r="DUM4" s="197"/>
      <c r="DUN4" s="197"/>
      <c r="DUO4" s="197"/>
      <c r="DUP4" s="197"/>
      <c r="DUQ4" s="197"/>
      <c r="DUR4" s="197"/>
      <c r="DUS4" s="197"/>
      <c r="DUT4" s="197"/>
      <c r="DUU4" s="197"/>
      <c r="DUV4" s="197"/>
      <c r="DUW4" s="197"/>
      <c r="DUX4" s="197"/>
      <c r="DUY4" s="197"/>
      <c r="DUZ4" s="197"/>
      <c r="DVA4" s="197"/>
      <c r="DVB4" s="197"/>
      <c r="DVC4" s="197"/>
      <c r="DVD4" s="197"/>
      <c r="DVE4" s="197"/>
      <c r="DVF4" s="197"/>
      <c r="DVG4" s="197"/>
      <c r="DVH4" s="197"/>
      <c r="DVI4" s="197"/>
      <c r="DVJ4" s="197"/>
      <c r="DVK4" s="197"/>
      <c r="DVL4" s="197"/>
      <c r="DVM4" s="197"/>
      <c r="DVN4" s="197"/>
      <c r="DVO4" s="197"/>
      <c r="DVP4" s="197"/>
      <c r="DVQ4" s="197"/>
      <c r="DVR4" s="197"/>
      <c r="DVS4" s="197"/>
      <c r="DVT4" s="197"/>
      <c r="DVU4" s="197"/>
      <c r="DVV4" s="197"/>
      <c r="DVW4" s="197"/>
      <c r="DVX4" s="197"/>
      <c r="DVY4" s="197"/>
      <c r="DVZ4" s="197"/>
      <c r="DWA4" s="197"/>
      <c r="DWB4" s="197"/>
      <c r="DWC4" s="197"/>
      <c r="DWD4" s="197"/>
      <c r="DWE4" s="197"/>
      <c r="DWF4" s="197"/>
      <c r="DWG4" s="197"/>
      <c r="DWH4" s="197"/>
      <c r="DWI4" s="197"/>
      <c r="DWJ4" s="197"/>
      <c r="DWK4" s="197"/>
      <c r="DWL4" s="197"/>
      <c r="DWM4" s="197"/>
      <c r="DWN4" s="197"/>
      <c r="DWO4" s="197"/>
      <c r="DWP4" s="197"/>
      <c r="DWQ4" s="197"/>
      <c r="DWR4" s="197"/>
      <c r="DWS4" s="197"/>
      <c r="DWT4" s="197"/>
      <c r="DWU4" s="197"/>
      <c r="DWV4" s="197"/>
      <c r="DWW4" s="197"/>
      <c r="DWX4" s="197"/>
      <c r="DWY4" s="197"/>
      <c r="DWZ4" s="197"/>
      <c r="DXA4" s="197"/>
      <c r="DXB4" s="197"/>
      <c r="DXC4" s="197"/>
      <c r="DXD4" s="197"/>
      <c r="DXE4" s="197"/>
      <c r="DXF4" s="197"/>
      <c r="DXG4" s="197"/>
      <c r="DXH4" s="197"/>
      <c r="DXI4" s="197"/>
      <c r="DXJ4" s="197"/>
      <c r="DXK4" s="197"/>
      <c r="DXL4" s="197"/>
      <c r="DXM4" s="197"/>
      <c r="DXN4" s="197"/>
      <c r="DXO4" s="197"/>
      <c r="DXP4" s="197"/>
      <c r="DXQ4" s="197"/>
      <c r="DXR4" s="197"/>
      <c r="DXS4" s="197"/>
      <c r="DXT4" s="197"/>
      <c r="DXU4" s="197"/>
      <c r="DXV4" s="197"/>
      <c r="DXW4" s="197"/>
      <c r="DXX4" s="197"/>
      <c r="DXY4" s="197"/>
      <c r="DXZ4" s="197"/>
      <c r="DYA4" s="197"/>
      <c r="DYB4" s="197"/>
      <c r="DYC4" s="197"/>
      <c r="DYD4" s="197"/>
      <c r="DYE4" s="197"/>
      <c r="DYF4" s="197"/>
      <c r="DYG4" s="197"/>
      <c r="DYH4" s="197"/>
      <c r="DYI4" s="197"/>
      <c r="DYJ4" s="197"/>
      <c r="DYK4" s="197"/>
      <c r="DYL4" s="197"/>
      <c r="DYM4" s="197"/>
      <c r="DYN4" s="197"/>
      <c r="DYO4" s="197"/>
      <c r="DYP4" s="197"/>
      <c r="DYQ4" s="197"/>
      <c r="DYR4" s="197"/>
      <c r="DYS4" s="197"/>
      <c r="DYT4" s="197"/>
      <c r="DYU4" s="197"/>
      <c r="DYV4" s="197"/>
      <c r="DYW4" s="197"/>
      <c r="DYX4" s="197"/>
      <c r="DYY4" s="197"/>
      <c r="DYZ4" s="197"/>
      <c r="DZA4" s="197"/>
      <c r="DZB4" s="197"/>
      <c r="DZC4" s="197"/>
      <c r="DZD4" s="197"/>
      <c r="DZE4" s="197"/>
      <c r="DZF4" s="197"/>
      <c r="DZG4" s="197"/>
      <c r="DZH4" s="197"/>
      <c r="DZI4" s="197"/>
      <c r="DZJ4" s="197"/>
      <c r="DZK4" s="197"/>
      <c r="DZL4" s="197"/>
      <c r="DZM4" s="197"/>
      <c r="DZN4" s="197"/>
      <c r="DZO4" s="197"/>
      <c r="DZP4" s="197"/>
      <c r="DZQ4" s="197"/>
      <c r="DZR4" s="197"/>
      <c r="DZS4" s="197"/>
      <c r="DZT4" s="197"/>
      <c r="DZU4" s="197"/>
      <c r="DZV4" s="197"/>
      <c r="DZW4" s="197"/>
      <c r="DZX4" s="197"/>
      <c r="DZY4" s="197"/>
      <c r="DZZ4" s="197"/>
      <c r="EAA4" s="197"/>
      <c r="EAB4" s="197"/>
      <c r="EAC4" s="197"/>
      <c r="EAD4" s="197"/>
      <c r="EAE4" s="197"/>
      <c r="EAF4" s="197"/>
      <c r="EAG4" s="197"/>
      <c r="EAH4" s="197"/>
      <c r="EAI4" s="197"/>
      <c r="EAJ4" s="197"/>
      <c r="EAK4" s="197"/>
      <c r="EAL4" s="197"/>
      <c r="EAM4" s="197"/>
      <c r="EAN4" s="197"/>
      <c r="EAO4" s="197"/>
      <c r="EAP4" s="197"/>
      <c r="EAQ4" s="197"/>
      <c r="EAR4" s="197"/>
      <c r="EAS4" s="197"/>
      <c r="EAT4" s="197"/>
      <c r="EAU4" s="197"/>
      <c r="EAV4" s="197"/>
      <c r="EAW4" s="197"/>
      <c r="EAX4" s="197"/>
      <c r="EAY4" s="197"/>
      <c r="EAZ4" s="197"/>
      <c r="EBA4" s="197"/>
      <c r="EBB4" s="197"/>
      <c r="EBC4" s="197"/>
      <c r="EBD4" s="197"/>
      <c r="EBE4" s="197"/>
      <c r="EBF4" s="197"/>
      <c r="EBG4" s="197"/>
      <c r="EBH4" s="197"/>
      <c r="EBI4" s="197"/>
      <c r="EBJ4" s="197"/>
      <c r="EBK4" s="197"/>
      <c r="EBL4" s="197"/>
      <c r="EBM4" s="197"/>
      <c r="EBN4" s="197"/>
      <c r="EBO4" s="197"/>
      <c r="EBP4" s="197"/>
      <c r="EBQ4" s="197"/>
      <c r="EBR4" s="197"/>
      <c r="EBS4" s="197"/>
      <c r="EBT4" s="197"/>
      <c r="EBU4" s="197"/>
      <c r="EBV4" s="197"/>
      <c r="EBW4" s="197"/>
      <c r="EBX4" s="197"/>
      <c r="EBY4" s="197"/>
      <c r="EBZ4" s="197"/>
      <c r="ECA4" s="197"/>
      <c r="ECB4" s="197"/>
      <c r="ECC4" s="197"/>
      <c r="ECD4" s="197"/>
      <c r="ECE4" s="197"/>
      <c r="ECF4" s="197"/>
      <c r="ECG4" s="197"/>
      <c r="ECH4" s="197"/>
      <c r="ECI4" s="197"/>
      <c r="ECJ4" s="197"/>
      <c r="ECK4" s="197"/>
      <c r="ECL4" s="197"/>
      <c r="ECM4" s="197"/>
      <c r="ECN4" s="197"/>
      <c r="ECO4" s="197"/>
      <c r="ECP4" s="197"/>
      <c r="ECQ4" s="197"/>
      <c r="ECR4" s="197"/>
      <c r="ECS4" s="197"/>
      <c r="ECT4" s="197"/>
      <c r="ECU4" s="197"/>
      <c r="ECV4" s="197"/>
      <c r="ECW4" s="197"/>
      <c r="ECX4" s="197"/>
      <c r="ECY4" s="197"/>
      <c r="ECZ4" s="197"/>
      <c r="EDA4" s="197"/>
      <c r="EDB4" s="197"/>
      <c r="EDC4" s="197"/>
      <c r="EDD4" s="197"/>
      <c r="EDE4" s="197"/>
      <c r="EDF4" s="197"/>
      <c r="EDG4" s="197"/>
      <c r="EDH4" s="197"/>
      <c r="EDI4" s="197"/>
      <c r="EDJ4" s="197"/>
      <c r="EDK4" s="197"/>
      <c r="EDL4" s="197"/>
      <c r="EDM4" s="197"/>
      <c r="EDN4" s="197"/>
      <c r="EDO4" s="197"/>
      <c r="EDP4" s="197"/>
      <c r="EDQ4" s="197"/>
      <c r="EDR4" s="197"/>
      <c r="EDS4" s="197"/>
      <c r="EDT4" s="197"/>
      <c r="EDU4" s="197"/>
      <c r="EDV4" s="197"/>
      <c r="EDW4" s="197"/>
      <c r="EDX4" s="197"/>
      <c r="EDY4" s="197"/>
      <c r="EDZ4" s="197"/>
      <c r="EEA4" s="197"/>
      <c r="EEB4" s="197"/>
      <c r="EEC4" s="197"/>
      <c r="EED4" s="197"/>
      <c r="EEE4" s="197"/>
      <c r="EEF4" s="197"/>
      <c r="EEG4" s="197"/>
      <c r="EEH4" s="197"/>
      <c r="EEI4" s="197"/>
      <c r="EEJ4" s="197"/>
      <c r="EEK4" s="197"/>
      <c r="EEL4" s="197"/>
      <c r="EEM4" s="197"/>
      <c r="EEN4" s="197"/>
      <c r="EEO4" s="197"/>
      <c r="EEP4" s="197"/>
      <c r="EEQ4" s="197"/>
      <c r="EER4" s="197"/>
      <c r="EES4" s="197"/>
      <c r="EET4" s="197"/>
      <c r="EEU4" s="197"/>
      <c r="EEV4" s="197"/>
      <c r="EEW4" s="197"/>
      <c r="EEX4" s="197"/>
      <c r="EEY4" s="197"/>
      <c r="EEZ4" s="197"/>
      <c r="EFA4" s="197"/>
      <c r="EFB4" s="197"/>
      <c r="EFC4" s="197"/>
      <c r="EFD4" s="197"/>
      <c r="EFE4" s="197"/>
      <c r="EFF4" s="197"/>
      <c r="EFG4" s="197"/>
      <c r="EFH4" s="197"/>
      <c r="EFI4" s="197"/>
      <c r="EFJ4" s="197"/>
      <c r="EFK4" s="197"/>
      <c r="EFL4" s="197"/>
      <c r="EFM4" s="197"/>
      <c r="EFN4" s="197"/>
      <c r="EFO4" s="197"/>
      <c r="EFP4" s="197"/>
      <c r="EFQ4" s="197"/>
      <c r="EFR4" s="197"/>
      <c r="EFS4" s="197"/>
      <c r="EFT4" s="197"/>
      <c r="EFU4" s="197"/>
      <c r="EFV4" s="197"/>
      <c r="EFW4" s="197"/>
      <c r="EFX4" s="197"/>
      <c r="EFY4" s="197"/>
      <c r="EFZ4" s="197"/>
      <c r="EGA4" s="197"/>
      <c r="EGB4" s="197"/>
      <c r="EGC4" s="197"/>
      <c r="EGD4" s="197"/>
      <c r="EGE4" s="197"/>
      <c r="EGF4" s="197"/>
      <c r="EGG4" s="197"/>
      <c r="EGH4" s="197"/>
      <c r="EGI4" s="197"/>
      <c r="EGJ4" s="197"/>
      <c r="EGK4" s="197"/>
      <c r="EGL4" s="197"/>
      <c r="EGM4" s="197"/>
      <c r="EGN4" s="197"/>
      <c r="EGO4" s="197"/>
      <c r="EGP4" s="197"/>
      <c r="EGQ4" s="197"/>
      <c r="EGR4" s="197"/>
      <c r="EGS4" s="197"/>
      <c r="EGT4" s="197"/>
      <c r="EGU4" s="197"/>
      <c r="EGV4" s="197"/>
      <c r="EGW4" s="197"/>
      <c r="EGX4" s="197"/>
      <c r="EGY4" s="197"/>
      <c r="EGZ4" s="197"/>
      <c r="EHA4" s="197"/>
      <c r="EHB4" s="197"/>
      <c r="EHC4" s="197"/>
      <c r="EHD4" s="197"/>
      <c r="EHE4" s="197"/>
      <c r="EHF4" s="197"/>
      <c r="EHG4" s="197"/>
      <c r="EHH4" s="197"/>
      <c r="EHI4" s="197"/>
      <c r="EHJ4" s="197"/>
      <c r="EHK4" s="197"/>
      <c r="EHL4" s="197"/>
      <c r="EHM4" s="197"/>
      <c r="EHN4" s="197"/>
      <c r="EHO4" s="197"/>
      <c r="EHP4" s="197"/>
      <c r="EHQ4" s="197"/>
      <c r="EHR4" s="197"/>
      <c r="EHS4" s="197"/>
      <c r="EHT4" s="197"/>
      <c r="EHU4" s="197"/>
      <c r="EHV4" s="197"/>
      <c r="EHW4" s="197"/>
      <c r="EHX4" s="197"/>
      <c r="EHY4" s="197"/>
      <c r="EHZ4" s="197"/>
      <c r="EIA4" s="197"/>
      <c r="EIB4" s="197"/>
      <c r="EIC4" s="197"/>
      <c r="EID4" s="197"/>
      <c r="EIE4" s="197"/>
      <c r="EIF4" s="197"/>
      <c r="EIG4" s="197"/>
      <c r="EIH4" s="197"/>
      <c r="EII4" s="197"/>
      <c r="EIJ4" s="197"/>
      <c r="EIK4" s="197"/>
      <c r="EIL4" s="197"/>
      <c r="EIM4" s="197"/>
      <c r="EIN4" s="197"/>
      <c r="EIO4" s="197"/>
      <c r="EIP4" s="197"/>
      <c r="EIQ4" s="197"/>
      <c r="EIR4" s="197"/>
      <c r="EIS4" s="197"/>
      <c r="EIT4" s="197"/>
      <c r="EIU4" s="197"/>
      <c r="EIV4" s="197"/>
      <c r="EIW4" s="197"/>
      <c r="EIX4" s="197"/>
      <c r="EIY4" s="197"/>
      <c r="EIZ4" s="197"/>
      <c r="EJA4" s="197"/>
      <c r="EJB4" s="197"/>
      <c r="EJC4" s="197"/>
      <c r="EJD4" s="197"/>
      <c r="EJE4" s="197"/>
      <c r="EJF4" s="197"/>
      <c r="EJG4" s="197"/>
      <c r="EJH4" s="197"/>
      <c r="EJI4" s="197"/>
      <c r="EJJ4" s="197"/>
      <c r="EJK4" s="197"/>
      <c r="EJL4" s="197"/>
      <c r="EJM4" s="197"/>
      <c r="EJN4" s="197"/>
      <c r="EJO4" s="197"/>
      <c r="EJP4" s="197"/>
      <c r="EJQ4" s="197"/>
      <c r="EJR4" s="197"/>
      <c r="EJS4" s="197"/>
      <c r="EJT4" s="197"/>
      <c r="EJU4" s="197"/>
      <c r="EJV4" s="197"/>
      <c r="EJW4" s="197"/>
      <c r="EJX4" s="197"/>
      <c r="EJY4" s="197"/>
      <c r="EJZ4" s="197"/>
      <c r="EKA4" s="197"/>
      <c r="EKB4" s="197"/>
      <c r="EKC4" s="197"/>
      <c r="EKD4" s="197"/>
      <c r="EKE4" s="197"/>
      <c r="EKF4" s="197"/>
      <c r="EKG4" s="197"/>
      <c r="EKH4" s="197"/>
      <c r="EKI4" s="197"/>
      <c r="EKJ4" s="197"/>
      <c r="EKK4" s="197"/>
      <c r="EKL4" s="197"/>
      <c r="EKM4" s="197"/>
      <c r="EKN4" s="197"/>
      <c r="EKO4" s="197"/>
      <c r="EKP4" s="197"/>
      <c r="EKQ4" s="197"/>
      <c r="EKR4" s="197"/>
      <c r="EKS4" s="197"/>
      <c r="EKT4" s="197"/>
      <c r="EKU4" s="197"/>
      <c r="EKV4" s="197"/>
      <c r="EKW4" s="197"/>
      <c r="EKX4" s="197"/>
      <c r="EKY4" s="197"/>
      <c r="EKZ4" s="197"/>
      <c r="ELA4" s="197"/>
      <c r="ELB4" s="197"/>
      <c r="ELC4" s="197"/>
      <c r="ELD4" s="197"/>
      <c r="ELE4" s="197"/>
      <c r="ELF4" s="197"/>
      <c r="ELG4" s="197"/>
      <c r="ELH4" s="197"/>
      <c r="ELI4" s="197"/>
      <c r="ELJ4" s="197"/>
      <c r="ELK4" s="197"/>
      <c r="ELL4" s="197"/>
      <c r="ELM4" s="197"/>
      <c r="ELN4" s="197"/>
      <c r="ELO4" s="197"/>
      <c r="ELP4" s="197"/>
      <c r="ELQ4" s="197"/>
      <c r="ELR4" s="197"/>
      <c r="ELS4" s="197"/>
      <c r="ELT4" s="197"/>
      <c r="ELU4" s="197"/>
      <c r="ELV4" s="197"/>
      <c r="ELW4" s="197"/>
      <c r="ELX4" s="197"/>
      <c r="ELY4" s="197"/>
      <c r="ELZ4" s="197"/>
      <c r="EMA4" s="197"/>
      <c r="EMB4" s="197"/>
      <c r="EMC4" s="197"/>
      <c r="EMD4" s="197"/>
      <c r="EME4" s="197"/>
      <c r="EMF4" s="197"/>
      <c r="EMG4" s="197"/>
      <c r="EMH4" s="197"/>
      <c r="EMI4" s="197"/>
      <c r="EMJ4" s="197"/>
      <c r="EMK4" s="197"/>
      <c r="EML4" s="197"/>
      <c r="EMM4" s="197"/>
      <c r="EMN4" s="197"/>
      <c r="EMO4" s="197"/>
      <c r="EMP4" s="197"/>
      <c r="EMQ4" s="197"/>
      <c r="EMR4" s="197"/>
      <c r="EMS4" s="197"/>
      <c r="EMT4" s="197"/>
      <c r="EMU4" s="197"/>
      <c r="EMV4" s="197"/>
      <c r="EMW4" s="197"/>
      <c r="EMX4" s="197"/>
      <c r="EMY4" s="197"/>
      <c r="EMZ4" s="197"/>
      <c r="ENA4" s="197"/>
      <c r="ENB4" s="197"/>
      <c r="ENC4" s="197"/>
      <c r="END4" s="197"/>
      <c r="ENE4" s="197"/>
      <c r="ENF4" s="197"/>
      <c r="ENG4" s="197"/>
      <c r="ENH4" s="197"/>
      <c r="ENI4" s="197"/>
      <c r="ENJ4" s="197"/>
      <c r="ENK4" s="197"/>
      <c r="ENL4" s="197"/>
      <c r="ENM4" s="197"/>
      <c r="ENN4" s="197"/>
      <c r="ENO4" s="197"/>
      <c r="ENP4" s="197"/>
      <c r="ENQ4" s="197"/>
      <c r="ENR4" s="197"/>
      <c r="ENS4" s="197"/>
      <c r="ENT4" s="197"/>
      <c r="ENU4" s="197"/>
      <c r="ENV4" s="197"/>
      <c r="ENW4" s="197"/>
      <c r="ENX4" s="197"/>
      <c r="ENY4" s="197"/>
      <c r="ENZ4" s="197"/>
      <c r="EOA4" s="197"/>
      <c r="EOB4" s="197"/>
      <c r="EOC4" s="197"/>
      <c r="EOD4" s="197"/>
      <c r="EOE4" s="197"/>
      <c r="EOF4" s="197"/>
      <c r="EOG4" s="197"/>
      <c r="EOH4" s="197"/>
      <c r="EOI4" s="197"/>
      <c r="EOJ4" s="197"/>
      <c r="EOK4" s="197"/>
      <c r="EOL4" s="197"/>
      <c r="EOM4" s="197"/>
      <c r="EON4" s="197"/>
      <c r="EOO4" s="197"/>
      <c r="EOP4" s="197"/>
      <c r="EOQ4" s="197"/>
      <c r="EOR4" s="197"/>
      <c r="EOS4" s="197"/>
      <c r="EOT4" s="197"/>
      <c r="EOU4" s="197"/>
      <c r="EOV4" s="197"/>
      <c r="EOW4" s="197"/>
      <c r="EOX4" s="197"/>
      <c r="EOY4" s="197"/>
      <c r="EOZ4" s="197"/>
      <c r="EPA4" s="197"/>
      <c r="EPB4" s="197"/>
      <c r="EPC4" s="197"/>
      <c r="EPD4" s="197"/>
      <c r="EPE4" s="197"/>
      <c r="EPF4" s="197"/>
      <c r="EPG4" s="197"/>
      <c r="EPH4" s="197"/>
      <c r="EPI4" s="197"/>
      <c r="EPJ4" s="197"/>
      <c r="EPK4" s="197"/>
      <c r="EPL4" s="197"/>
      <c r="EPM4" s="197"/>
      <c r="EPN4" s="197"/>
      <c r="EPO4" s="197"/>
      <c r="EPP4" s="197"/>
      <c r="EPQ4" s="197"/>
      <c r="EPR4" s="197"/>
      <c r="EPS4" s="197"/>
      <c r="EPT4" s="197"/>
      <c r="EPU4" s="197"/>
      <c r="EPV4" s="197"/>
      <c r="EPW4" s="197"/>
      <c r="EPX4" s="197"/>
      <c r="EPY4" s="197"/>
      <c r="EPZ4" s="197"/>
      <c r="EQA4" s="197"/>
      <c r="EQB4" s="197"/>
      <c r="EQC4" s="197"/>
      <c r="EQD4" s="197"/>
      <c r="EQE4" s="197"/>
      <c r="EQF4" s="197"/>
      <c r="EQG4" s="197"/>
      <c r="EQH4" s="197"/>
      <c r="EQI4" s="197"/>
      <c r="EQJ4" s="197"/>
      <c r="EQK4" s="197"/>
      <c r="EQL4" s="197"/>
      <c r="EQM4" s="197"/>
      <c r="EQN4" s="197"/>
      <c r="EQO4" s="197"/>
      <c r="EQP4" s="197"/>
      <c r="EQQ4" s="197"/>
      <c r="EQR4" s="197"/>
      <c r="EQS4" s="197"/>
      <c r="EQT4" s="197"/>
      <c r="EQU4" s="197"/>
      <c r="EQV4" s="197"/>
      <c r="EQW4" s="197"/>
      <c r="EQX4" s="197"/>
      <c r="EQY4" s="197"/>
      <c r="EQZ4" s="197"/>
      <c r="ERA4" s="197"/>
      <c r="ERB4" s="197"/>
      <c r="ERC4" s="197"/>
      <c r="ERD4" s="197"/>
      <c r="ERE4" s="197"/>
      <c r="ERF4" s="197"/>
      <c r="ERG4" s="197"/>
      <c r="ERH4" s="197"/>
      <c r="ERI4" s="197"/>
      <c r="ERJ4" s="197"/>
      <c r="ERK4" s="197"/>
      <c r="ERL4" s="197"/>
      <c r="ERM4" s="197"/>
      <c r="ERN4" s="197"/>
      <c r="ERO4" s="197"/>
      <c r="ERP4" s="197"/>
      <c r="ERQ4" s="197"/>
      <c r="ERR4" s="197"/>
      <c r="ERS4" s="197"/>
      <c r="ERT4" s="197"/>
      <c r="ERU4" s="197"/>
      <c r="ERV4" s="197"/>
      <c r="ERW4" s="197"/>
      <c r="ERX4" s="197"/>
      <c r="ERY4" s="197"/>
      <c r="ERZ4" s="197"/>
      <c r="ESA4" s="197"/>
      <c r="ESB4" s="197"/>
      <c r="ESC4" s="197"/>
      <c r="ESD4" s="197"/>
      <c r="ESE4" s="197"/>
      <c r="ESF4" s="197"/>
      <c r="ESG4" s="197"/>
      <c r="ESH4" s="197"/>
      <c r="ESI4" s="197"/>
      <c r="ESJ4" s="197"/>
      <c r="ESK4" s="197"/>
      <c r="ESL4" s="197"/>
      <c r="ESM4" s="197"/>
      <c r="ESN4" s="197"/>
      <c r="ESO4" s="197"/>
      <c r="ESP4" s="197"/>
      <c r="ESQ4" s="197"/>
      <c r="ESR4" s="197"/>
      <c r="ESS4" s="197"/>
      <c r="EST4" s="197"/>
      <c r="ESU4" s="197"/>
      <c r="ESV4" s="197"/>
      <c r="ESW4" s="197"/>
      <c r="ESX4" s="197"/>
      <c r="ESY4" s="197"/>
      <c r="ESZ4" s="197"/>
      <c r="ETA4" s="197"/>
      <c r="ETB4" s="197"/>
      <c r="ETC4" s="197"/>
      <c r="ETD4" s="197"/>
      <c r="ETE4" s="197"/>
      <c r="ETF4" s="197"/>
      <c r="ETG4" s="197"/>
      <c r="ETH4" s="197"/>
      <c r="ETI4" s="197"/>
      <c r="ETJ4" s="197"/>
      <c r="ETK4" s="197"/>
      <c r="ETL4" s="197"/>
      <c r="ETM4" s="197"/>
      <c r="ETN4" s="197"/>
      <c r="ETO4" s="197"/>
      <c r="ETP4" s="197"/>
      <c r="ETQ4" s="197"/>
      <c r="ETR4" s="197"/>
      <c r="ETS4" s="197"/>
      <c r="ETT4" s="197"/>
      <c r="ETU4" s="197"/>
      <c r="ETV4" s="197"/>
      <c r="ETW4" s="197"/>
      <c r="ETX4" s="197"/>
      <c r="ETY4" s="197"/>
      <c r="ETZ4" s="197"/>
      <c r="EUA4" s="197"/>
      <c r="EUB4" s="197"/>
      <c r="EUC4" s="197"/>
      <c r="EUD4" s="197"/>
      <c r="EUE4" s="197"/>
      <c r="EUF4" s="197"/>
      <c r="EUG4" s="197"/>
      <c r="EUH4" s="197"/>
      <c r="EUI4" s="197"/>
      <c r="EUJ4" s="197"/>
      <c r="EUK4" s="197"/>
      <c r="EUL4" s="197"/>
      <c r="EUM4" s="197"/>
      <c r="EUN4" s="197"/>
      <c r="EUO4" s="197"/>
      <c r="EUP4" s="197"/>
      <c r="EUQ4" s="197"/>
      <c r="EUR4" s="197"/>
      <c r="EUS4" s="197"/>
      <c r="EUT4" s="197"/>
      <c r="EUU4" s="197"/>
      <c r="EUV4" s="197"/>
      <c r="EUW4" s="197"/>
      <c r="EUX4" s="197"/>
      <c r="EUY4" s="197"/>
      <c r="EUZ4" s="197"/>
      <c r="EVA4" s="197"/>
      <c r="EVB4" s="197"/>
      <c r="EVC4" s="197"/>
      <c r="EVD4" s="197"/>
      <c r="EVE4" s="197"/>
      <c r="EVF4" s="197"/>
      <c r="EVG4" s="197"/>
      <c r="EVH4" s="197"/>
      <c r="EVI4" s="197"/>
      <c r="EVJ4" s="197"/>
      <c r="EVK4" s="197"/>
      <c r="EVL4" s="197"/>
      <c r="EVM4" s="197"/>
      <c r="EVN4" s="197"/>
      <c r="EVO4" s="197"/>
      <c r="EVP4" s="197"/>
      <c r="EVQ4" s="197"/>
      <c r="EVR4" s="197"/>
      <c r="EVS4" s="197"/>
      <c r="EVT4" s="197"/>
      <c r="EVU4" s="197"/>
      <c r="EVV4" s="197"/>
      <c r="EVW4" s="197"/>
      <c r="EVX4" s="197"/>
      <c r="EVY4" s="197"/>
      <c r="EVZ4" s="197"/>
      <c r="EWA4" s="197"/>
      <c r="EWB4" s="197"/>
      <c r="EWC4" s="197"/>
      <c r="EWD4" s="197"/>
      <c r="EWE4" s="197"/>
      <c r="EWF4" s="197"/>
      <c r="EWG4" s="197"/>
      <c r="EWH4" s="197"/>
      <c r="EWI4" s="197"/>
      <c r="EWJ4" s="197"/>
      <c r="EWK4" s="197"/>
      <c r="EWL4" s="197"/>
      <c r="EWM4" s="197"/>
      <c r="EWN4" s="197"/>
      <c r="EWO4" s="197"/>
      <c r="EWP4" s="197"/>
      <c r="EWQ4" s="197"/>
      <c r="EWR4" s="197"/>
      <c r="EWS4" s="197"/>
      <c r="EWT4" s="197"/>
      <c r="EWU4" s="197"/>
      <c r="EWV4" s="197"/>
      <c r="EWW4" s="197"/>
      <c r="EWX4" s="197"/>
      <c r="EWY4" s="197"/>
      <c r="EWZ4" s="197"/>
      <c r="EXA4" s="197"/>
      <c r="EXB4" s="197"/>
      <c r="EXC4" s="197"/>
      <c r="EXD4" s="197"/>
      <c r="EXE4" s="197"/>
      <c r="EXF4" s="197"/>
      <c r="EXG4" s="197"/>
      <c r="EXH4" s="197"/>
      <c r="EXI4" s="197"/>
      <c r="EXJ4" s="197"/>
      <c r="EXK4" s="197"/>
      <c r="EXL4" s="197"/>
      <c r="EXM4" s="197"/>
      <c r="EXN4" s="197"/>
      <c r="EXO4" s="197"/>
      <c r="EXP4" s="197"/>
      <c r="EXQ4" s="197"/>
      <c r="EXR4" s="197"/>
      <c r="EXS4" s="197"/>
      <c r="EXT4" s="197"/>
      <c r="EXU4" s="197"/>
      <c r="EXV4" s="197"/>
      <c r="EXW4" s="197"/>
      <c r="EXX4" s="197"/>
      <c r="EXY4" s="197"/>
      <c r="EXZ4" s="197"/>
      <c r="EYA4" s="197"/>
      <c r="EYB4" s="197"/>
      <c r="EYC4" s="197"/>
      <c r="EYD4" s="197"/>
      <c r="EYE4" s="197"/>
      <c r="EYF4" s="197"/>
      <c r="EYG4" s="197"/>
      <c r="EYH4" s="197"/>
      <c r="EYI4" s="197"/>
      <c r="EYJ4" s="197"/>
      <c r="EYK4" s="197"/>
      <c r="EYL4" s="197"/>
      <c r="EYM4" s="197"/>
      <c r="EYN4" s="197"/>
      <c r="EYO4" s="197"/>
      <c r="EYP4" s="197"/>
      <c r="EYQ4" s="197"/>
      <c r="EYR4" s="197"/>
      <c r="EYS4" s="197"/>
      <c r="EYT4" s="197"/>
      <c r="EYU4" s="197"/>
      <c r="EYV4" s="197"/>
      <c r="EYW4" s="197"/>
      <c r="EYX4" s="197"/>
      <c r="EYY4" s="197"/>
      <c r="EYZ4" s="197"/>
      <c r="EZA4" s="197"/>
      <c r="EZB4" s="197"/>
      <c r="EZC4" s="197"/>
      <c r="EZD4" s="197"/>
      <c r="EZE4" s="197"/>
      <c r="EZF4" s="197"/>
      <c r="EZG4" s="197"/>
      <c r="EZH4" s="197"/>
      <c r="EZI4" s="197"/>
      <c r="EZJ4" s="197"/>
      <c r="EZK4" s="197"/>
      <c r="EZL4" s="197"/>
      <c r="EZM4" s="197"/>
      <c r="EZN4" s="197"/>
      <c r="EZO4" s="197"/>
      <c r="EZP4" s="197"/>
      <c r="EZQ4" s="197"/>
      <c r="EZR4" s="197"/>
      <c r="EZS4" s="197"/>
      <c r="EZT4" s="197"/>
      <c r="EZU4" s="197"/>
      <c r="EZV4" s="197"/>
      <c r="EZW4" s="197"/>
      <c r="EZX4" s="197"/>
      <c r="EZY4" s="197"/>
      <c r="EZZ4" s="197"/>
      <c r="FAA4" s="197"/>
      <c r="FAB4" s="197"/>
      <c r="FAC4" s="197"/>
      <c r="FAD4" s="197"/>
      <c r="FAE4" s="197"/>
      <c r="FAF4" s="197"/>
      <c r="FAG4" s="197"/>
      <c r="FAH4" s="197"/>
      <c r="FAI4" s="197"/>
      <c r="FAJ4" s="197"/>
      <c r="FAK4" s="197"/>
      <c r="FAL4" s="197"/>
      <c r="FAM4" s="197"/>
      <c r="FAN4" s="197"/>
      <c r="FAO4" s="197"/>
      <c r="FAP4" s="197"/>
      <c r="FAQ4" s="197"/>
      <c r="FAR4" s="197"/>
      <c r="FAS4" s="197"/>
      <c r="FAT4" s="197"/>
      <c r="FAU4" s="197"/>
      <c r="FAV4" s="197"/>
      <c r="FAW4" s="197"/>
      <c r="FAX4" s="197"/>
      <c r="FAY4" s="197"/>
      <c r="FAZ4" s="197"/>
      <c r="FBA4" s="197"/>
      <c r="FBB4" s="197"/>
      <c r="FBC4" s="197"/>
      <c r="FBD4" s="197"/>
      <c r="FBE4" s="197"/>
      <c r="FBF4" s="197"/>
      <c r="FBG4" s="197"/>
      <c r="FBH4" s="197"/>
      <c r="FBI4" s="197"/>
      <c r="FBJ4" s="197"/>
      <c r="FBK4" s="197"/>
      <c r="FBL4" s="197"/>
      <c r="FBM4" s="197"/>
      <c r="FBN4" s="197"/>
      <c r="FBO4" s="197"/>
      <c r="FBP4" s="197"/>
      <c r="FBQ4" s="197"/>
      <c r="FBR4" s="197"/>
      <c r="FBS4" s="197"/>
      <c r="FBT4" s="197"/>
      <c r="FBU4" s="197"/>
      <c r="FBV4" s="197"/>
      <c r="FBW4" s="197"/>
      <c r="FBX4" s="197"/>
      <c r="FBY4" s="197"/>
      <c r="FBZ4" s="197"/>
      <c r="FCA4" s="197"/>
      <c r="FCB4" s="197"/>
      <c r="FCC4" s="197"/>
      <c r="FCD4" s="197"/>
      <c r="FCE4" s="197"/>
      <c r="FCF4" s="197"/>
      <c r="FCG4" s="197"/>
      <c r="FCH4" s="197"/>
      <c r="FCI4" s="197"/>
      <c r="FCJ4" s="197"/>
      <c r="FCK4" s="197"/>
      <c r="FCL4" s="197"/>
      <c r="FCM4" s="197"/>
      <c r="FCN4" s="197"/>
      <c r="FCO4" s="197"/>
      <c r="FCP4" s="197"/>
      <c r="FCQ4" s="197"/>
      <c r="FCR4" s="197"/>
      <c r="FCS4" s="197"/>
      <c r="FCT4" s="197"/>
      <c r="FCU4" s="197"/>
      <c r="FCV4" s="197"/>
      <c r="FCW4" s="197"/>
      <c r="FCX4" s="197"/>
      <c r="FCY4" s="197"/>
      <c r="FCZ4" s="197"/>
      <c r="FDA4" s="197"/>
      <c r="FDB4" s="197"/>
      <c r="FDC4" s="197"/>
      <c r="FDD4" s="197"/>
      <c r="FDE4" s="197"/>
      <c r="FDF4" s="197"/>
      <c r="FDG4" s="197"/>
      <c r="FDH4" s="197"/>
      <c r="FDI4" s="197"/>
      <c r="FDJ4" s="197"/>
      <c r="FDK4" s="197"/>
      <c r="FDL4" s="197"/>
      <c r="FDM4" s="197"/>
      <c r="FDN4" s="197"/>
      <c r="FDO4" s="197"/>
      <c r="FDP4" s="197"/>
      <c r="FDQ4" s="197"/>
      <c r="FDR4" s="197"/>
      <c r="FDS4" s="197"/>
      <c r="FDT4" s="197"/>
      <c r="FDU4" s="197"/>
      <c r="FDV4" s="197"/>
      <c r="FDW4" s="197"/>
      <c r="FDX4" s="197"/>
      <c r="FDY4" s="197"/>
      <c r="FDZ4" s="197"/>
      <c r="FEA4" s="197"/>
      <c r="FEB4" s="197"/>
      <c r="FEC4" s="197"/>
      <c r="FED4" s="197"/>
      <c r="FEE4" s="197"/>
      <c r="FEF4" s="197"/>
      <c r="FEG4" s="197"/>
      <c r="FEH4" s="197"/>
      <c r="FEI4" s="197"/>
      <c r="FEJ4" s="197"/>
      <c r="FEK4" s="197"/>
      <c r="FEL4" s="197"/>
      <c r="FEM4" s="197"/>
      <c r="FEN4" s="197"/>
      <c r="FEO4" s="197"/>
      <c r="FEP4" s="197"/>
      <c r="FEQ4" s="197"/>
      <c r="FER4" s="197"/>
      <c r="FES4" s="197"/>
      <c r="FET4" s="197"/>
      <c r="FEU4" s="197"/>
      <c r="FEV4" s="197"/>
      <c r="FEW4" s="197"/>
      <c r="FEX4" s="197"/>
      <c r="FEY4" s="197"/>
      <c r="FEZ4" s="197"/>
      <c r="FFA4" s="197"/>
      <c r="FFB4" s="197"/>
      <c r="FFC4" s="197"/>
      <c r="FFD4" s="197"/>
      <c r="FFE4" s="197"/>
      <c r="FFF4" s="197"/>
      <c r="FFG4" s="197"/>
      <c r="FFH4" s="197"/>
      <c r="FFI4" s="197"/>
      <c r="FFJ4" s="197"/>
      <c r="FFK4" s="197"/>
      <c r="FFL4" s="197"/>
      <c r="FFM4" s="197"/>
      <c r="FFN4" s="197"/>
      <c r="FFO4" s="197"/>
      <c r="FFP4" s="197"/>
      <c r="FFQ4" s="197"/>
      <c r="FFR4" s="197"/>
      <c r="FFS4" s="197"/>
      <c r="FFT4" s="197"/>
      <c r="FFU4" s="197"/>
      <c r="FFV4" s="197"/>
      <c r="FFW4" s="197"/>
      <c r="FFX4" s="197"/>
      <c r="FFY4" s="197"/>
      <c r="FFZ4" s="197"/>
      <c r="FGA4" s="197"/>
      <c r="FGB4" s="197"/>
      <c r="FGC4" s="197"/>
      <c r="FGD4" s="197"/>
      <c r="FGE4" s="197"/>
      <c r="FGF4" s="197"/>
      <c r="FGG4" s="197"/>
      <c r="FGH4" s="197"/>
      <c r="FGI4" s="197"/>
      <c r="FGJ4" s="197"/>
      <c r="FGK4" s="197"/>
      <c r="FGL4" s="197"/>
      <c r="FGM4" s="197"/>
      <c r="FGN4" s="197"/>
      <c r="FGO4" s="197"/>
      <c r="FGP4" s="197"/>
      <c r="FGQ4" s="197"/>
      <c r="FGR4" s="197"/>
      <c r="FGS4" s="197"/>
      <c r="FGT4" s="197"/>
      <c r="FGU4" s="197"/>
      <c r="FGV4" s="197"/>
      <c r="FGW4" s="197"/>
      <c r="FGX4" s="197"/>
      <c r="FGY4" s="197"/>
      <c r="FGZ4" s="197"/>
      <c r="FHA4" s="197"/>
      <c r="FHB4" s="197"/>
      <c r="FHC4" s="197"/>
      <c r="FHD4" s="197"/>
      <c r="FHE4" s="197"/>
      <c r="FHF4" s="197"/>
      <c r="FHG4" s="197"/>
      <c r="FHH4" s="197"/>
      <c r="FHI4" s="197"/>
      <c r="FHJ4" s="197"/>
      <c r="FHK4" s="197"/>
      <c r="FHL4" s="197"/>
      <c r="FHM4" s="197"/>
      <c r="FHN4" s="197"/>
      <c r="FHO4" s="197"/>
      <c r="FHP4" s="197"/>
      <c r="FHQ4" s="197"/>
      <c r="FHR4" s="197"/>
      <c r="FHS4" s="197"/>
      <c r="FHT4" s="197"/>
      <c r="FHU4" s="197"/>
      <c r="FHV4" s="197"/>
      <c r="FHW4" s="197"/>
      <c r="FHX4" s="197"/>
      <c r="FHY4" s="197"/>
      <c r="FHZ4" s="197"/>
      <c r="FIA4" s="197"/>
      <c r="FIB4" s="197"/>
      <c r="FIC4" s="197"/>
      <c r="FID4" s="197"/>
      <c r="FIE4" s="197"/>
      <c r="FIF4" s="197"/>
      <c r="FIG4" s="197"/>
      <c r="FIH4" s="197"/>
      <c r="FII4" s="197"/>
      <c r="FIJ4" s="197"/>
      <c r="FIK4" s="197"/>
      <c r="FIL4" s="197"/>
      <c r="FIM4" s="197"/>
      <c r="FIN4" s="197"/>
      <c r="FIO4" s="197"/>
      <c r="FIP4" s="197"/>
      <c r="FIQ4" s="197"/>
      <c r="FIR4" s="197"/>
      <c r="FIS4" s="197"/>
      <c r="FIT4" s="197"/>
      <c r="FIU4" s="197"/>
      <c r="FIV4" s="197"/>
      <c r="FIW4" s="197"/>
      <c r="FIX4" s="197"/>
      <c r="FIY4" s="197"/>
      <c r="FIZ4" s="197"/>
      <c r="FJA4" s="197"/>
      <c r="FJB4" s="197"/>
      <c r="FJC4" s="197"/>
      <c r="FJD4" s="197"/>
      <c r="FJE4" s="197"/>
      <c r="FJF4" s="197"/>
      <c r="FJG4" s="197"/>
      <c r="FJH4" s="197"/>
      <c r="FJI4" s="197"/>
      <c r="FJJ4" s="197"/>
      <c r="FJK4" s="197"/>
      <c r="FJL4" s="197"/>
      <c r="FJM4" s="197"/>
      <c r="FJN4" s="197"/>
      <c r="FJO4" s="197"/>
      <c r="FJP4" s="197"/>
      <c r="FJQ4" s="197"/>
      <c r="FJR4" s="197"/>
      <c r="FJS4" s="197"/>
      <c r="FJT4" s="197"/>
      <c r="FJU4" s="197"/>
      <c r="FJV4" s="197"/>
      <c r="FJW4" s="197"/>
      <c r="FJX4" s="197"/>
      <c r="FJY4" s="197"/>
      <c r="FJZ4" s="197"/>
      <c r="FKA4" s="197"/>
      <c r="FKB4" s="197"/>
      <c r="FKC4" s="197"/>
      <c r="FKD4" s="197"/>
      <c r="FKE4" s="197"/>
      <c r="FKF4" s="197"/>
      <c r="FKG4" s="197"/>
      <c r="FKH4" s="197"/>
      <c r="FKI4" s="197"/>
      <c r="FKJ4" s="197"/>
      <c r="FKK4" s="197"/>
      <c r="FKL4" s="197"/>
      <c r="FKM4" s="197"/>
      <c r="FKN4" s="197"/>
      <c r="FKO4" s="197"/>
      <c r="FKP4" s="197"/>
      <c r="FKQ4" s="197"/>
      <c r="FKR4" s="197"/>
      <c r="FKS4" s="197"/>
      <c r="FKT4" s="197"/>
      <c r="FKU4" s="197"/>
      <c r="FKV4" s="197"/>
      <c r="FKW4" s="197"/>
      <c r="FKX4" s="197"/>
      <c r="FKY4" s="197"/>
      <c r="FKZ4" s="197"/>
      <c r="FLA4" s="197"/>
      <c r="FLB4" s="197"/>
      <c r="FLC4" s="197"/>
      <c r="FLD4" s="197"/>
      <c r="FLE4" s="197"/>
      <c r="FLF4" s="197"/>
      <c r="FLG4" s="197"/>
      <c r="FLH4" s="197"/>
      <c r="FLI4" s="197"/>
      <c r="FLJ4" s="197"/>
      <c r="FLK4" s="197"/>
      <c r="FLL4" s="197"/>
      <c r="FLM4" s="197"/>
      <c r="FLN4" s="197"/>
      <c r="FLO4" s="197"/>
      <c r="FLP4" s="197"/>
      <c r="FLQ4" s="197"/>
      <c r="FLR4" s="197"/>
      <c r="FLS4" s="197"/>
      <c r="FLT4" s="197"/>
      <c r="FLU4" s="197"/>
      <c r="FLV4" s="197"/>
      <c r="FLW4" s="197"/>
      <c r="FLX4" s="197"/>
      <c r="FLY4" s="197"/>
      <c r="FLZ4" s="197"/>
      <c r="FMA4" s="197"/>
      <c r="FMB4" s="197"/>
      <c r="FMC4" s="197"/>
      <c r="FMD4" s="197"/>
      <c r="FME4" s="197"/>
      <c r="FMF4" s="197"/>
      <c r="FMG4" s="197"/>
      <c r="FMH4" s="197"/>
      <c r="FMI4" s="197"/>
      <c r="FMJ4" s="197"/>
      <c r="FMK4" s="197"/>
      <c r="FML4" s="197"/>
      <c r="FMM4" s="197"/>
      <c r="FMN4" s="197"/>
      <c r="FMO4" s="197"/>
      <c r="FMP4" s="197"/>
      <c r="FMQ4" s="197"/>
      <c r="FMR4" s="197"/>
      <c r="FMS4" s="197"/>
      <c r="FMT4" s="197"/>
      <c r="FMU4" s="197"/>
      <c r="FMV4" s="197"/>
      <c r="FMW4" s="197"/>
      <c r="FMX4" s="197"/>
      <c r="FMY4" s="197"/>
      <c r="FMZ4" s="197"/>
      <c r="FNA4" s="197"/>
      <c r="FNB4" s="197"/>
      <c r="FNC4" s="197"/>
      <c r="FND4" s="197"/>
      <c r="FNE4" s="197"/>
      <c r="FNF4" s="197"/>
      <c r="FNG4" s="197"/>
      <c r="FNH4" s="197"/>
      <c r="FNI4" s="197"/>
      <c r="FNJ4" s="197"/>
      <c r="FNK4" s="197"/>
      <c r="FNL4" s="197"/>
      <c r="FNM4" s="197"/>
      <c r="FNN4" s="197"/>
      <c r="FNO4" s="197"/>
      <c r="FNP4" s="197"/>
      <c r="FNQ4" s="197"/>
      <c r="FNR4" s="197"/>
      <c r="FNS4" s="197"/>
      <c r="FNT4" s="197"/>
      <c r="FNU4" s="197"/>
      <c r="FNV4" s="197"/>
      <c r="FNW4" s="197"/>
      <c r="FNX4" s="197"/>
      <c r="FNY4" s="197"/>
      <c r="FNZ4" s="197"/>
      <c r="FOA4" s="197"/>
      <c r="FOB4" s="197"/>
      <c r="FOC4" s="197"/>
      <c r="FOD4" s="197"/>
      <c r="FOE4" s="197"/>
      <c r="FOF4" s="197"/>
      <c r="FOG4" s="197"/>
      <c r="FOH4" s="197"/>
      <c r="FOI4" s="197"/>
      <c r="FOJ4" s="197"/>
      <c r="FOK4" s="197"/>
      <c r="FOL4" s="197"/>
      <c r="FOM4" s="197"/>
      <c r="FON4" s="197"/>
      <c r="FOO4" s="197"/>
      <c r="FOP4" s="197"/>
      <c r="FOQ4" s="197"/>
      <c r="FOR4" s="197"/>
      <c r="FOS4" s="197"/>
      <c r="FOT4" s="197"/>
      <c r="FOU4" s="197"/>
      <c r="FOV4" s="197"/>
      <c r="FOW4" s="197"/>
      <c r="FOX4" s="197"/>
      <c r="FOY4" s="197"/>
      <c r="FOZ4" s="197"/>
      <c r="FPA4" s="197"/>
      <c r="FPB4" s="197"/>
      <c r="FPC4" s="197"/>
      <c r="FPD4" s="197"/>
      <c r="FPE4" s="197"/>
      <c r="FPF4" s="197"/>
      <c r="FPG4" s="197"/>
      <c r="FPH4" s="197"/>
      <c r="FPI4" s="197"/>
      <c r="FPJ4" s="197"/>
      <c r="FPK4" s="197"/>
      <c r="FPL4" s="197"/>
      <c r="FPM4" s="197"/>
      <c r="FPN4" s="197"/>
      <c r="FPO4" s="197"/>
      <c r="FPP4" s="197"/>
      <c r="FPQ4" s="197"/>
      <c r="FPR4" s="197"/>
      <c r="FPS4" s="197"/>
      <c r="FPT4" s="197"/>
      <c r="FPU4" s="197"/>
      <c r="FPV4" s="197"/>
      <c r="FPW4" s="197"/>
      <c r="FPX4" s="197"/>
      <c r="FPY4" s="197"/>
      <c r="FPZ4" s="197"/>
      <c r="FQA4" s="197"/>
      <c r="FQB4" s="197"/>
      <c r="FQC4" s="197"/>
      <c r="FQD4" s="197"/>
      <c r="FQE4" s="197"/>
      <c r="FQF4" s="197"/>
      <c r="FQG4" s="197"/>
      <c r="FQH4" s="197"/>
      <c r="FQI4" s="197"/>
      <c r="FQJ4" s="197"/>
      <c r="FQK4" s="197"/>
      <c r="FQL4" s="197"/>
      <c r="FQM4" s="197"/>
      <c r="FQN4" s="197"/>
      <c r="FQO4" s="197"/>
      <c r="FQP4" s="197"/>
      <c r="FQQ4" s="197"/>
      <c r="FQR4" s="197"/>
      <c r="FQS4" s="197"/>
      <c r="FQT4" s="197"/>
      <c r="FQU4" s="197"/>
      <c r="FQV4" s="197"/>
      <c r="FQW4" s="197"/>
      <c r="FQX4" s="197"/>
      <c r="FQY4" s="197"/>
      <c r="FQZ4" s="197"/>
      <c r="FRA4" s="197"/>
      <c r="FRB4" s="197"/>
      <c r="FRC4" s="197"/>
      <c r="FRD4" s="197"/>
      <c r="FRE4" s="197"/>
      <c r="FRF4" s="197"/>
      <c r="FRG4" s="197"/>
      <c r="FRH4" s="197"/>
      <c r="FRI4" s="197"/>
      <c r="FRJ4" s="197"/>
      <c r="FRK4" s="197"/>
      <c r="FRL4" s="197"/>
      <c r="FRM4" s="197"/>
      <c r="FRN4" s="197"/>
      <c r="FRO4" s="197"/>
      <c r="FRP4" s="197"/>
      <c r="FRQ4" s="197"/>
      <c r="FRR4" s="197"/>
      <c r="FRS4" s="197"/>
      <c r="FRT4" s="197"/>
      <c r="FRU4" s="197"/>
      <c r="FRV4" s="197"/>
      <c r="FRW4" s="197"/>
      <c r="FRX4" s="197"/>
      <c r="FRY4" s="197"/>
      <c r="FRZ4" s="197"/>
      <c r="FSA4" s="197"/>
      <c r="FSB4" s="197"/>
      <c r="FSC4" s="197"/>
      <c r="FSD4" s="197"/>
      <c r="FSE4" s="197"/>
      <c r="FSF4" s="197"/>
      <c r="FSG4" s="197"/>
      <c r="FSH4" s="197"/>
      <c r="FSI4" s="197"/>
      <c r="FSJ4" s="197"/>
      <c r="FSK4" s="197"/>
      <c r="FSL4" s="197"/>
      <c r="FSM4" s="197"/>
      <c r="FSN4" s="197"/>
      <c r="FSO4" s="197"/>
      <c r="FSP4" s="197"/>
      <c r="FSQ4" s="197"/>
      <c r="FSR4" s="197"/>
      <c r="FSS4" s="197"/>
      <c r="FST4" s="197"/>
      <c r="FSU4" s="197"/>
      <c r="FSV4" s="197"/>
      <c r="FSW4" s="197"/>
      <c r="FSX4" s="197"/>
      <c r="FSY4" s="197"/>
      <c r="FSZ4" s="197"/>
      <c r="FTA4" s="197"/>
      <c r="FTB4" s="197"/>
      <c r="FTC4" s="197"/>
      <c r="FTD4" s="197"/>
      <c r="FTE4" s="197"/>
      <c r="FTF4" s="197"/>
      <c r="FTG4" s="197"/>
      <c r="FTH4" s="197"/>
      <c r="FTI4" s="197"/>
      <c r="FTJ4" s="197"/>
      <c r="FTK4" s="197"/>
      <c r="FTL4" s="197"/>
      <c r="FTM4" s="197"/>
      <c r="FTN4" s="197"/>
      <c r="FTO4" s="197"/>
      <c r="FTP4" s="197"/>
      <c r="FTQ4" s="197"/>
      <c r="FTR4" s="197"/>
      <c r="FTS4" s="197"/>
      <c r="FTT4" s="197"/>
      <c r="FTU4" s="197"/>
      <c r="FTV4" s="197"/>
      <c r="FTW4" s="197"/>
      <c r="FTX4" s="197"/>
      <c r="FTY4" s="197"/>
      <c r="FTZ4" s="197"/>
      <c r="FUA4" s="197"/>
      <c r="FUB4" s="197"/>
      <c r="FUC4" s="197"/>
      <c r="FUD4" s="197"/>
      <c r="FUE4" s="197"/>
      <c r="FUF4" s="197"/>
      <c r="FUG4" s="197"/>
      <c r="FUH4" s="197"/>
      <c r="FUI4" s="197"/>
      <c r="FUJ4" s="197"/>
      <c r="FUK4" s="197"/>
      <c r="FUL4" s="197"/>
      <c r="FUM4" s="197"/>
      <c r="FUN4" s="197"/>
      <c r="FUO4" s="197"/>
      <c r="FUP4" s="197"/>
      <c r="FUQ4" s="197"/>
      <c r="FUR4" s="197"/>
      <c r="FUS4" s="197"/>
      <c r="FUT4" s="197"/>
      <c r="FUU4" s="197"/>
      <c r="FUV4" s="197"/>
      <c r="FUW4" s="197"/>
      <c r="FUX4" s="197"/>
      <c r="FUY4" s="197"/>
      <c r="FUZ4" s="197"/>
      <c r="FVA4" s="197"/>
      <c r="FVB4" s="197"/>
      <c r="FVC4" s="197"/>
      <c r="FVD4" s="197"/>
      <c r="FVE4" s="197"/>
      <c r="FVF4" s="197"/>
      <c r="FVG4" s="197"/>
      <c r="FVH4" s="197"/>
      <c r="FVI4" s="197"/>
      <c r="FVJ4" s="197"/>
      <c r="FVK4" s="197"/>
      <c r="FVL4" s="197"/>
      <c r="FVM4" s="197"/>
      <c r="FVN4" s="197"/>
      <c r="FVO4" s="197"/>
      <c r="FVP4" s="197"/>
      <c r="FVQ4" s="197"/>
      <c r="FVR4" s="197"/>
      <c r="FVS4" s="197"/>
      <c r="FVT4" s="197"/>
      <c r="FVU4" s="197"/>
      <c r="FVV4" s="197"/>
      <c r="FVW4" s="197"/>
      <c r="FVX4" s="197"/>
      <c r="FVY4" s="197"/>
      <c r="FVZ4" s="197"/>
      <c r="FWA4" s="197"/>
      <c r="FWB4" s="197"/>
      <c r="FWC4" s="197"/>
      <c r="FWD4" s="197"/>
      <c r="FWE4" s="197"/>
      <c r="FWF4" s="197"/>
      <c r="FWG4" s="197"/>
      <c r="FWH4" s="197"/>
      <c r="FWI4" s="197"/>
      <c r="FWJ4" s="197"/>
      <c r="FWK4" s="197"/>
      <c r="FWL4" s="197"/>
      <c r="FWM4" s="197"/>
      <c r="FWN4" s="197"/>
      <c r="FWO4" s="197"/>
      <c r="FWP4" s="197"/>
      <c r="FWQ4" s="197"/>
      <c r="FWR4" s="197"/>
      <c r="FWS4" s="197"/>
      <c r="FWT4" s="197"/>
      <c r="FWU4" s="197"/>
      <c r="FWV4" s="197"/>
      <c r="FWW4" s="197"/>
      <c r="FWX4" s="197"/>
      <c r="FWY4" s="197"/>
      <c r="FWZ4" s="197"/>
      <c r="FXA4" s="197"/>
      <c r="FXB4" s="197"/>
      <c r="FXC4" s="197"/>
      <c r="FXD4" s="197"/>
      <c r="FXE4" s="197"/>
      <c r="FXF4" s="197"/>
      <c r="FXG4" s="197"/>
      <c r="FXH4" s="197"/>
      <c r="FXI4" s="197"/>
      <c r="FXJ4" s="197"/>
      <c r="FXK4" s="197"/>
      <c r="FXL4" s="197"/>
      <c r="FXM4" s="197"/>
      <c r="FXN4" s="197"/>
      <c r="FXO4" s="197"/>
      <c r="FXP4" s="197"/>
      <c r="FXQ4" s="197"/>
      <c r="FXR4" s="197"/>
      <c r="FXS4" s="197"/>
      <c r="FXT4" s="197"/>
      <c r="FXU4" s="197"/>
      <c r="FXV4" s="197"/>
      <c r="FXW4" s="197"/>
      <c r="FXX4" s="197"/>
      <c r="FXY4" s="197"/>
      <c r="FXZ4" s="197"/>
      <c r="FYA4" s="197"/>
      <c r="FYB4" s="197"/>
      <c r="FYC4" s="197"/>
      <c r="FYD4" s="197"/>
      <c r="FYE4" s="197"/>
      <c r="FYF4" s="197"/>
      <c r="FYG4" s="197"/>
      <c r="FYH4" s="197"/>
      <c r="FYI4" s="197"/>
      <c r="FYJ4" s="197"/>
      <c r="FYK4" s="197"/>
      <c r="FYL4" s="197"/>
      <c r="FYM4" s="197"/>
      <c r="FYN4" s="197"/>
      <c r="FYO4" s="197"/>
      <c r="FYP4" s="197"/>
      <c r="FYQ4" s="197"/>
      <c r="FYR4" s="197"/>
      <c r="FYS4" s="197"/>
      <c r="FYT4" s="197"/>
      <c r="FYU4" s="197"/>
      <c r="FYV4" s="197"/>
      <c r="FYW4" s="197"/>
      <c r="FYX4" s="197"/>
      <c r="FYY4" s="197"/>
      <c r="FYZ4" s="197"/>
      <c r="FZA4" s="197"/>
      <c r="FZB4" s="197"/>
      <c r="FZC4" s="197"/>
      <c r="FZD4" s="197"/>
      <c r="FZE4" s="197"/>
      <c r="FZF4" s="197"/>
      <c r="FZG4" s="197"/>
      <c r="FZH4" s="197"/>
      <c r="FZI4" s="197"/>
      <c r="FZJ4" s="197"/>
      <c r="FZK4" s="197"/>
      <c r="FZL4" s="197"/>
      <c r="FZM4" s="197"/>
      <c r="FZN4" s="197"/>
      <c r="FZO4" s="197"/>
      <c r="FZP4" s="197"/>
      <c r="FZQ4" s="197"/>
      <c r="FZR4" s="197"/>
      <c r="FZS4" s="197"/>
      <c r="FZT4" s="197"/>
      <c r="FZU4" s="197"/>
      <c r="FZV4" s="197"/>
      <c r="FZW4" s="197"/>
      <c r="FZX4" s="197"/>
      <c r="FZY4" s="197"/>
      <c r="FZZ4" s="197"/>
      <c r="GAA4" s="197"/>
      <c r="GAB4" s="197"/>
      <c r="GAC4" s="197"/>
      <c r="GAD4" s="197"/>
      <c r="GAE4" s="197"/>
      <c r="GAF4" s="197"/>
      <c r="GAG4" s="197"/>
      <c r="GAH4" s="197"/>
      <c r="GAI4" s="197"/>
      <c r="GAJ4" s="197"/>
      <c r="GAK4" s="197"/>
      <c r="GAL4" s="197"/>
      <c r="GAM4" s="197"/>
      <c r="GAN4" s="197"/>
      <c r="GAO4" s="197"/>
      <c r="GAP4" s="197"/>
      <c r="GAQ4" s="197"/>
      <c r="GAR4" s="197"/>
      <c r="GAS4" s="197"/>
      <c r="GAT4" s="197"/>
      <c r="GAU4" s="197"/>
      <c r="GAV4" s="197"/>
      <c r="GAW4" s="197"/>
      <c r="GAX4" s="197"/>
      <c r="GAY4" s="197"/>
      <c r="GAZ4" s="197"/>
      <c r="GBA4" s="197"/>
      <c r="GBB4" s="197"/>
      <c r="GBC4" s="197"/>
      <c r="GBD4" s="197"/>
      <c r="GBE4" s="197"/>
      <c r="GBF4" s="197"/>
      <c r="GBG4" s="197"/>
      <c r="GBH4" s="197"/>
      <c r="GBI4" s="197"/>
      <c r="GBJ4" s="197"/>
      <c r="GBK4" s="197"/>
      <c r="GBL4" s="197"/>
      <c r="GBM4" s="197"/>
      <c r="GBN4" s="197"/>
      <c r="GBO4" s="197"/>
      <c r="GBP4" s="197"/>
      <c r="GBQ4" s="197"/>
      <c r="GBR4" s="197"/>
      <c r="GBS4" s="197"/>
      <c r="GBT4" s="197"/>
      <c r="GBU4" s="197"/>
      <c r="GBV4" s="197"/>
      <c r="GBW4" s="197"/>
      <c r="GBX4" s="197"/>
      <c r="GBY4" s="197"/>
      <c r="GBZ4" s="197"/>
      <c r="GCA4" s="197"/>
      <c r="GCB4" s="197"/>
      <c r="GCC4" s="197"/>
      <c r="GCD4" s="197"/>
      <c r="GCE4" s="197"/>
      <c r="GCF4" s="197"/>
      <c r="GCG4" s="197"/>
      <c r="GCH4" s="197"/>
      <c r="GCI4" s="197"/>
      <c r="GCJ4" s="197"/>
      <c r="GCK4" s="197"/>
      <c r="GCL4" s="197"/>
      <c r="GCM4" s="197"/>
      <c r="GCN4" s="197"/>
      <c r="GCO4" s="197"/>
      <c r="GCP4" s="197"/>
      <c r="GCQ4" s="197"/>
      <c r="GCR4" s="197"/>
      <c r="GCS4" s="197"/>
      <c r="GCT4" s="197"/>
      <c r="GCU4" s="197"/>
      <c r="GCV4" s="197"/>
      <c r="GCW4" s="197"/>
      <c r="GCX4" s="197"/>
      <c r="GCY4" s="197"/>
      <c r="GCZ4" s="197"/>
      <c r="GDA4" s="197"/>
      <c r="GDB4" s="197"/>
      <c r="GDC4" s="197"/>
      <c r="GDD4" s="197"/>
      <c r="GDE4" s="197"/>
      <c r="GDF4" s="197"/>
      <c r="GDG4" s="197"/>
      <c r="GDH4" s="197"/>
      <c r="GDI4" s="197"/>
      <c r="GDJ4" s="197"/>
      <c r="GDK4" s="197"/>
      <c r="GDL4" s="197"/>
      <c r="GDM4" s="197"/>
      <c r="GDN4" s="197"/>
      <c r="GDO4" s="197"/>
      <c r="GDP4" s="197"/>
      <c r="GDQ4" s="197"/>
      <c r="GDR4" s="197"/>
      <c r="GDS4" s="197"/>
      <c r="GDT4" s="197"/>
      <c r="GDU4" s="197"/>
      <c r="GDV4" s="197"/>
      <c r="GDW4" s="197"/>
      <c r="GDX4" s="197"/>
      <c r="GDY4" s="197"/>
      <c r="GDZ4" s="197"/>
      <c r="GEA4" s="197"/>
      <c r="GEB4" s="197"/>
      <c r="GEC4" s="197"/>
      <c r="GED4" s="197"/>
      <c r="GEE4" s="197"/>
      <c r="GEF4" s="197"/>
      <c r="GEG4" s="197"/>
      <c r="GEH4" s="197"/>
      <c r="GEI4" s="197"/>
      <c r="GEJ4" s="197"/>
      <c r="GEK4" s="197"/>
      <c r="GEL4" s="197"/>
      <c r="GEM4" s="197"/>
      <c r="GEN4" s="197"/>
      <c r="GEO4" s="197"/>
      <c r="GEP4" s="197"/>
      <c r="GEQ4" s="197"/>
      <c r="GER4" s="197"/>
      <c r="GES4" s="197"/>
      <c r="GET4" s="197"/>
      <c r="GEU4" s="197"/>
      <c r="GEV4" s="197"/>
      <c r="GEW4" s="197"/>
      <c r="GEX4" s="197"/>
      <c r="GEY4" s="197"/>
      <c r="GEZ4" s="197"/>
      <c r="GFA4" s="197"/>
      <c r="GFB4" s="197"/>
      <c r="GFC4" s="197"/>
      <c r="GFD4" s="197"/>
      <c r="GFE4" s="197"/>
      <c r="GFF4" s="197"/>
      <c r="GFG4" s="197"/>
      <c r="GFH4" s="197"/>
      <c r="GFI4" s="197"/>
      <c r="GFJ4" s="197"/>
      <c r="GFK4" s="197"/>
      <c r="GFL4" s="197"/>
      <c r="GFM4" s="197"/>
      <c r="GFN4" s="197"/>
      <c r="GFO4" s="197"/>
      <c r="GFP4" s="197"/>
      <c r="GFQ4" s="197"/>
      <c r="GFR4" s="197"/>
      <c r="GFS4" s="197"/>
      <c r="GFT4" s="197"/>
      <c r="GFU4" s="197"/>
      <c r="GFV4" s="197"/>
      <c r="GFW4" s="197"/>
      <c r="GFX4" s="197"/>
      <c r="GFY4" s="197"/>
      <c r="GFZ4" s="197"/>
      <c r="GGA4" s="197"/>
      <c r="GGB4" s="197"/>
      <c r="GGC4" s="197"/>
      <c r="GGD4" s="197"/>
      <c r="GGE4" s="197"/>
      <c r="GGF4" s="197"/>
      <c r="GGG4" s="197"/>
      <c r="GGH4" s="197"/>
      <c r="GGI4" s="197"/>
      <c r="GGJ4" s="197"/>
      <c r="GGK4" s="197"/>
      <c r="GGL4" s="197"/>
      <c r="GGM4" s="197"/>
      <c r="GGN4" s="197"/>
      <c r="GGO4" s="197"/>
      <c r="GGP4" s="197"/>
      <c r="GGQ4" s="197"/>
      <c r="GGR4" s="197"/>
      <c r="GGS4" s="197"/>
      <c r="GGT4" s="197"/>
      <c r="GGU4" s="197"/>
      <c r="GGV4" s="197"/>
      <c r="GGW4" s="197"/>
      <c r="GGX4" s="197"/>
      <c r="GGY4" s="197"/>
      <c r="GGZ4" s="197"/>
      <c r="GHA4" s="197"/>
      <c r="GHB4" s="197"/>
      <c r="GHC4" s="197"/>
      <c r="GHD4" s="197"/>
      <c r="GHE4" s="197"/>
      <c r="GHF4" s="197"/>
      <c r="GHG4" s="197"/>
      <c r="GHH4" s="197"/>
      <c r="GHI4" s="197"/>
      <c r="GHJ4" s="197"/>
      <c r="GHK4" s="197"/>
      <c r="GHL4" s="197"/>
      <c r="GHM4" s="197"/>
      <c r="GHN4" s="197"/>
      <c r="GHO4" s="197"/>
      <c r="GHP4" s="197"/>
      <c r="GHQ4" s="197"/>
      <c r="GHR4" s="197"/>
      <c r="GHS4" s="197"/>
      <c r="GHT4" s="197"/>
      <c r="GHU4" s="197"/>
      <c r="GHV4" s="197"/>
      <c r="GHW4" s="197"/>
      <c r="GHX4" s="197"/>
      <c r="GHY4" s="197"/>
      <c r="GHZ4" s="197"/>
      <c r="GIA4" s="197"/>
      <c r="GIB4" s="197"/>
      <c r="GIC4" s="197"/>
      <c r="GID4" s="197"/>
      <c r="GIE4" s="197"/>
      <c r="GIF4" s="197"/>
      <c r="GIG4" s="197"/>
      <c r="GIH4" s="197"/>
      <c r="GII4" s="197"/>
      <c r="GIJ4" s="197"/>
      <c r="GIK4" s="197"/>
      <c r="GIL4" s="197"/>
      <c r="GIM4" s="197"/>
      <c r="GIN4" s="197"/>
      <c r="GIO4" s="197"/>
      <c r="GIP4" s="197"/>
      <c r="GIQ4" s="197"/>
      <c r="GIR4" s="197"/>
      <c r="GIS4" s="197"/>
      <c r="GIT4" s="197"/>
      <c r="GIU4" s="197"/>
      <c r="GIV4" s="197"/>
      <c r="GIW4" s="197"/>
      <c r="GIX4" s="197"/>
      <c r="GIY4" s="197"/>
      <c r="GIZ4" s="197"/>
      <c r="GJA4" s="197"/>
      <c r="GJB4" s="197"/>
      <c r="GJC4" s="197"/>
      <c r="GJD4" s="197"/>
      <c r="GJE4" s="197"/>
      <c r="GJF4" s="197"/>
      <c r="GJG4" s="197"/>
      <c r="GJH4" s="197"/>
      <c r="GJI4" s="197"/>
      <c r="GJJ4" s="197"/>
      <c r="GJK4" s="197"/>
      <c r="GJL4" s="197"/>
      <c r="GJM4" s="197"/>
      <c r="GJN4" s="197"/>
      <c r="GJO4" s="197"/>
      <c r="GJP4" s="197"/>
      <c r="GJQ4" s="197"/>
      <c r="GJR4" s="197"/>
      <c r="GJS4" s="197"/>
      <c r="GJT4" s="197"/>
      <c r="GJU4" s="197"/>
      <c r="GJV4" s="197"/>
      <c r="GJW4" s="197"/>
      <c r="GJX4" s="197"/>
      <c r="GJY4" s="197"/>
      <c r="GJZ4" s="197"/>
      <c r="GKA4" s="197"/>
      <c r="GKB4" s="197"/>
      <c r="GKC4" s="197"/>
      <c r="GKD4" s="197"/>
      <c r="GKE4" s="197"/>
      <c r="GKF4" s="197"/>
      <c r="GKG4" s="197"/>
      <c r="GKH4" s="197"/>
      <c r="GKI4" s="197"/>
      <c r="GKJ4" s="197"/>
      <c r="GKK4" s="197"/>
      <c r="GKL4" s="197"/>
      <c r="GKM4" s="197"/>
      <c r="GKN4" s="197"/>
      <c r="GKO4" s="197"/>
      <c r="GKP4" s="197"/>
      <c r="GKQ4" s="197"/>
      <c r="GKR4" s="197"/>
      <c r="GKS4" s="197"/>
      <c r="GKT4" s="197"/>
      <c r="GKU4" s="197"/>
      <c r="GKV4" s="197"/>
      <c r="GKW4" s="197"/>
      <c r="GKX4" s="197"/>
      <c r="GKY4" s="197"/>
      <c r="GKZ4" s="197"/>
      <c r="GLA4" s="197"/>
      <c r="GLB4" s="197"/>
      <c r="GLC4" s="197"/>
      <c r="GLD4" s="197"/>
      <c r="GLE4" s="197"/>
      <c r="GLF4" s="197"/>
      <c r="GLG4" s="197"/>
      <c r="GLH4" s="197"/>
      <c r="GLI4" s="197"/>
      <c r="GLJ4" s="197"/>
      <c r="GLK4" s="197"/>
      <c r="GLL4" s="197"/>
      <c r="GLM4" s="197"/>
      <c r="GLN4" s="197"/>
      <c r="GLO4" s="197"/>
      <c r="GLP4" s="197"/>
      <c r="GLQ4" s="197"/>
      <c r="GLR4" s="197"/>
      <c r="GLS4" s="197"/>
      <c r="GLT4" s="197"/>
      <c r="GLU4" s="197"/>
      <c r="GLV4" s="197"/>
      <c r="GLW4" s="197"/>
      <c r="GLX4" s="197"/>
      <c r="GLY4" s="197"/>
      <c r="GLZ4" s="197"/>
      <c r="GMA4" s="197"/>
      <c r="GMB4" s="197"/>
      <c r="GMC4" s="197"/>
      <c r="GMD4" s="197"/>
      <c r="GME4" s="197"/>
      <c r="GMF4" s="197"/>
      <c r="GMG4" s="197"/>
      <c r="GMH4" s="197"/>
      <c r="GMI4" s="197"/>
      <c r="GMJ4" s="197"/>
      <c r="GMK4" s="197"/>
      <c r="GML4" s="197"/>
      <c r="GMM4" s="197"/>
      <c r="GMN4" s="197"/>
      <c r="GMO4" s="197"/>
      <c r="GMP4" s="197"/>
      <c r="GMQ4" s="197"/>
      <c r="GMR4" s="197"/>
      <c r="GMS4" s="197"/>
      <c r="GMT4" s="197"/>
      <c r="GMU4" s="197"/>
      <c r="GMV4" s="197"/>
      <c r="GMW4" s="197"/>
      <c r="GMX4" s="197"/>
      <c r="GMY4" s="197"/>
      <c r="GMZ4" s="197"/>
      <c r="GNA4" s="197"/>
      <c r="GNB4" s="197"/>
      <c r="GNC4" s="197"/>
      <c r="GND4" s="197"/>
      <c r="GNE4" s="197"/>
      <c r="GNF4" s="197"/>
      <c r="GNG4" s="197"/>
      <c r="GNH4" s="197"/>
      <c r="GNI4" s="197"/>
      <c r="GNJ4" s="197"/>
      <c r="GNK4" s="197"/>
      <c r="GNL4" s="197"/>
      <c r="GNM4" s="197"/>
      <c r="GNN4" s="197"/>
      <c r="GNO4" s="197"/>
      <c r="GNP4" s="197"/>
      <c r="GNQ4" s="197"/>
      <c r="GNR4" s="197"/>
      <c r="GNS4" s="197"/>
      <c r="GNT4" s="197"/>
      <c r="GNU4" s="197"/>
      <c r="GNV4" s="197"/>
      <c r="GNW4" s="197"/>
      <c r="GNX4" s="197"/>
      <c r="GNY4" s="197"/>
      <c r="GNZ4" s="197"/>
      <c r="GOA4" s="197"/>
      <c r="GOB4" s="197"/>
      <c r="GOC4" s="197"/>
      <c r="GOD4" s="197"/>
      <c r="GOE4" s="197"/>
      <c r="GOF4" s="197"/>
      <c r="GOG4" s="197"/>
      <c r="GOH4" s="197"/>
      <c r="GOI4" s="197"/>
      <c r="GOJ4" s="197"/>
      <c r="GOK4" s="197"/>
      <c r="GOL4" s="197"/>
      <c r="GOM4" s="197"/>
      <c r="GON4" s="197"/>
      <c r="GOO4" s="197"/>
      <c r="GOP4" s="197"/>
      <c r="GOQ4" s="197"/>
      <c r="GOR4" s="197"/>
      <c r="GOS4" s="197"/>
      <c r="GOT4" s="197"/>
      <c r="GOU4" s="197"/>
      <c r="GOV4" s="197"/>
      <c r="GOW4" s="197"/>
      <c r="GOX4" s="197"/>
      <c r="GOY4" s="197"/>
      <c r="GOZ4" s="197"/>
      <c r="GPA4" s="197"/>
      <c r="GPB4" s="197"/>
      <c r="GPC4" s="197"/>
      <c r="GPD4" s="197"/>
      <c r="GPE4" s="197"/>
      <c r="GPF4" s="197"/>
      <c r="GPG4" s="197"/>
      <c r="GPH4" s="197"/>
      <c r="GPI4" s="197"/>
      <c r="GPJ4" s="197"/>
      <c r="GPK4" s="197"/>
      <c r="GPL4" s="197"/>
      <c r="GPM4" s="197"/>
      <c r="GPN4" s="197"/>
      <c r="GPO4" s="197"/>
      <c r="GPP4" s="197"/>
      <c r="GPQ4" s="197"/>
      <c r="GPR4" s="197"/>
      <c r="GPS4" s="197"/>
      <c r="GPT4" s="197"/>
      <c r="GPU4" s="197"/>
      <c r="GPV4" s="197"/>
      <c r="GPW4" s="197"/>
      <c r="GPX4" s="197"/>
      <c r="GPY4" s="197"/>
      <c r="GPZ4" s="197"/>
      <c r="GQA4" s="197"/>
      <c r="GQB4" s="197"/>
      <c r="GQC4" s="197"/>
      <c r="GQD4" s="197"/>
      <c r="GQE4" s="197"/>
      <c r="GQF4" s="197"/>
      <c r="GQG4" s="197"/>
      <c r="GQH4" s="197"/>
      <c r="GQI4" s="197"/>
      <c r="GQJ4" s="197"/>
      <c r="GQK4" s="197"/>
      <c r="GQL4" s="197"/>
      <c r="GQM4" s="197"/>
      <c r="GQN4" s="197"/>
      <c r="GQO4" s="197"/>
      <c r="GQP4" s="197"/>
      <c r="GQQ4" s="197"/>
      <c r="GQR4" s="197"/>
      <c r="GQS4" s="197"/>
      <c r="GQT4" s="197"/>
      <c r="GQU4" s="197"/>
      <c r="GQV4" s="197"/>
      <c r="GQW4" s="197"/>
      <c r="GQX4" s="197"/>
      <c r="GQY4" s="197"/>
      <c r="GQZ4" s="197"/>
      <c r="GRA4" s="197"/>
      <c r="GRB4" s="197"/>
      <c r="GRC4" s="197"/>
      <c r="GRD4" s="197"/>
      <c r="GRE4" s="197"/>
      <c r="GRF4" s="197"/>
      <c r="GRG4" s="197"/>
      <c r="GRH4" s="197"/>
      <c r="GRI4" s="197"/>
      <c r="GRJ4" s="197"/>
      <c r="GRK4" s="197"/>
      <c r="GRL4" s="197"/>
      <c r="GRM4" s="197"/>
      <c r="GRN4" s="197"/>
      <c r="GRO4" s="197"/>
      <c r="GRP4" s="197"/>
      <c r="GRQ4" s="197"/>
      <c r="GRR4" s="197"/>
      <c r="GRS4" s="197"/>
      <c r="GRT4" s="197"/>
      <c r="GRU4" s="197"/>
      <c r="GRV4" s="197"/>
      <c r="GRW4" s="197"/>
      <c r="GRX4" s="197"/>
      <c r="GRY4" s="197"/>
      <c r="GRZ4" s="197"/>
      <c r="GSA4" s="197"/>
      <c r="GSB4" s="197"/>
      <c r="GSC4" s="197"/>
      <c r="GSD4" s="197"/>
      <c r="GSE4" s="197"/>
      <c r="GSF4" s="197"/>
      <c r="GSG4" s="197"/>
      <c r="GSH4" s="197"/>
      <c r="GSI4" s="197"/>
      <c r="GSJ4" s="197"/>
      <c r="GSK4" s="197"/>
      <c r="GSL4" s="197"/>
      <c r="GSM4" s="197"/>
      <c r="GSN4" s="197"/>
      <c r="GSO4" s="197"/>
      <c r="GSP4" s="197"/>
      <c r="GSQ4" s="197"/>
      <c r="GSR4" s="197"/>
      <c r="GSS4" s="197"/>
      <c r="GST4" s="197"/>
      <c r="GSU4" s="197"/>
      <c r="GSV4" s="197"/>
      <c r="GSW4" s="197"/>
      <c r="GSX4" s="197"/>
      <c r="GSY4" s="197"/>
      <c r="GSZ4" s="197"/>
      <c r="GTA4" s="197"/>
      <c r="GTB4" s="197"/>
      <c r="GTC4" s="197"/>
      <c r="GTD4" s="197"/>
      <c r="GTE4" s="197"/>
      <c r="GTF4" s="197"/>
      <c r="GTG4" s="197"/>
      <c r="GTH4" s="197"/>
      <c r="GTI4" s="197"/>
      <c r="GTJ4" s="197"/>
      <c r="GTK4" s="197"/>
      <c r="GTL4" s="197"/>
      <c r="GTM4" s="197"/>
      <c r="GTN4" s="197"/>
      <c r="GTO4" s="197"/>
      <c r="GTP4" s="197"/>
      <c r="GTQ4" s="197"/>
      <c r="GTR4" s="197"/>
      <c r="GTS4" s="197"/>
      <c r="GTT4" s="197"/>
      <c r="GTU4" s="197"/>
      <c r="GTV4" s="197"/>
      <c r="GTW4" s="197"/>
      <c r="GTX4" s="197"/>
      <c r="GTY4" s="197"/>
      <c r="GTZ4" s="197"/>
      <c r="GUA4" s="197"/>
      <c r="GUB4" s="197"/>
      <c r="GUC4" s="197"/>
      <c r="GUD4" s="197"/>
      <c r="GUE4" s="197"/>
      <c r="GUF4" s="197"/>
      <c r="GUG4" s="197"/>
      <c r="GUH4" s="197"/>
      <c r="GUI4" s="197"/>
      <c r="GUJ4" s="197"/>
      <c r="GUK4" s="197"/>
      <c r="GUL4" s="197"/>
      <c r="GUM4" s="197"/>
      <c r="GUN4" s="197"/>
      <c r="GUO4" s="197"/>
      <c r="GUP4" s="197"/>
      <c r="GUQ4" s="197"/>
      <c r="GUR4" s="197"/>
      <c r="GUS4" s="197"/>
      <c r="GUT4" s="197"/>
      <c r="GUU4" s="197"/>
      <c r="GUV4" s="197"/>
      <c r="GUW4" s="197"/>
      <c r="GUX4" s="197"/>
      <c r="GUY4" s="197"/>
      <c r="GUZ4" s="197"/>
      <c r="GVA4" s="197"/>
      <c r="GVB4" s="197"/>
      <c r="GVC4" s="197"/>
      <c r="GVD4" s="197"/>
      <c r="GVE4" s="197"/>
      <c r="GVF4" s="197"/>
      <c r="GVG4" s="197"/>
      <c r="GVH4" s="197"/>
      <c r="GVI4" s="197"/>
      <c r="GVJ4" s="197"/>
      <c r="GVK4" s="197"/>
      <c r="GVL4" s="197"/>
      <c r="GVM4" s="197"/>
      <c r="GVN4" s="197"/>
      <c r="GVO4" s="197"/>
      <c r="GVP4" s="197"/>
      <c r="GVQ4" s="197"/>
      <c r="GVR4" s="197"/>
      <c r="GVS4" s="197"/>
      <c r="GVT4" s="197"/>
      <c r="GVU4" s="197"/>
      <c r="GVV4" s="197"/>
      <c r="GVW4" s="197"/>
      <c r="GVX4" s="197"/>
      <c r="GVY4" s="197"/>
      <c r="GVZ4" s="197"/>
      <c r="GWA4" s="197"/>
      <c r="GWB4" s="197"/>
      <c r="GWC4" s="197"/>
      <c r="GWD4" s="197"/>
      <c r="GWE4" s="197"/>
      <c r="GWF4" s="197"/>
      <c r="GWG4" s="197"/>
      <c r="GWH4" s="197"/>
      <c r="GWI4" s="197"/>
      <c r="GWJ4" s="197"/>
      <c r="GWK4" s="197"/>
      <c r="GWL4" s="197"/>
      <c r="GWM4" s="197"/>
      <c r="GWN4" s="197"/>
      <c r="GWO4" s="197"/>
      <c r="GWP4" s="197"/>
      <c r="GWQ4" s="197"/>
      <c r="GWR4" s="197"/>
      <c r="GWS4" s="197"/>
      <c r="GWT4" s="197"/>
      <c r="GWU4" s="197"/>
      <c r="GWV4" s="197"/>
      <c r="GWW4" s="197"/>
      <c r="GWX4" s="197"/>
      <c r="GWY4" s="197"/>
      <c r="GWZ4" s="197"/>
      <c r="GXA4" s="197"/>
      <c r="GXB4" s="197"/>
      <c r="GXC4" s="197"/>
      <c r="GXD4" s="197"/>
      <c r="GXE4" s="197"/>
      <c r="GXF4" s="197"/>
      <c r="GXG4" s="197"/>
      <c r="GXH4" s="197"/>
      <c r="GXI4" s="197"/>
      <c r="GXJ4" s="197"/>
      <c r="GXK4" s="197"/>
      <c r="GXL4" s="197"/>
      <c r="GXM4" s="197"/>
      <c r="GXN4" s="197"/>
      <c r="GXO4" s="197"/>
      <c r="GXP4" s="197"/>
      <c r="GXQ4" s="197"/>
      <c r="GXR4" s="197"/>
      <c r="GXS4" s="197"/>
      <c r="GXT4" s="197"/>
      <c r="GXU4" s="197"/>
      <c r="GXV4" s="197"/>
      <c r="GXW4" s="197"/>
      <c r="GXX4" s="197"/>
      <c r="GXY4" s="197"/>
      <c r="GXZ4" s="197"/>
      <c r="GYA4" s="197"/>
      <c r="GYB4" s="197"/>
      <c r="GYC4" s="197"/>
      <c r="GYD4" s="197"/>
      <c r="GYE4" s="197"/>
      <c r="GYF4" s="197"/>
      <c r="GYG4" s="197"/>
      <c r="GYH4" s="197"/>
      <c r="GYI4" s="197"/>
      <c r="GYJ4" s="197"/>
      <c r="GYK4" s="197"/>
      <c r="GYL4" s="197"/>
      <c r="GYM4" s="197"/>
      <c r="GYN4" s="197"/>
      <c r="GYO4" s="197"/>
      <c r="GYP4" s="197"/>
      <c r="GYQ4" s="197"/>
      <c r="GYR4" s="197"/>
      <c r="GYS4" s="197"/>
      <c r="GYT4" s="197"/>
      <c r="GYU4" s="197"/>
      <c r="GYV4" s="197"/>
      <c r="GYW4" s="197"/>
      <c r="GYX4" s="197"/>
      <c r="GYY4" s="197"/>
      <c r="GYZ4" s="197"/>
      <c r="GZA4" s="197"/>
      <c r="GZB4" s="197"/>
      <c r="GZC4" s="197"/>
      <c r="GZD4" s="197"/>
      <c r="GZE4" s="197"/>
      <c r="GZF4" s="197"/>
      <c r="GZG4" s="197"/>
      <c r="GZH4" s="197"/>
      <c r="GZI4" s="197"/>
      <c r="GZJ4" s="197"/>
      <c r="GZK4" s="197"/>
      <c r="GZL4" s="197"/>
      <c r="GZM4" s="197"/>
      <c r="GZN4" s="197"/>
      <c r="GZO4" s="197"/>
      <c r="GZP4" s="197"/>
      <c r="GZQ4" s="197"/>
      <c r="GZR4" s="197"/>
      <c r="GZS4" s="197"/>
      <c r="GZT4" s="197"/>
      <c r="GZU4" s="197"/>
      <c r="GZV4" s="197"/>
      <c r="GZW4" s="197"/>
      <c r="GZX4" s="197"/>
      <c r="GZY4" s="197"/>
      <c r="GZZ4" s="197"/>
      <c r="HAA4" s="197"/>
      <c r="HAB4" s="197"/>
      <c r="HAC4" s="197"/>
      <c r="HAD4" s="197"/>
      <c r="HAE4" s="197"/>
      <c r="HAF4" s="197"/>
      <c r="HAG4" s="197"/>
      <c r="HAH4" s="197"/>
      <c r="HAI4" s="197"/>
      <c r="HAJ4" s="197"/>
      <c r="HAK4" s="197"/>
      <c r="HAL4" s="197"/>
      <c r="HAM4" s="197"/>
      <c r="HAN4" s="197"/>
      <c r="HAO4" s="197"/>
      <c r="HAP4" s="197"/>
      <c r="HAQ4" s="197"/>
      <c r="HAR4" s="197"/>
      <c r="HAS4" s="197"/>
      <c r="HAT4" s="197"/>
      <c r="HAU4" s="197"/>
      <c r="HAV4" s="197"/>
      <c r="HAW4" s="197"/>
      <c r="HAX4" s="197"/>
      <c r="HAY4" s="197"/>
      <c r="HAZ4" s="197"/>
      <c r="HBA4" s="197"/>
      <c r="HBB4" s="197"/>
      <c r="HBC4" s="197"/>
      <c r="HBD4" s="197"/>
      <c r="HBE4" s="197"/>
      <c r="HBF4" s="197"/>
      <c r="HBG4" s="197"/>
      <c r="HBH4" s="197"/>
      <c r="HBI4" s="197"/>
      <c r="HBJ4" s="197"/>
      <c r="HBK4" s="197"/>
      <c r="HBL4" s="197"/>
      <c r="HBM4" s="197"/>
      <c r="HBN4" s="197"/>
      <c r="HBO4" s="197"/>
      <c r="HBP4" s="197"/>
      <c r="HBQ4" s="197"/>
      <c r="HBR4" s="197"/>
      <c r="HBS4" s="197"/>
      <c r="HBT4" s="197"/>
      <c r="HBU4" s="197"/>
      <c r="HBV4" s="197"/>
      <c r="HBW4" s="197"/>
      <c r="HBX4" s="197"/>
      <c r="HBY4" s="197"/>
      <c r="HBZ4" s="197"/>
      <c r="HCA4" s="197"/>
      <c r="HCB4" s="197"/>
      <c r="HCC4" s="197"/>
      <c r="HCD4" s="197"/>
      <c r="HCE4" s="197"/>
      <c r="HCF4" s="197"/>
      <c r="HCG4" s="197"/>
      <c r="HCH4" s="197"/>
      <c r="HCI4" s="197"/>
      <c r="HCJ4" s="197"/>
      <c r="HCK4" s="197"/>
      <c r="HCL4" s="197"/>
      <c r="HCM4" s="197"/>
      <c r="HCN4" s="197"/>
      <c r="HCO4" s="197"/>
      <c r="HCP4" s="197"/>
      <c r="HCQ4" s="197"/>
      <c r="HCR4" s="197"/>
      <c r="HCS4" s="197"/>
      <c r="HCT4" s="197"/>
      <c r="HCU4" s="197"/>
      <c r="HCV4" s="197"/>
      <c r="HCW4" s="197"/>
      <c r="HCX4" s="197"/>
      <c r="HCY4" s="197"/>
      <c r="HCZ4" s="197"/>
      <c r="HDA4" s="197"/>
      <c r="HDB4" s="197"/>
      <c r="HDC4" s="197"/>
      <c r="HDD4" s="197"/>
      <c r="HDE4" s="197"/>
      <c r="HDF4" s="197"/>
      <c r="HDG4" s="197"/>
      <c r="HDH4" s="197"/>
      <c r="HDI4" s="197"/>
      <c r="HDJ4" s="197"/>
      <c r="HDK4" s="197"/>
      <c r="HDL4" s="197"/>
      <c r="HDM4" s="197"/>
      <c r="HDN4" s="197"/>
      <c r="HDO4" s="197"/>
      <c r="HDP4" s="197"/>
      <c r="HDQ4" s="197"/>
      <c r="HDR4" s="197"/>
      <c r="HDS4" s="197"/>
      <c r="HDT4" s="197"/>
      <c r="HDU4" s="197"/>
      <c r="HDV4" s="197"/>
      <c r="HDW4" s="197"/>
      <c r="HDX4" s="197"/>
      <c r="HDY4" s="197"/>
      <c r="HDZ4" s="197"/>
      <c r="HEA4" s="197"/>
      <c r="HEB4" s="197"/>
      <c r="HEC4" s="197"/>
      <c r="HED4" s="197"/>
      <c r="HEE4" s="197"/>
      <c r="HEF4" s="197"/>
      <c r="HEG4" s="197"/>
      <c r="HEH4" s="197"/>
      <c r="HEI4" s="197"/>
      <c r="HEJ4" s="197"/>
      <c r="HEK4" s="197"/>
      <c r="HEL4" s="197"/>
      <c r="HEM4" s="197"/>
      <c r="HEN4" s="197"/>
      <c r="HEO4" s="197"/>
      <c r="HEP4" s="197"/>
      <c r="HEQ4" s="197"/>
      <c r="HER4" s="197"/>
      <c r="HES4" s="197"/>
      <c r="HET4" s="197"/>
      <c r="HEU4" s="197"/>
      <c r="HEV4" s="197"/>
      <c r="HEW4" s="197"/>
      <c r="HEX4" s="197"/>
      <c r="HEY4" s="197"/>
      <c r="HEZ4" s="197"/>
      <c r="HFA4" s="197"/>
      <c r="HFB4" s="197"/>
      <c r="HFC4" s="197"/>
      <c r="HFD4" s="197"/>
      <c r="HFE4" s="197"/>
      <c r="HFF4" s="197"/>
      <c r="HFG4" s="197"/>
      <c r="HFH4" s="197"/>
      <c r="HFI4" s="197"/>
      <c r="HFJ4" s="197"/>
      <c r="HFK4" s="197"/>
      <c r="HFL4" s="197"/>
      <c r="HFM4" s="197"/>
      <c r="HFN4" s="197"/>
      <c r="HFO4" s="197"/>
      <c r="HFP4" s="197"/>
      <c r="HFQ4" s="197"/>
      <c r="HFR4" s="197"/>
      <c r="HFS4" s="197"/>
      <c r="HFT4" s="197"/>
      <c r="HFU4" s="197"/>
      <c r="HFV4" s="197"/>
      <c r="HFW4" s="197"/>
      <c r="HFX4" s="197"/>
      <c r="HFY4" s="197"/>
      <c r="HFZ4" s="197"/>
      <c r="HGA4" s="197"/>
      <c r="HGB4" s="197"/>
      <c r="HGC4" s="197"/>
      <c r="HGD4" s="197"/>
      <c r="HGE4" s="197"/>
      <c r="HGF4" s="197"/>
      <c r="HGG4" s="197"/>
      <c r="HGH4" s="197"/>
      <c r="HGI4" s="197"/>
      <c r="HGJ4" s="197"/>
      <c r="HGK4" s="197"/>
      <c r="HGL4" s="197"/>
      <c r="HGM4" s="197"/>
      <c r="HGN4" s="197"/>
      <c r="HGO4" s="197"/>
      <c r="HGP4" s="197"/>
      <c r="HGQ4" s="197"/>
      <c r="HGR4" s="197"/>
      <c r="HGS4" s="197"/>
      <c r="HGT4" s="197"/>
      <c r="HGU4" s="197"/>
      <c r="HGV4" s="197"/>
      <c r="HGW4" s="197"/>
      <c r="HGX4" s="197"/>
      <c r="HGY4" s="197"/>
      <c r="HGZ4" s="197"/>
      <c r="HHA4" s="197"/>
      <c r="HHB4" s="197"/>
      <c r="HHC4" s="197"/>
      <c r="HHD4" s="197"/>
      <c r="HHE4" s="197"/>
      <c r="HHF4" s="197"/>
      <c r="HHG4" s="197"/>
      <c r="HHH4" s="197"/>
      <c r="HHI4" s="197"/>
      <c r="HHJ4" s="197"/>
      <c r="HHK4" s="197"/>
      <c r="HHL4" s="197"/>
      <c r="HHM4" s="197"/>
      <c r="HHN4" s="197"/>
      <c r="HHO4" s="197"/>
      <c r="HHP4" s="197"/>
      <c r="HHQ4" s="197"/>
      <c r="HHR4" s="197"/>
      <c r="HHS4" s="197"/>
      <c r="HHT4" s="197"/>
      <c r="HHU4" s="197"/>
      <c r="HHV4" s="197"/>
      <c r="HHW4" s="197"/>
      <c r="HHX4" s="197"/>
      <c r="HHY4" s="197"/>
      <c r="HHZ4" s="197"/>
      <c r="HIA4" s="197"/>
      <c r="HIB4" s="197"/>
      <c r="HIC4" s="197"/>
      <c r="HID4" s="197"/>
      <c r="HIE4" s="197"/>
      <c r="HIF4" s="197"/>
      <c r="HIG4" s="197"/>
      <c r="HIH4" s="197"/>
      <c r="HII4" s="197"/>
      <c r="HIJ4" s="197"/>
      <c r="HIK4" s="197"/>
      <c r="HIL4" s="197"/>
      <c r="HIM4" s="197"/>
      <c r="HIN4" s="197"/>
      <c r="HIO4" s="197"/>
      <c r="HIP4" s="197"/>
      <c r="HIQ4" s="197"/>
      <c r="HIR4" s="197"/>
      <c r="HIS4" s="197"/>
      <c r="HIT4" s="197"/>
      <c r="HIU4" s="197"/>
      <c r="HIV4" s="197"/>
      <c r="HIW4" s="197"/>
      <c r="HIX4" s="197"/>
      <c r="HIY4" s="197"/>
      <c r="HIZ4" s="197"/>
      <c r="HJA4" s="197"/>
      <c r="HJB4" s="197"/>
      <c r="HJC4" s="197"/>
      <c r="HJD4" s="197"/>
      <c r="HJE4" s="197"/>
      <c r="HJF4" s="197"/>
      <c r="HJG4" s="197"/>
      <c r="HJH4" s="197"/>
      <c r="HJI4" s="197"/>
      <c r="HJJ4" s="197"/>
      <c r="HJK4" s="197"/>
      <c r="HJL4" s="197"/>
      <c r="HJM4" s="197"/>
      <c r="HJN4" s="197"/>
      <c r="HJO4" s="197"/>
      <c r="HJP4" s="197"/>
      <c r="HJQ4" s="197"/>
      <c r="HJR4" s="197"/>
      <c r="HJS4" s="197"/>
      <c r="HJT4" s="197"/>
      <c r="HJU4" s="197"/>
      <c r="HJV4" s="197"/>
      <c r="HJW4" s="197"/>
      <c r="HJX4" s="197"/>
      <c r="HJY4" s="197"/>
      <c r="HJZ4" s="197"/>
      <c r="HKA4" s="197"/>
      <c r="HKB4" s="197"/>
      <c r="HKC4" s="197"/>
      <c r="HKD4" s="197"/>
      <c r="HKE4" s="197"/>
      <c r="HKF4" s="197"/>
      <c r="HKG4" s="197"/>
      <c r="HKH4" s="197"/>
      <c r="HKI4" s="197"/>
      <c r="HKJ4" s="197"/>
      <c r="HKK4" s="197"/>
      <c r="HKL4" s="197"/>
      <c r="HKM4" s="197"/>
      <c r="HKN4" s="197"/>
      <c r="HKO4" s="197"/>
      <c r="HKP4" s="197"/>
      <c r="HKQ4" s="197"/>
      <c r="HKR4" s="197"/>
      <c r="HKS4" s="197"/>
      <c r="HKT4" s="197"/>
      <c r="HKU4" s="197"/>
      <c r="HKV4" s="197"/>
      <c r="HKW4" s="197"/>
      <c r="HKX4" s="197"/>
      <c r="HKY4" s="197"/>
      <c r="HKZ4" s="197"/>
      <c r="HLA4" s="197"/>
      <c r="HLB4" s="197"/>
      <c r="HLC4" s="197"/>
      <c r="HLD4" s="197"/>
      <c r="HLE4" s="197"/>
      <c r="HLF4" s="197"/>
      <c r="HLG4" s="197"/>
      <c r="HLH4" s="197"/>
      <c r="HLI4" s="197"/>
      <c r="HLJ4" s="197"/>
      <c r="HLK4" s="197"/>
      <c r="HLL4" s="197"/>
      <c r="HLM4" s="197"/>
      <c r="HLN4" s="197"/>
      <c r="HLO4" s="197"/>
      <c r="HLP4" s="197"/>
      <c r="HLQ4" s="197"/>
      <c r="HLR4" s="197"/>
      <c r="HLS4" s="197"/>
      <c r="HLT4" s="197"/>
      <c r="HLU4" s="197"/>
      <c r="HLV4" s="197"/>
      <c r="HLW4" s="197"/>
      <c r="HLX4" s="197"/>
      <c r="HLY4" s="197"/>
      <c r="HLZ4" s="197"/>
      <c r="HMA4" s="197"/>
      <c r="HMB4" s="197"/>
      <c r="HMC4" s="197"/>
      <c r="HMD4" s="197"/>
      <c r="HME4" s="197"/>
      <c r="HMF4" s="197"/>
      <c r="HMG4" s="197"/>
      <c r="HMH4" s="197"/>
      <c r="HMI4" s="197"/>
      <c r="HMJ4" s="197"/>
      <c r="HMK4" s="197"/>
      <c r="HML4" s="197"/>
      <c r="HMM4" s="197"/>
      <c r="HMN4" s="197"/>
      <c r="HMO4" s="197"/>
      <c r="HMP4" s="197"/>
      <c r="HMQ4" s="197"/>
      <c r="HMR4" s="197"/>
      <c r="HMS4" s="197"/>
      <c r="HMT4" s="197"/>
      <c r="HMU4" s="197"/>
      <c r="HMV4" s="197"/>
      <c r="HMW4" s="197"/>
      <c r="HMX4" s="197"/>
      <c r="HMY4" s="197"/>
      <c r="HMZ4" s="197"/>
      <c r="HNA4" s="197"/>
      <c r="HNB4" s="197"/>
      <c r="HNC4" s="197"/>
      <c r="HND4" s="197"/>
      <c r="HNE4" s="197"/>
      <c r="HNF4" s="197"/>
      <c r="HNG4" s="197"/>
      <c r="HNH4" s="197"/>
      <c r="HNI4" s="197"/>
      <c r="HNJ4" s="197"/>
      <c r="HNK4" s="197"/>
      <c r="HNL4" s="197"/>
      <c r="HNM4" s="197"/>
      <c r="HNN4" s="197"/>
      <c r="HNO4" s="197"/>
      <c r="HNP4" s="197"/>
      <c r="HNQ4" s="197"/>
      <c r="HNR4" s="197"/>
      <c r="HNS4" s="197"/>
      <c r="HNT4" s="197"/>
      <c r="HNU4" s="197"/>
      <c r="HNV4" s="197"/>
      <c r="HNW4" s="197"/>
      <c r="HNX4" s="197"/>
      <c r="HNY4" s="197"/>
      <c r="HNZ4" s="197"/>
      <c r="HOA4" s="197"/>
      <c r="HOB4" s="197"/>
      <c r="HOC4" s="197"/>
      <c r="HOD4" s="197"/>
      <c r="HOE4" s="197"/>
      <c r="HOF4" s="197"/>
      <c r="HOG4" s="197"/>
      <c r="HOH4" s="197"/>
      <c r="HOI4" s="197"/>
      <c r="HOJ4" s="197"/>
      <c r="HOK4" s="197"/>
      <c r="HOL4" s="197"/>
      <c r="HOM4" s="197"/>
      <c r="HON4" s="197"/>
      <c r="HOO4" s="197"/>
      <c r="HOP4" s="197"/>
      <c r="HOQ4" s="197"/>
      <c r="HOR4" s="197"/>
      <c r="HOS4" s="197"/>
      <c r="HOT4" s="197"/>
      <c r="HOU4" s="197"/>
      <c r="HOV4" s="197"/>
      <c r="HOW4" s="197"/>
      <c r="HOX4" s="197"/>
      <c r="HOY4" s="197"/>
      <c r="HOZ4" s="197"/>
      <c r="HPA4" s="197"/>
      <c r="HPB4" s="197"/>
      <c r="HPC4" s="197"/>
      <c r="HPD4" s="197"/>
      <c r="HPE4" s="197"/>
      <c r="HPF4" s="197"/>
      <c r="HPG4" s="197"/>
      <c r="HPH4" s="197"/>
      <c r="HPI4" s="197"/>
      <c r="HPJ4" s="197"/>
      <c r="HPK4" s="197"/>
      <c r="HPL4" s="197"/>
      <c r="HPM4" s="197"/>
      <c r="HPN4" s="197"/>
      <c r="HPO4" s="197"/>
      <c r="HPP4" s="197"/>
      <c r="HPQ4" s="197"/>
      <c r="HPR4" s="197"/>
      <c r="HPS4" s="197"/>
      <c r="HPT4" s="197"/>
      <c r="HPU4" s="197"/>
      <c r="HPV4" s="197"/>
      <c r="HPW4" s="197"/>
      <c r="HPX4" s="197"/>
      <c r="HPY4" s="197"/>
      <c r="HPZ4" s="197"/>
      <c r="HQA4" s="197"/>
      <c r="HQB4" s="197"/>
      <c r="HQC4" s="197"/>
      <c r="HQD4" s="197"/>
      <c r="HQE4" s="197"/>
      <c r="HQF4" s="197"/>
      <c r="HQG4" s="197"/>
      <c r="HQH4" s="197"/>
      <c r="HQI4" s="197"/>
      <c r="HQJ4" s="197"/>
      <c r="HQK4" s="197"/>
      <c r="HQL4" s="197"/>
      <c r="HQM4" s="197"/>
      <c r="HQN4" s="197"/>
      <c r="HQO4" s="197"/>
      <c r="HQP4" s="197"/>
      <c r="HQQ4" s="197"/>
      <c r="HQR4" s="197"/>
      <c r="HQS4" s="197"/>
      <c r="HQT4" s="197"/>
      <c r="HQU4" s="197"/>
      <c r="HQV4" s="197"/>
      <c r="HQW4" s="197"/>
      <c r="HQX4" s="197"/>
      <c r="HQY4" s="197"/>
      <c r="HQZ4" s="197"/>
      <c r="HRA4" s="197"/>
      <c r="HRB4" s="197"/>
      <c r="HRC4" s="197"/>
      <c r="HRD4" s="197"/>
      <c r="HRE4" s="197"/>
      <c r="HRF4" s="197"/>
      <c r="HRG4" s="197"/>
      <c r="HRH4" s="197"/>
      <c r="HRI4" s="197"/>
      <c r="HRJ4" s="197"/>
      <c r="HRK4" s="197"/>
      <c r="HRL4" s="197"/>
      <c r="HRM4" s="197"/>
      <c r="HRN4" s="197"/>
      <c r="HRO4" s="197"/>
      <c r="HRP4" s="197"/>
      <c r="HRQ4" s="197"/>
      <c r="HRR4" s="197"/>
      <c r="HRS4" s="197"/>
      <c r="HRT4" s="197"/>
      <c r="HRU4" s="197"/>
      <c r="HRV4" s="197"/>
      <c r="HRW4" s="197"/>
      <c r="HRX4" s="197"/>
      <c r="HRY4" s="197"/>
      <c r="HRZ4" s="197"/>
      <c r="HSA4" s="197"/>
      <c r="HSB4" s="197"/>
      <c r="HSC4" s="197"/>
      <c r="HSD4" s="197"/>
      <c r="HSE4" s="197"/>
      <c r="HSF4" s="197"/>
      <c r="HSG4" s="197"/>
      <c r="HSH4" s="197"/>
      <c r="HSI4" s="197"/>
      <c r="HSJ4" s="197"/>
      <c r="HSK4" s="197"/>
      <c r="HSL4" s="197"/>
      <c r="HSM4" s="197"/>
      <c r="HSN4" s="197"/>
      <c r="HSO4" s="197"/>
      <c r="HSP4" s="197"/>
      <c r="HSQ4" s="197"/>
      <c r="HSR4" s="197"/>
      <c r="HSS4" s="197"/>
      <c r="HST4" s="197"/>
      <c r="HSU4" s="197"/>
      <c r="HSV4" s="197"/>
      <c r="HSW4" s="197"/>
      <c r="HSX4" s="197"/>
      <c r="HSY4" s="197"/>
      <c r="HSZ4" s="197"/>
      <c r="HTA4" s="197"/>
      <c r="HTB4" s="197"/>
      <c r="HTC4" s="197"/>
      <c r="HTD4" s="197"/>
      <c r="HTE4" s="197"/>
      <c r="HTF4" s="197"/>
      <c r="HTG4" s="197"/>
      <c r="HTH4" s="197"/>
      <c r="HTI4" s="197"/>
      <c r="HTJ4" s="197"/>
      <c r="HTK4" s="197"/>
      <c r="HTL4" s="197"/>
      <c r="HTM4" s="197"/>
      <c r="HTN4" s="197"/>
      <c r="HTO4" s="197"/>
      <c r="HTP4" s="197"/>
      <c r="HTQ4" s="197"/>
      <c r="HTR4" s="197"/>
      <c r="HTS4" s="197"/>
      <c r="HTT4" s="197"/>
      <c r="HTU4" s="197"/>
      <c r="HTV4" s="197"/>
      <c r="HTW4" s="197"/>
      <c r="HTX4" s="197"/>
      <c r="HTY4" s="197"/>
      <c r="HTZ4" s="197"/>
      <c r="HUA4" s="197"/>
      <c r="HUB4" s="197"/>
      <c r="HUC4" s="197"/>
      <c r="HUD4" s="197"/>
      <c r="HUE4" s="197"/>
      <c r="HUF4" s="197"/>
      <c r="HUG4" s="197"/>
      <c r="HUH4" s="197"/>
      <c r="HUI4" s="197"/>
      <c r="HUJ4" s="197"/>
      <c r="HUK4" s="197"/>
      <c r="HUL4" s="197"/>
      <c r="HUM4" s="197"/>
      <c r="HUN4" s="197"/>
      <c r="HUO4" s="197"/>
      <c r="HUP4" s="197"/>
      <c r="HUQ4" s="197"/>
      <c r="HUR4" s="197"/>
      <c r="HUS4" s="197"/>
      <c r="HUT4" s="197"/>
      <c r="HUU4" s="197"/>
      <c r="HUV4" s="197"/>
      <c r="HUW4" s="197"/>
      <c r="HUX4" s="197"/>
      <c r="HUY4" s="197"/>
      <c r="HUZ4" s="197"/>
      <c r="HVA4" s="197"/>
      <c r="HVB4" s="197"/>
      <c r="HVC4" s="197"/>
      <c r="HVD4" s="197"/>
      <c r="HVE4" s="197"/>
      <c r="HVF4" s="197"/>
      <c r="HVG4" s="197"/>
      <c r="HVH4" s="197"/>
      <c r="HVI4" s="197"/>
      <c r="HVJ4" s="197"/>
      <c r="HVK4" s="197"/>
      <c r="HVL4" s="197"/>
      <c r="HVM4" s="197"/>
      <c r="HVN4" s="197"/>
      <c r="HVO4" s="197"/>
      <c r="HVP4" s="197"/>
      <c r="HVQ4" s="197"/>
      <c r="HVR4" s="197"/>
      <c r="HVS4" s="197"/>
      <c r="HVT4" s="197"/>
      <c r="HVU4" s="197"/>
      <c r="HVV4" s="197"/>
      <c r="HVW4" s="197"/>
      <c r="HVX4" s="197"/>
      <c r="HVY4" s="197"/>
      <c r="HVZ4" s="197"/>
      <c r="HWA4" s="197"/>
      <c r="HWB4" s="197"/>
      <c r="HWC4" s="197"/>
      <c r="HWD4" s="197"/>
      <c r="HWE4" s="197"/>
      <c r="HWF4" s="197"/>
      <c r="HWG4" s="197"/>
      <c r="HWH4" s="197"/>
      <c r="HWI4" s="197"/>
      <c r="HWJ4" s="197"/>
      <c r="HWK4" s="197"/>
      <c r="HWL4" s="197"/>
      <c r="HWM4" s="197"/>
      <c r="HWN4" s="197"/>
      <c r="HWO4" s="197"/>
      <c r="HWP4" s="197"/>
      <c r="HWQ4" s="197"/>
      <c r="HWR4" s="197"/>
      <c r="HWS4" s="197"/>
      <c r="HWT4" s="197"/>
      <c r="HWU4" s="197"/>
      <c r="HWV4" s="197"/>
      <c r="HWW4" s="197"/>
      <c r="HWX4" s="197"/>
      <c r="HWY4" s="197"/>
      <c r="HWZ4" s="197"/>
      <c r="HXA4" s="197"/>
      <c r="HXB4" s="197"/>
      <c r="HXC4" s="197"/>
      <c r="HXD4" s="197"/>
      <c r="HXE4" s="197"/>
      <c r="HXF4" s="197"/>
      <c r="HXG4" s="197"/>
      <c r="HXH4" s="197"/>
      <c r="HXI4" s="197"/>
      <c r="HXJ4" s="197"/>
      <c r="HXK4" s="197"/>
      <c r="HXL4" s="197"/>
      <c r="HXM4" s="197"/>
      <c r="HXN4" s="197"/>
      <c r="HXO4" s="197"/>
      <c r="HXP4" s="197"/>
      <c r="HXQ4" s="197"/>
      <c r="HXR4" s="197"/>
      <c r="HXS4" s="197"/>
      <c r="HXT4" s="197"/>
      <c r="HXU4" s="197"/>
      <c r="HXV4" s="197"/>
      <c r="HXW4" s="197"/>
      <c r="HXX4" s="197"/>
      <c r="HXY4" s="197"/>
      <c r="HXZ4" s="197"/>
      <c r="HYA4" s="197"/>
      <c r="HYB4" s="197"/>
      <c r="HYC4" s="197"/>
      <c r="HYD4" s="197"/>
      <c r="HYE4" s="197"/>
      <c r="HYF4" s="197"/>
      <c r="HYG4" s="197"/>
      <c r="HYH4" s="197"/>
      <c r="HYI4" s="197"/>
      <c r="HYJ4" s="197"/>
      <c r="HYK4" s="197"/>
      <c r="HYL4" s="197"/>
      <c r="HYM4" s="197"/>
      <c r="HYN4" s="197"/>
      <c r="HYO4" s="197"/>
      <c r="HYP4" s="197"/>
      <c r="HYQ4" s="197"/>
      <c r="HYR4" s="197"/>
      <c r="HYS4" s="197"/>
      <c r="HYT4" s="197"/>
      <c r="HYU4" s="197"/>
      <c r="HYV4" s="197"/>
      <c r="HYW4" s="197"/>
      <c r="HYX4" s="197"/>
      <c r="HYY4" s="197"/>
      <c r="HYZ4" s="197"/>
      <c r="HZA4" s="197"/>
      <c r="HZB4" s="197"/>
      <c r="HZC4" s="197"/>
      <c r="HZD4" s="197"/>
      <c r="HZE4" s="197"/>
      <c r="HZF4" s="197"/>
      <c r="HZG4" s="197"/>
      <c r="HZH4" s="197"/>
      <c r="HZI4" s="197"/>
      <c r="HZJ4" s="197"/>
      <c r="HZK4" s="197"/>
      <c r="HZL4" s="197"/>
      <c r="HZM4" s="197"/>
      <c r="HZN4" s="197"/>
      <c r="HZO4" s="197"/>
      <c r="HZP4" s="197"/>
      <c r="HZQ4" s="197"/>
      <c r="HZR4" s="197"/>
      <c r="HZS4" s="197"/>
      <c r="HZT4" s="197"/>
      <c r="HZU4" s="197"/>
      <c r="HZV4" s="197"/>
      <c r="HZW4" s="197"/>
      <c r="HZX4" s="197"/>
      <c r="HZY4" s="197"/>
      <c r="HZZ4" s="197"/>
      <c r="IAA4" s="197"/>
      <c r="IAB4" s="197"/>
      <c r="IAC4" s="197"/>
      <c r="IAD4" s="197"/>
      <c r="IAE4" s="197"/>
      <c r="IAF4" s="197"/>
      <c r="IAG4" s="197"/>
      <c r="IAH4" s="197"/>
      <c r="IAI4" s="197"/>
      <c r="IAJ4" s="197"/>
      <c r="IAK4" s="197"/>
      <c r="IAL4" s="197"/>
      <c r="IAM4" s="197"/>
      <c r="IAN4" s="197"/>
      <c r="IAO4" s="197"/>
      <c r="IAP4" s="197"/>
      <c r="IAQ4" s="197"/>
      <c r="IAR4" s="197"/>
      <c r="IAS4" s="197"/>
      <c r="IAT4" s="197"/>
      <c r="IAU4" s="197"/>
      <c r="IAV4" s="197"/>
      <c r="IAW4" s="197"/>
      <c r="IAX4" s="197"/>
      <c r="IAY4" s="197"/>
      <c r="IAZ4" s="197"/>
      <c r="IBA4" s="197"/>
      <c r="IBB4" s="197"/>
      <c r="IBC4" s="197"/>
      <c r="IBD4" s="197"/>
      <c r="IBE4" s="197"/>
      <c r="IBF4" s="197"/>
      <c r="IBG4" s="197"/>
      <c r="IBH4" s="197"/>
      <c r="IBI4" s="197"/>
      <c r="IBJ4" s="197"/>
      <c r="IBK4" s="197"/>
      <c r="IBL4" s="197"/>
      <c r="IBM4" s="197"/>
      <c r="IBN4" s="197"/>
      <c r="IBO4" s="197"/>
      <c r="IBP4" s="197"/>
      <c r="IBQ4" s="197"/>
      <c r="IBR4" s="197"/>
      <c r="IBS4" s="197"/>
      <c r="IBT4" s="197"/>
      <c r="IBU4" s="197"/>
      <c r="IBV4" s="197"/>
      <c r="IBW4" s="197"/>
      <c r="IBX4" s="197"/>
      <c r="IBY4" s="197"/>
      <c r="IBZ4" s="197"/>
      <c r="ICA4" s="197"/>
      <c r="ICB4" s="197"/>
      <c r="ICC4" s="197"/>
      <c r="ICD4" s="197"/>
      <c r="ICE4" s="197"/>
      <c r="ICF4" s="197"/>
      <c r="ICG4" s="197"/>
      <c r="ICH4" s="197"/>
      <c r="ICI4" s="197"/>
      <c r="ICJ4" s="197"/>
      <c r="ICK4" s="197"/>
      <c r="ICL4" s="197"/>
      <c r="ICM4" s="197"/>
      <c r="ICN4" s="197"/>
      <c r="ICO4" s="197"/>
      <c r="ICP4" s="197"/>
      <c r="ICQ4" s="197"/>
      <c r="ICR4" s="197"/>
      <c r="ICS4" s="197"/>
      <c r="ICT4" s="197"/>
      <c r="ICU4" s="197"/>
      <c r="ICV4" s="197"/>
      <c r="ICW4" s="197"/>
      <c r="ICX4" s="197"/>
      <c r="ICY4" s="197"/>
      <c r="ICZ4" s="197"/>
      <c r="IDA4" s="197"/>
      <c r="IDB4" s="197"/>
      <c r="IDC4" s="197"/>
      <c r="IDD4" s="197"/>
      <c r="IDE4" s="197"/>
      <c r="IDF4" s="197"/>
      <c r="IDG4" s="197"/>
      <c r="IDH4" s="197"/>
      <c r="IDI4" s="197"/>
      <c r="IDJ4" s="197"/>
      <c r="IDK4" s="197"/>
      <c r="IDL4" s="197"/>
      <c r="IDM4" s="197"/>
      <c r="IDN4" s="197"/>
      <c r="IDO4" s="197"/>
      <c r="IDP4" s="197"/>
      <c r="IDQ4" s="197"/>
      <c r="IDR4" s="197"/>
      <c r="IDS4" s="197"/>
      <c r="IDT4" s="197"/>
      <c r="IDU4" s="197"/>
      <c r="IDV4" s="197"/>
      <c r="IDW4" s="197"/>
      <c r="IDX4" s="197"/>
      <c r="IDY4" s="197"/>
      <c r="IDZ4" s="197"/>
      <c r="IEA4" s="197"/>
      <c r="IEB4" s="197"/>
      <c r="IEC4" s="197"/>
      <c r="IED4" s="197"/>
      <c r="IEE4" s="197"/>
      <c r="IEF4" s="197"/>
      <c r="IEG4" s="197"/>
      <c r="IEH4" s="197"/>
      <c r="IEI4" s="197"/>
      <c r="IEJ4" s="197"/>
      <c r="IEK4" s="197"/>
      <c r="IEL4" s="197"/>
      <c r="IEM4" s="197"/>
      <c r="IEN4" s="197"/>
      <c r="IEO4" s="197"/>
      <c r="IEP4" s="197"/>
      <c r="IEQ4" s="197"/>
      <c r="IER4" s="197"/>
      <c r="IES4" s="197"/>
      <c r="IET4" s="197"/>
      <c r="IEU4" s="197"/>
      <c r="IEV4" s="197"/>
      <c r="IEW4" s="197"/>
      <c r="IEX4" s="197"/>
      <c r="IEY4" s="197"/>
      <c r="IEZ4" s="197"/>
      <c r="IFA4" s="197"/>
      <c r="IFB4" s="197"/>
      <c r="IFC4" s="197"/>
      <c r="IFD4" s="197"/>
      <c r="IFE4" s="197"/>
      <c r="IFF4" s="197"/>
      <c r="IFG4" s="197"/>
      <c r="IFH4" s="197"/>
      <c r="IFI4" s="197"/>
      <c r="IFJ4" s="197"/>
      <c r="IFK4" s="197"/>
      <c r="IFL4" s="197"/>
      <c r="IFM4" s="197"/>
      <c r="IFN4" s="197"/>
      <c r="IFO4" s="197"/>
      <c r="IFP4" s="197"/>
      <c r="IFQ4" s="197"/>
      <c r="IFR4" s="197"/>
      <c r="IFS4" s="197"/>
      <c r="IFT4" s="197"/>
      <c r="IFU4" s="197"/>
      <c r="IFV4" s="197"/>
      <c r="IFW4" s="197"/>
      <c r="IFX4" s="197"/>
      <c r="IFY4" s="197"/>
      <c r="IFZ4" s="197"/>
      <c r="IGA4" s="197"/>
      <c r="IGB4" s="197"/>
      <c r="IGC4" s="197"/>
      <c r="IGD4" s="197"/>
      <c r="IGE4" s="197"/>
      <c r="IGF4" s="197"/>
      <c r="IGG4" s="197"/>
      <c r="IGH4" s="197"/>
      <c r="IGI4" s="197"/>
      <c r="IGJ4" s="197"/>
      <c r="IGK4" s="197"/>
      <c r="IGL4" s="197"/>
      <c r="IGM4" s="197"/>
      <c r="IGN4" s="197"/>
      <c r="IGO4" s="197"/>
      <c r="IGP4" s="197"/>
      <c r="IGQ4" s="197"/>
      <c r="IGR4" s="197"/>
      <c r="IGS4" s="197"/>
      <c r="IGT4" s="197"/>
      <c r="IGU4" s="197"/>
      <c r="IGV4" s="197"/>
      <c r="IGW4" s="197"/>
      <c r="IGX4" s="197"/>
      <c r="IGY4" s="197"/>
      <c r="IGZ4" s="197"/>
      <c r="IHA4" s="197"/>
      <c r="IHB4" s="197"/>
      <c r="IHC4" s="197"/>
      <c r="IHD4" s="197"/>
      <c r="IHE4" s="197"/>
      <c r="IHF4" s="197"/>
      <c r="IHG4" s="197"/>
      <c r="IHH4" s="197"/>
      <c r="IHI4" s="197"/>
      <c r="IHJ4" s="197"/>
      <c r="IHK4" s="197"/>
      <c r="IHL4" s="197"/>
      <c r="IHM4" s="197"/>
      <c r="IHN4" s="197"/>
      <c r="IHO4" s="197"/>
      <c r="IHP4" s="197"/>
      <c r="IHQ4" s="197"/>
      <c r="IHR4" s="197"/>
      <c r="IHS4" s="197"/>
      <c r="IHT4" s="197"/>
      <c r="IHU4" s="197"/>
      <c r="IHV4" s="197"/>
      <c r="IHW4" s="197"/>
      <c r="IHX4" s="197"/>
      <c r="IHY4" s="197"/>
      <c r="IHZ4" s="197"/>
      <c r="IIA4" s="197"/>
      <c r="IIB4" s="197"/>
      <c r="IIC4" s="197"/>
      <c r="IID4" s="197"/>
      <c r="IIE4" s="197"/>
      <c r="IIF4" s="197"/>
      <c r="IIG4" s="197"/>
      <c r="IIH4" s="197"/>
      <c r="III4" s="197"/>
      <c r="IIJ4" s="197"/>
      <c r="IIK4" s="197"/>
      <c r="IIL4" s="197"/>
      <c r="IIM4" s="197"/>
      <c r="IIN4" s="197"/>
      <c r="IIO4" s="197"/>
      <c r="IIP4" s="197"/>
      <c r="IIQ4" s="197"/>
      <c r="IIR4" s="197"/>
      <c r="IIS4" s="197"/>
      <c r="IIT4" s="197"/>
      <c r="IIU4" s="197"/>
      <c r="IIV4" s="197"/>
      <c r="IIW4" s="197"/>
      <c r="IIX4" s="197"/>
      <c r="IIY4" s="197"/>
      <c r="IIZ4" s="197"/>
      <c r="IJA4" s="197"/>
      <c r="IJB4" s="197"/>
      <c r="IJC4" s="197"/>
      <c r="IJD4" s="197"/>
      <c r="IJE4" s="197"/>
      <c r="IJF4" s="197"/>
      <c r="IJG4" s="197"/>
      <c r="IJH4" s="197"/>
      <c r="IJI4" s="197"/>
      <c r="IJJ4" s="197"/>
      <c r="IJK4" s="197"/>
      <c r="IJL4" s="197"/>
      <c r="IJM4" s="197"/>
      <c r="IJN4" s="197"/>
      <c r="IJO4" s="197"/>
      <c r="IJP4" s="197"/>
      <c r="IJQ4" s="197"/>
      <c r="IJR4" s="197"/>
      <c r="IJS4" s="197"/>
      <c r="IJT4" s="197"/>
      <c r="IJU4" s="197"/>
      <c r="IJV4" s="197"/>
      <c r="IJW4" s="197"/>
      <c r="IJX4" s="197"/>
      <c r="IJY4" s="197"/>
      <c r="IJZ4" s="197"/>
      <c r="IKA4" s="197"/>
      <c r="IKB4" s="197"/>
      <c r="IKC4" s="197"/>
      <c r="IKD4" s="197"/>
      <c r="IKE4" s="197"/>
      <c r="IKF4" s="197"/>
      <c r="IKG4" s="197"/>
      <c r="IKH4" s="197"/>
      <c r="IKI4" s="197"/>
      <c r="IKJ4" s="197"/>
      <c r="IKK4" s="197"/>
      <c r="IKL4" s="197"/>
      <c r="IKM4" s="197"/>
      <c r="IKN4" s="197"/>
      <c r="IKO4" s="197"/>
      <c r="IKP4" s="197"/>
      <c r="IKQ4" s="197"/>
      <c r="IKR4" s="197"/>
      <c r="IKS4" s="197"/>
      <c r="IKT4" s="197"/>
      <c r="IKU4" s="197"/>
      <c r="IKV4" s="197"/>
      <c r="IKW4" s="197"/>
      <c r="IKX4" s="197"/>
      <c r="IKY4" s="197"/>
      <c r="IKZ4" s="197"/>
      <c r="ILA4" s="197"/>
      <c r="ILB4" s="197"/>
      <c r="ILC4" s="197"/>
      <c r="ILD4" s="197"/>
      <c r="ILE4" s="197"/>
      <c r="ILF4" s="197"/>
      <c r="ILG4" s="197"/>
      <c r="ILH4" s="197"/>
      <c r="ILI4" s="197"/>
      <c r="ILJ4" s="197"/>
      <c r="ILK4" s="197"/>
      <c r="ILL4" s="197"/>
      <c r="ILM4" s="197"/>
      <c r="ILN4" s="197"/>
      <c r="ILO4" s="197"/>
      <c r="ILP4" s="197"/>
      <c r="ILQ4" s="197"/>
      <c r="ILR4" s="197"/>
      <c r="ILS4" s="197"/>
      <c r="ILT4" s="197"/>
      <c r="ILU4" s="197"/>
      <c r="ILV4" s="197"/>
      <c r="ILW4" s="197"/>
      <c r="ILX4" s="197"/>
      <c r="ILY4" s="197"/>
      <c r="ILZ4" s="197"/>
      <c r="IMA4" s="197"/>
      <c r="IMB4" s="197"/>
      <c r="IMC4" s="197"/>
      <c r="IMD4" s="197"/>
      <c r="IME4" s="197"/>
      <c r="IMF4" s="197"/>
      <c r="IMG4" s="197"/>
      <c r="IMH4" s="197"/>
      <c r="IMI4" s="197"/>
      <c r="IMJ4" s="197"/>
      <c r="IMK4" s="197"/>
      <c r="IML4" s="197"/>
      <c r="IMM4" s="197"/>
      <c r="IMN4" s="197"/>
      <c r="IMO4" s="197"/>
      <c r="IMP4" s="197"/>
      <c r="IMQ4" s="197"/>
      <c r="IMR4" s="197"/>
      <c r="IMS4" s="197"/>
      <c r="IMT4" s="197"/>
      <c r="IMU4" s="197"/>
      <c r="IMV4" s="197"/>
      <c r="IMW4" s="197"/>
      <c r="IMX4" s="197"/>
      <c r="IMY4" s="197"/>
      <c r="IMZ4" s="197"/>
      <c r="INA4" s="197"/>
      <c r="INB4" s="197"/>
      <c r="INC4" s="197"/>
      <c r="IND4" s="197"/>
      <c r="INE4" s="197"/>
      <c r="INF4" s="197"/>
      <c r="ING4" s="197"/>
      <c r="INH4" s="197"/>
      <c r="INI4" s="197"/>
      <c r="INJ4" s="197"/>
      <c r="INK4" s="197"/>
      <c r="INL4" s="197"/>
      <c r="INM4" s="197"/>
      <c r="INN4" s="197"/>
      <c r="INO4" s="197"/>
      <c r="INP4" s="197"/>
      <c r="INQ4" s="197"/>
      <c r="INR4" s="197"/>
      <c r="INS4" s="197"/>
      <c r="INT4" s="197"/>
      <c r="INU4" s="197"/>
      <c r="INV4" s="197"/>
      <c r="INW4" s="197"/>
      <c r="INX4" s="197"/>
      <c r="INY4" s="197"/>
      <c r="INZ4" s="197"/>
      <c r="IOA4" s="197"/>
      <c r="IOB4" s="197"/>
      <c r="IOC4" s="197"/>
      <c r="IOD4" s="197"/>
      <c r="IOE4" s="197"/>
      <c r="IOF4" s="197"/>
      <c r="IOG4" s="197"/>
      <c r="IOH4" s="197"/>
      <c r="IOI4" s="197"/>
      <c r="IOJ4" s="197"/>
      <c r="IOK4" s="197"/>
      <c r="IOL4" s="197"/>
      <c r="IOM4" s="197"/>
      <c r="ION4" s="197"/>
      <c r="IOO4" s="197"/>
      <c r="IOP4" s="197"/>
      <c r="IOQ4" s="197"/>
      <c r="IOR4" s="197"/>
      <c r="IOS4" s="197"/>
      <c r="IOT4" s="197"/>
      <c r="IOU4" s="197"/>
      <c r="IOV4" s="197"/>
      <c r="IOW4" s="197"/>
      <c r="IOX4" s="197"/>
      <c r="IOY4" s="197"/>
      <c r="IOZ4" s="197"/>
      <c r="IPA4" s="197"/>
      <c r="IPB4" s="197"/>
      <c r="IPC4" s="197"/>
      <c r="IPD4" s="197"/>
      <c r="IPE4" s="197"/>
      <c r="IPF4" s="197"/>
      <c r="IPG4" s="197"/>
      <c r="IPH4" s="197"/>
      <c r="IPI4" s="197"/>
      <c r="IPJ4" s="197"/>
      <c r="IPK4" s="197"/>
      <c r="IPL4" s="197"/>
      <c r="IPM4" s="197"/>
      <c r="IPN4" s="197"/>
      <c r="IPO4" s="197"/>
      <c r="IPP4" s="197"/>
      <c r="IPQ4" s="197"/>
      <c r="IPR4" s="197"/>
      <c r="IPS4" s="197"/>
      <c r="IPT4" s="197"/>
      <c r="IPU4" s="197"/>
      <c r="IPV4" s="197"/>
      <c r="IPW4" s="197"/>
      <c r="IPX4" s="197"/>
      <c r="IPY4" s="197"/>
      <c r="IPZ4" s="197"/>
      <c r="IQA4" s="197"/>
      <c r="IQB4" s="197"/>
      <c r="IQC4" s="197"/>
      <c r="IQD4" s="197"/>
      <c r="IQE4" s="197"/>
      <c r="IQF4" s="197"/>
      <c r="IQG4" s="197"/>
      <c r="IQH4" s="197"/>
      <c r="IQI4" s="197"/>
      <c r="IQJ4" s="197"/>
      <c r="IQK4" s="197"/>
      <c r="IQL4" s="197"/>
      <c r="IQM4" s="197"/>
      <c r="IQN4" s="197"/>
      <c r="IQO4" s="197"/>
      <c r="IQP4" s="197"/>
      <c r="IQQ4" s="197"/>
      <c r="IQR4" s="197"/>
      <c r="IQS4" s="197"/>
      <c r="IQT4" s="197"/>
      <c r="IQU4" s="197"/>
      <c r="IQV4" s="197"/>
      <c r="IQW4" s="197"/>
      <c r="IQX4" s="197"/>
      <c r="IQY4" s="197"/>
      <c r="IQZ4" s="197"/>
      <c r="IRA4" s="197"/>
      <c r="IRB4" s="197"/>
      <c r="IRC4" s="197"/>
      <c r="IRD4" s="197"/>
      <c r="IRE4" s="197"/>
      <c r="IRF4" s="197"/>
      <c r="IRG4" s="197"/>
      <c r="IRH4" s="197"/>
      <c r="IRI4" s="197"/>
      <c r="IRJ4" s="197"/>
      <c r="IRK4" s="197"/>
      <c r="IRL4" s="197"/>
      <c r="IRM4" s="197"/>
      <c r="IRN4" s="197"/>
      <c r="IRO4" s="197"/>
      <c r="IRP4" s="197"/>
      <c r="IRQ4" s="197"/>
      <c r="IRR4" s="197"/>
      <c r="IRS4" s="197"/>
      <c r="IRT4" s="197"/>
      <c r="IRU4" s="197"/>
      <c r="IRV4" s="197"/>
      <c r="IRW4" s="197"/>
      <c r="IRX4" s="197"/>
      <c r="IRY4" s="197"/>
      <c r="IRZ4" s="197"/>
      <c r="ISA4" s="197"/>
      <c r="ISB4" s="197"/>
      <c r="ISC4" s="197"/>
      <c r="ISD4" s="197"/>
      <c r="ISE4" s="197"/>
      <c r="ISF4" s="197"/>
      <c r="ISG4" s="197"/>
      <c r="ISH4" s="197"/>
      <c r="ISI4" s="197"/>
      <c r="ISJ4" s="197"/>
      <c r="ISK4" s="197"/>
      <c r="ISL4" s="197"/>
      <c r="ISM4" s="197"/>
      <c r="ISN4" s="197"/>
      <c r="ISO4" s="197"/>
      <c r="ISP4" s="197"/>
      <c r="ISQ4" s="197"/>
      <c r="ISR4" s="197"/>
      <c r="ISS4" s="197"/>
      <c r="IST4" s="197"/>
      <c r="ISU4" s="197"/>
      <c r="ISV4" s="197"/>
      <c r="ISW4" s="197"/>
      <c r="ISX4" s="197"/>
      <c r="ISY4" s="197"/>
      <c r="ISZ4" s="197"/>
      <c r="ITA4" s="197"/>
      <c r="ITB4" s="197"/>
      <c r="ITC4" s="197"/>
      <c r="ITD4" s="197"/>
      <c r="ITE4" s="197"/>
      <c r="ITF4" s="197"/>
      <c r="ITG4" s="197"/>
      <c r="ITH4" s="197"/>
      <c r="ITI4" s="197"/>
      <c r="ITJ4" s="197"/>
      <c r="ITK4" s="197"/>
      <c r="ITL4" s="197"/>
      <c r="ITM4" s="197"/>
      <c r="ITN4" s="197"/>
      <c r="ITO4" s="197"/>
      <c r="ITP4" s="197"/>
      <c r="ITQ4" s="197"/>
      <c r="ITR4" s="197"/>
      <c r="ITS4" s="197"/>
      <c r="ITT4" s="197"/>
      <c r="ITU4" s="197"/>
      <c r="ITV4" s="197"/>
      <c r="ITW4" s="197"/>
      <c r="ITX4" s="197"/>
      <c r="ITY4" s="197"/>
      <c r="ITZ4" s="197"/>
      <c r="IUA4" s="197"/>
      <c r="IUB4" s="197"/>
      <c r="IUC4" s="197"/>
      <c r="IUD4" s="197"/>
      <c r="IUE4" s="197"/>
      <c r="IUF4" s="197"/>
      <c r="IUG4" s="197"/>
      <c r="IUH4" s="197"/>
      <c r="IUI4" s="197"/>
      <c r="IUJ4" s="197"/>
      <c r="IUK4" s="197"/>
      <c r="IUL4" s="197"/>
      <c r="IUM4" s="197"/>
      <c r="IUN4" s="197"/>
      <c r="IUO4" s="197"/>
      <c r="IUP4" s="197"/>
      <c r="IUQ4" s="197"/>
      <c r="IUR4" s="197"/>
      <c r="IUS4" s="197"/>
      <c r="IUT4" s="197"/>
      <c r="IUU4" s="197"/>
      <c r="IUV4" s="197"/>
      <c r="IUW4" s="197"/>
      <c r="IUX4" s="197"/>
      <c r="IUY4" s="197"/>
      <c r="IUZ4" s="197"/>
      <c r="IVA4" s="197"/>
      <c r="IVB4" s="197"/>
      <c r="IVC4" s="197"/>
      <c r="IVD4" s="197"/>
      <c r="IVE4" s="197"/>
      <c r="IVF4" s="197"/>
      <c r="IVG4" s="197"/>
      <c r="IVH4" s="197"/>
      <c r="IVI4" s="197"/>
      <c r="IVJ4" s="197"/>
      <c r="IVK4" s="197"/>
      <c r="IVL4" s="197"/>
      <c r="IVM4" s="197"/>
      <c r="IVN4" s="197"/>
      <c r="IVO4" s="197"/>
      <c r="IVP4" s="197"/>
      <c r="IVQ4" s="197"/>
      <c r="IVR4" s="197"/>
      <c r="IVS4" s="197"/>
      <c r="IVT4" s="197"/>
      <c r="IVU4" s="197"/>
      <c r="IVV4" s="197"/>
      <c r="IVW4" s="197"/>
      <c r="IVX4" s="197"/>
      <c r="IVY4" s="197"/>
      <c r="IVZ4" s="197"/>
      <c r="IWA4" s="197"/>
      <c r="IWB4" s="197"/>
      <c r="IWC4" s="197"/>
      <c r="IWD4" s="197"/>
      <c r="IWE4" s="197"/>
      <c r="IWF4" s="197"/>
      <c r="IWG4" s="197"/>
      <c r="IWH4" s="197"/>
      <c r="IWI4" s="197"/>
      <c r="IWJ4" s="197"/>
      <c r="IWK4" s="197"/>
      <c r="IWL4" s="197"/>
      <c r="IWM4" s="197"/>
      <c r="IWN4" s="197"/>
      <c r="IWO4" s="197"/>
      <c r="IWP4" s="197"/>
      <c r="IWQ4" s="197"/>
      <c r="IWR4" s="197"/>
      <c r="IWS4" s="197"/>
      <c r="IWT4" s="197"/>
      <c r="IWU4" s="197"/>
      <c r="IWV4" s="197"/>
      <c r="IWW4" s="197"/>
      <c r="IWX4" s="197"/>
      <c r="IWY4" s="197"/>
      <c r="IWZ4" s="197"/>
      <c r="IXA4" s="197"/>
      <c r="IXB4" s="197"/>
      <c r="IXC4" s="197"/>
      <c r="IXD4" s="197"/>
      <c r="IXE4" s="197"/>
      <c r="IXF4" s="197"/>
      <c r="IXG4" s="197"/>
      <c r="IXH4" s="197"/>
      <c r="IXI4" s="197"/>
      <c r="IXJ4" s="197"/>
      <c r="IXK4" s="197"/>
      <c r="IXL4" s="197"/>
      <c r="IXM4" s="197"/>
      <c r="IXN4" s="197"/>
      <c r="IXO4" s="197"/>
      <c r="IXP4" s="197"/>
      <c r="IXQ4" s="197"/>
      <c r="IXR4" s="197"/>
      <c r="IXS4" s="197"/>
      <c r="IXT4" s="197"/>
      <c r="IXU4" s="197"/>
      <c r="IXV4" s="197"/>
      <c r="IXW4" s="197"/>
      <c r="IXX4" s="197"/>
      <c r="IXY4" s="197"/>
      <c r="IXZ4" s="197"/>
      <c r="IYA4" s="197"/>
      <c r="IYB4" s="197"/>
      <c r="IYC4" s="197"/>
      <c r="IYD4" s="197"/>
      <c r="IYE4" s="197"/>
      <c r="IYF4" s="197"/>
      <c r="IYG4" s="197"/>
      <c r="IYH4" s="197"/>
      <c r="IYI4" s="197"/>
      <c r="IYJ4" s="197"/>
      <c r="IYK4" s="197"/>
      <c r="IYL4" s="197"/>
      <c r="IYM4" s="197"/>
      <c r="IYN4" s="197"/>
      <c r="IYO4" s="197"/>
      <c r="IYP4" s="197"/>
      <c r="IYQ4" s="197"/>
      <c r="IYR4" s="197"/>
      <c r="IYS4" s="197"/>
      <c r="IYT4" s="197"/>
      <c r="IYU4" s="197"/>
      <c r="IYV4" s="197"/>
      <c r="IYW4" s="197"/>
      <c r="IYX4" s="197"/>
      <c r="IYY4" s="197"/>
      <c r="IYZ4" s="197"/>
      <c r="IZA4" s="197"/>
      <c r="IZB4" s="197"/>
      <c r="IZC4" s="197"/>
      <c r="IZD4" s="197"/>
      <c r="IZE4" s="197"/>
      <c r="IZF4" s="197"/>
      <c r="IZG4" s="197"/>
      <c r="IZH4" s="197"/>
      <c r="IZI4" s="197"/>
      <c r="IZJ4" s="197"/>
      <c r="IZK4" s="197"/>
      <c r="IZL4" s="197"/>
      <c r="IZM4" s="197"/>
      <c r="IZN4" s="197"/>
      <c r="IZO4" s="197"/>
      <c r="IZP4" s="197"/>
      <c r="IZQ4" s="197"/>
      <c r="IZR4" s="197"/>
      <c r="IZS4" s="197"/>
      <c r="IZT4" s="197"/>
      <c r="IZU4" s="197"/>
      <c r="IZV4" s="197"/>
      <c r="IZW4" s="197"/>
      <c r="IZX4" s="197"/>
      <c r="IZY4" s="197"/>
      <c r="IZZ4" s="197"/>
      <c r="JAA4" s="197"/>
      <c r="JAB4" s="197"/>
      <c r="JAC4" s="197"/>
      <c r="JAD4" s="197"/>
      <c r="JAE4" s="197"/>
      <c r="JAF4" s="197"/>
      <c r="JAG4" s="197"/>
      <c r="JAH4" s="197"/>
      <c r="JAI4" s="197"/>
      <c r="JAJ4" s="197"/>
      <c r="JAK4" s="197"/>
      <c r="JAL4" s="197"/>
      <c r="JAM4" s="197"/>
      <c r="JAN4" s="197"/>
      <c r="JAO4" s="197"/>
      <c r="JAP4" s="197"/>
      <c r="JAQ4" s="197"/>
      <c r="JAR4" s="197"/>
      <c r="JAS4" s="197"/>
      <c r="JAT4" s="197"/>
      <c r="JAU4" s="197"/>
      <c r="JAV4" s="197"/>
      <c r="JAW4" s="197"/>
      <c r="JAX4" s="197"/>
      <c r="JAY4" s="197"/>
      <c r="JAZ4" s="197"/>
      <c r="JBA4" s="197"/>
      <c r="JBB4" s="197"/>
      <c r="JBC4" s="197"/>
      <c r="JBD4" s="197"/>
      <c r="JBE4" s="197"/>
      <c r="JBF4" s="197"/>
      <c r="JBG4" s="197"/>
      <c r="JBH4" s="197"/>
      <c r="JBI4" s="197"/>
      <c r="JBJ4" s="197"/>
      <c r="JBK4" s="197"/>
      <c r="JBL4" s="197"/>
      <c r="JBM4" s="197"/>
      <c r="JBN4" s="197"/>
      <c r="JBO4" s="197"/>
      <c r="JBP4" s="197"/>
      <c r="JBQ4" s="197"/>
      <c r="JBR4" s="197"/>
      <c r="JBS4" s="197"/>
      <c r="JBT4" s="197"/>
      <c r="JBU4" s="197"/>
      <c r="JBV4" s="197"/>
      <c r="JBW4" s="197"/>
      <c r="JBX4" s="197"/>
      <c r="JBY4" s="197"/>
      <c r="JBZ4" s="197"/>
      <c r="JCA4" s="197"/>
      <c r="JCB4" s="197"/>
      <c r="JCC4" s="197"/>
      <c r="JCD4" s="197"/>
      <c r="JCE4" s="197"/>
      <c r="JCF4" s="197"/>
      <c r="JCG4" s="197"/>
      <c r="JCH4" s="197"/>
      <c r="JCI4" s="197"/>
      <c r="JCJ4" s="197"/>
      <c r="JCK4" s="197"/>
      <c r="JCL4" s="197"/>
      <c r="JCM4" s="197"/>
      <c r="JCN4" s="197"/>
      <c r="JCO4" s="197"/>
      <c r="JCP4" s="197"/>
      <c r="JCQ4" s="197"/>
      <c r="JCR4" s="197"/>
      <c r="JCS4" s="197"/>
      <c r="JCT4" s="197"/>
      <c r="JCU4" s="197"/>
      <c r="JCV4" s="197"/>
      <c r="JCW4" s="197"/>
      <c r="JCX4" s="197"/>
      <c r="JCY4" s="197"/>
      <c r="JCZ4" s="197"/>
      <c r="JDA4" s="197"/>
      <c r="JDB4" s="197"/>
      <c r="JDC4" s="197"/>
      <c r="JDD4" s="197"/>
      <c r="JDE4" s="197"/>
      <c r="JDF4" s="197"/>
      <c r="JDG4" s="197"/>
      <c r="JDH4" s="197"/>
      <c r="JDI4" s="197"/>
      <c r="JDJ4" s="197"/>
      <c r="JDK4" s="197"/>
      <c r="JDL4" s="197"/>
      <c r="JDM4" s="197"/>
      <c r="JDN4" s="197"/>
      <c r="JDO4" s="197"/>
      <c r="JDP4" s="197"/>
      <c r="JDQ4" s="197"/>
      <c r="JDR4" s="197"/>
      <c r="JDS4" s="197"/>
      <c r="JDT4" s="197"/>
      <c r="JDU4" s="197"/>
      <c r="JDV4" s="197"/>
      <c r="JDW4" s="197"/>
      <c r="JDX4" s="197"/>
      <c r="JDY4" s="197"/>
      <c r="JDZ4" s="197"/>
      <c r="JEA4" s="197"/>
      <c r="JEB4" s="197"/>
      <c r="JEC4" s="197"/>
      <c r="JED4" s="197"/>
      <c r="JEE4" s="197"/>
      <c r="JEF4" s="197"/>
      <c r="JEG4" s="197"/>
      <c r="JEH4" s="197"/>
      <c r="JEI4" s="197"/>
      <c r="JEJ4" s="197"/>
      <c r="JEK4" s="197"/>
      <c r="JEL4" s="197"/>
      <c r="JEM4" s="197"/>
      <c r="JEN4" s="197"/>
      <c r="JEO4" s="197"/>
      <c r="JEP4" s="197"/>
      <c r="JEQ4" s="197"/>
      <c r="JER4" s="197"/>
      <c r="JES4" s="197"/>
      <c r="JET4" s="197"/>
      <c r="JEU4" s="197"/>
      <c r="JEV4" s="197"/>
      <c r="JEW4" s="197"/>
      <c r="JEX4" s="197"/>
      <c r="JEY4" s="197"/>
      <c r="JEZ4" s="197"/>
      <c r="JFA4" s="197"/>
      <c r="JFB4" s="197"/>
      <c r="JFC4" s="197"/>
      <c r="JFD4" s="197"/>
      <c r="JFE4" s="197"/>
      <c r="JFF4" s="197"/>
      <c r="JFG4" s="197"/>
      <c r="JFH4" s="197"/>
      <c r="JFI4" s="197"/>
      <c r="JFJ4" s="197"/>
      <c r="JFK4" s="197"/>
      <c r="JFL4" s="197"/>
      <c r="JFM4" s="197"/>
      <c r="JFN4" s="197"/>
      <c r="JFO4" s="197"/>
      <c r="JFP4" s="197"/>
      <c r="JFQ4" s="197"/>
      <c r="JFR4" s="197"/>
      <c r="JFS4" s="197"/>
      <c r="JFT4" s="197"/>
      <c r="JFU4" s="197"/>
      <c r="JFV4" s="197"/>
      <c r="JFW4" s="197"/>
      <c r="JFX4" s="197"/>
      <c r="JFY4" s="197"/>
      <c r="JFZ4" s="197"/>
      <c r="JGA4" s="197"/>
      <c r="JGB4" s="197"/>
      <c r="JGC4" s="197"/>
      <c r="JGD4" s="197"/>
      <c r="JGE4" s="197"/>
      <c r="JGF4" s="197"/>
      <c r="JGG4" s="197"/>
      <c r="JGH4" s="197"/>
      <c r="JGI4" s="197"/>
      <c r="JGJ4" s="197"/>
      <c r="JGK4" s="197"/>
      <c r="JGL4" s="197"/>
      <c r="JGM4" s="197"/>
      <c r="JGN4" s="197"/>
      <c r="JGO4" s="197"/>
      <c r="JGP4" s="197"/>
      <c r="JGQ4" s="197"/>
      <c r="JGR4" s="197"/>
      <c r="JGS4" s="197"/>
      <c r="JGT4" s="197"/>
      <c r="JGU4" s="197"/>
      <c r="JGV4" s="197"/>
      <c r="JGW4" s="197"/>
      <c r="JGX4" s="197"/>
      <c r="JGY4" s="197"/>
      <c r="JGZ4" s="197"/>
      <c r="JHA4" s="197"/>
      <c r="JHB4" s="197"/>
      <c r="JHC4" s="197"/>
      <c r="JHD4" s="197"/>
      <c r="JHE4" s="197"/>
      <c r="JHF4" s="197"/>
      <c r="JHG4" s="197"/>
      <c r="JHH4" s="197"/>
      <c r="JHI4" s="197"/>
      <c r="JHJ4" s="197"/>
      <c r="JHK4" s="197"/>
      <c r="JHL4" s="197"/>
      <c r="JHM4" s="197"/>
      <c r="JHN4" s="197"/>
      <c r="JHO4" s="197"/>
      <c r="JHP4" s="197"/>
      <c r="JHQ4" s="197"/>
      <c r="JHR4" s="197"/>
      <c r="JHS4" s="197"/>
      <c r="JHT4" s="197"/>
      <c r="JHU4" s="197"/>
      <c r="JHV4" s="197"/>
      <c r="JHW4" s="197"/>
      <c r="JHX4" s="197"/>
      <c r="JHY4" s="197"/>
      <c r="JHZ4" s="197"/>
      <c r="JIA4" s="197"/>
      <c r="JIB4" s="197"/>
      <c r="JIC4" s="197"/>
      <c r="JID4" s="197"/>
      <c r="JIE4" s="197"/>
      <c r="JIF4" s="197"/>
      <c r="JIG4" s="197"/>
      <c r="JIH4" s="197"/>
      <c r="JII4" s="197"/>
      <c r="JIJ4" s="197"/>
      <c r="JIK4" s="197"/>
      <c r="JIL4" s="197"/>
      <c r="JIM4" s="197"/>
      <c r="JIN4" s="197"/>
      <c r="JIO4" s="197"/>
      <c r="JIP4" s="197"/>
      <c r="JIQ4" s="197"/>
      <c r="JIR4" s="197"/>
      <c r="JIS4" s="197"/>
      <c r="JIT4" s="197"/>
      <c r="JIU4" s="197"/>
      <c r="JIV4" s="197"/>
      <c r="JIW4" s="197"/>
      <c r="JIX4" s="197"/>
      <c r="JIY4" s="197"/>
      <c r="JIZ4" s="197"/>
      <c r="JJA4" s="197"/>
      <c r="JJB4" s="197"/>
      <c r="JJC4" s="197"/>
      <c r="JJD4" s="197"/>
      <c r="JJE4" s="197"/>
      <c r="JJF4" s="197"/>
      <c r="JJG4" s="197"/>
      <c r="JJH4" s="197"/>
      <c r="JJI4" s="197"/>
      <c r="JJJ4" s="197"/>
      <c r="JJK4" s="197"/>
      <c r="JJL4" s="197"/>
      <c r="JJM4" s="197"/>
      <c r="JJN4" s="197"/>
      <c r="JJO4" s="197"/>
      <c r="JJP4" s="197"/>
      <c r="JJQ4" s="197"/>
      <c r="JJR4" s="197"/>
      <c r="JJS4" s="197"/>
      <c r="JJT4" s="197"/>
      <c r="JJU4" s="197"/>
      <c r="JJV4" s="197"/>
      <c r="JJW4" s="197"/>
      <c r="JJX4" s="197"/>
      <c r="JJY4" s="197"/>
      <c r="JJZ4" s="197"/>
      <c r="JKA4" s="197"/>
      <c r="JKB4" s="197"/>
      <c r="JKC4" s="197"/>
      <c r="JKD4" s="197"/>
      <c r="JKE4" s="197"/>
      <c r="JKF4" s="197"/>
      <c r="JKG4" s="197"/>
      <c r="JKH4" s="197"/>
      <c r="JKI4" s="197"/>
      <c r="JKJ4" s="197"/>
      <c r="JKK4" s="197"/>
      <c r="JKL4" s="197"/>
      <c r="JKM4" s="197"/>
      <c r="JKN4" s="197"/>
      <c r="JKO4" s="197"/>
      <c r="JKP4" s="197"/>
      <c r="JKQ4" s="197"/>
      <c r="JKR4" s="197"/>
      <c r="JKS4" s="197"/>
      <c r="JKT4" s="197"/>
      <c r="JKU4" s="197"/>
      <c r="JKV4" s="197"/>
      <c r="JKW4" s="197"/>
      <c r="JKX4" s="197"/>
      <c r="JKY4" s="197"/>
      <c r="JKZ4" s="197"/>
      <c r="JLA4" s="197"/>
      <c r="JLB4" s="197"/>
      <c r="JLC4" s="197"/>
      <c r="JLD4" s="197"/>
      <c r="JLE4" s="197"/>
      <c r="JLF4" s="197"/>
      <c r="JLG4" s="197"/>
      <c r="JLH4" s="197"/>
      <c r="JLI4" s="197"/>
      <c r="JLJ4" s="197"/>
      <c r="JLK4" s="197"/>
      <c r="JLL4" s="197"/>
      <c r="JLM4" s="197"/>
      <c r="JLN4" s="197"/>
      <c r="JLO4" s="197"/>
      <c r="JLP4" s="197"/>
      <c r="JLQ4" s="197"/>
      <c r="JLR4" s="197"/>
      <c r="JLS4" s="197"/>
      <c r="JLT4" s="197"/>
      <c r="JLU4" s="197"/>
      <c r="JLV4" s="197"/>
      <c r="JLW4" s="197"/>
      <c r="JLX4" s="197"/>
      <c r="JLY4" s="197"/>
      <c r="JLZ4" s="197"/>
      <c r="JMA4" s="197"/>
      <c r="JMB4" s="197"/>
      <c r="JMC4" s="197"/>
      <c r="JMD4" s="197"/>
      <c r="JME4" s="197"/>
      <c r="JMF4" s="197"/>
      <c r="JMG4" s="197"/>
      <c r="JMH4" s="197"/>
      <c r="JMI4" s="197"/>
      <c r="JMJ4" s="197"/>
      <c r="JMK4" s="197"/>
      <c r="JML4" s="197"/>
      <c r="JMM4" s="197"/>
      <c r="JMN4" s="197"/>
      <c r="JMO4" s="197"/>
      <c r="JMP4" s="197"/>
      <c r="JMQ4" s="197"/>
      <c r="JMR4" s="197"/>
      <c r="JMS4" s="197"/>
      <c r="JMT4" s="197"/>
      <c r="JMU4" s="197"/>
      <c r="JMV4" s="197"/>
      <c r="JMW4" s="197"/>
      <c r="JMX4" s="197"/>
      <c r="JMY4" s="197"/>
      <c r="JMZ4" s="197"/>
      <c r="JNA4" s="197"/>
      <c r="JNB4" s="197"/>
      <c r="JNC4" s="197"/>
      <c r="JND4" s="197"/>
      <c r="JNE4" s="197"/>
      <c r="JNF4" s="197"/>
      <c r="JNG4" s="197"/>
      <c r="JNH4" s="197"/>
      <c r="JNI4" s="197"/>
      <c r="JNJ4" s="197"/>
      <c r="JNK4" s="197"/>
      <c r="JNL4" s="197"/>
      <c r="JNM4" s="197"/>
      <c r="JNN4" s="197"/>
      <c r="JNO4" s="197"/>
      <c r="JNP4" s="197"/>
      <c r="JNQ4" s="197"/>
      <c r="JNR4" s="197"/>
      <c r="JNS4" s="197"/>
      <c r="JNT4" s="197"/>
      <c r="JNU4" s="197"/>
      <c r="JNV4" s="197"/>
      <c r="JNW4" s="197"/>
      <c r="JNX4" s="197"/>
      <c r="JNY4" s="197"/>
      <c r="JNZ4" s="197"/>
      <c r="JOA4" s="197"/>
      <c r="JOB4" s="197"/>
      <c r="JOC4" s="197"/>
      <c r="JOD4" s="197"/>
      <c r="JOE4" s="197"/>
      <c r="JOF4" s="197"/>
      <c r="JOG4" s="197"/>
      <c r="JOH4" s="197"/>
      <c r="JOI4" s="197"/>
      <c r="JOJ4" s="197"/>
      <c r="JOK4" s="197"/>
      <c r="JOL4" s="197"/>
      <c r="JOM4" s="197"/>
      <c r="JON4" s="197"/>
      <c r="JOO4" s="197"/>
      <c r="JOP4" s="197"/>
      <c r="JOQ4" s="197"/>
      <c r="JOR4" s="197"/>
      <c r="JOS4" s="197"/>
      <c r="JOT4" s="197"/>
      <c r="JOU4" s="197"/>
      <c r="JOV4" s="197"/>
      <c r="JOW4" s="197"/>
      <c r="JOX4" s="197"/>
      <c r="JOY4" s="197"/>
      <c r="JOZ4" s="197"/>
      <c r="JPA4" s="197"/>
      <c r="JPB4" s="197"/>
      <c r="JPC4" s="197"/>
      <c r="JPD4" s="197"/>
      <c r="JPE4" s="197"/>
      <c r="JPF4" s="197"/>
      <c r="JPG4" s="197"/>
      <c r="JPH4" s="197"/>
      <c r="JPI4" s="197"/>
      <c r="JPJ4" s="197"/>
      <c r="JPK4" s="197"/>
      <c r="JPL4" s="197"/>
      <c r="JPM4" s="197"/>
      <c r="JPN4" s="197"/>
      <c r="JPO4" s="197"/>
      <c r="JPP4" s="197"/>
      <c r="JPQ4" s="197"/>
      <c r="JPR4" s="197"/>
      <c r="JPS4" s="197"/>
      <c r="JPT4" s="197"/>
      <c r="JPU4" s="197"/>
      <c r="JPV4" s="197"/>
      <c r="JPW4" s="197"/>
      <c r="JPX4" s="197"/>
      <c r="JPY4" s="197"/>
      <c r="JPZ4" s="197"/>
      <c r="JQA4" s="197"/>
      <c r="JQB4" s="197"/>
      <c r="JQC4" s="197"/>
      <c r="JQD4" s="197"/>
      <c r="JQE4" s="197"/>
      <c r="JQF4" s="197"/>
      <c r="JQG4" s="197"/>
      <c r="JQH4" s="197"/>
      <c r="JQI4" s="197"/>
      <c r="JQJ4" s="197"/>
      <c r="JQK4" s="197"/>
      <c r="JQL4" s="197"/>
      <c r="JQM4" s="197"/>
      <c r="JQN4" s="197"/>
      <c r="JQO4" s="197"/>
      <c r="JQP4" s="197"/>
      <c r="JQQ4" s="197"/>
      <c r="JQR4" s="197"/>
      <c r="JQS4" s="197"/>
      <c r="JQT4" s="197"/>
      <c r="JQU4" s="197"/>
      <c r="JQV4" s="197"/>
      <c r="JQW4" s="197"/>
      <c r="JQX4" s="197"/>
      <c r="JQY4" s="197"/>
      <c r="JQZ4" s="197"/>
      <c r="JRA4" s="197"/>
      <c r="JRB4" s="197"/>
      <c r="JRC4" s="197"/>
      <c r="JRD4" s="197"/>
      <c r="JRE4" s="197"/>
      <c r="JRF4" s="197"/>
      <c r="JRG4" s="197"/>
      <c r="JRH4" s="197"/>
      <c r="JRI4" s="197"/>
      <c r="JRJ4" s="197"/>
      <c r="JRK4" s="197"/>
      <c r="JRL4" s="197"/>
      <c r="JRM4" s="197"/>
      <c r="JRN4" s="197"/>
      <c r="JRO4" s="197"/>
      <c r="JRP4" s="197"/>
      <c r="JRQ4" s="197"/>
      <c r="JRR4" s="197"/>
      <c r="JRS4" s="197"/>
      <c r="JRT4" s="197"/>
      <c r="JRU4" s="197"/>
      <c r="JRV4" s="197"/>
      <c r="JRW4" s="197"/>
      <c r="JRX4" s="197"/>
      <c r="JRY4" s="197"/>
      <c r="JRZ4" s="197"/>
      <c r="JSA4" s="197"/>
      <c r="JSB4" s="197"/>
      <c r="JSC4" s="197"/>
      <c r="JSD4" s="197"/>
      <c r="JSE4" s="197"/>
      <c r="JSF4" s="197"/>
      <c r="JSG4" s="197"/>
      <c r="JSH4" s="197"/>
      <c r="JSI4" s="197"/>
      <c r="JSJ4" s="197"/>
      <c r="JSK4" s="197"/>
      <c r="JSL4" s="197"/>
      <c r="JSM4" s="197"/>
      <c r="JSN4" s="197"/>
      <c r="JSO4" s="197"/>
      <c r="JSP4" s="197"/>
      <c r="JSQ4" s="197"/>
      <c r="JSR4" s="197"/>
      <c r="JSS4" s="197"/>
      <c r="JST4" s="197"/>
      <c r="JSU4" s="197"/>
      <c r="JSV4" s="197"/>
      <c r="JSW4" s="197"/>
      <c r="JSX4" s="197"/>
      <c r="JSY4" s="197"/>
      <c r="JSZ4" s="197"/>
      <c r="JTA4" s="197"/>
      <c r="JTB4" s="197"/>
      <c r="JTC4" s="197"/>
      <c r="JTD4" s="197"/>
      <c r="JTE4" s="197"/>
      <c r="JTF4" s="197"/>
      <c r="JTG4" s="197"/>
      <c r="JTH4" s="197"/>
      <c r="JTI4" s="197"/>
      <c r="JTJ4" s="197"/>
      <c r="JTK4" s="197"/>
      <c r="JTL4" s="197"/>
      <c r="JTM4" s="197"/>
      <c r="JTN4" s="197"/>
      <c r="JTO4" s="197"/>
      <c r="JTP4" s="197"/>
      <c r="JTQ4" s="197"/>
      <c r="JTR4" s="197"/>
      <c r="JTS4" s="197"/>
      <c r="JTT4" s="197"/>
      <c r="JTU4" s="197"/>
      <c r="JTV4" s="197"/>
      <c r="JTW4" s="197"/>
      <c r="JTX4" s="197"/>
      <c r="JTY4" s="197"/>
      <c r="JTZ4" s="197"/>
      <c r="JUA4" s="197"/>
      <c r="JUB4" s="197"/>
      <c r="JUC4" s="197"/>
      <c r="JUD4" s="197"/>
      <c r="JUE4" s="197"/>
      <c r="JUF4" s="197"/>
      <c r="JUG4" s="197"/>
      <c r="JUH4" s="197"/>
      <c r="JUI4" s="197"/>
      <c r="JUJ4" s="197"/>
      <c r="JUK4" s="197"/>
      <c r="JUL4" s="197"/>
      <c r="JUM4" s="197"/>
      <c r="JUN4" s="197"/>
      <c r="JUO4" s="197"/>
      <c r="JUP4" s="197"/>
      <c r="JUQ4" s="197"/>
      <c r="JUR4" s="197"/>
      <c r="JUS4" s="197"/>
      <c r="JUT4" s="197"/>
      <c r="JUU4" s="197"/>
      <c r="JUV4" s="197"/>
      <c r="JUW4" s="197"/>
      <c r="JUX4" s="197"/>
      <c r="JUY4" s="197"/>
      <c r="JUZ4" s="197"/>
      <c r="JVA4" s="197"/>
      <c r="JVB4" s="197"/>
      <c r="JVC4" s="197"/>
      <c r="JVD4" s="197"/>
      <c r="JVE4" s="197"/>
      <c r="JVF4" s="197"/>
      <c r="JVG4" s="197"/>
      <c r="JVH4" s="197"/>
      <c r="JVI4" s="197"/>
      <c r="JVJ4" s="197"/>
      <c r="JVK4" s="197"/>
      <c r="JVL4" s="197"/>
      <c r="JVM4" s="197"/>
      <c r="JVN4" s="197"/>
      <c r="JVO4" s="197"/>
      <c r="JVP4" s="197"/>
      <c r="JVQ4" s="197"/>
      <c r="JVR4" s="197"/>
      <c r="JVS4" s="197"/>
      <c r="JVT4" s="197"/>
      <c r="JVU4" s="197"/>
      <c r="JVV4" s="197"/>
      <c r="JVW4" s="197"/>
      <c r="JVX4" s="197"/>
      <c r="JVY4" s="197"/>
      <c r="JVZ4" s="197"/>
      <c r="JWA4" s="197"/>
      <c r="JWB4" s="197"/>
      <c r="JWC4" s="197"/>
      <c r="JWD4" s="197"/>
      <c r="JWE4" s="197"/>
      <c r="JWF4" s="197"/>
      <c r="JWG4" s="197"/>
      <c r="JWH4" s="197"/>
      <c r="JWI4" s="197"/>
      <c r="JWJ4" s="197"/>
      <c r="JWK4" s="197"/>
      <c r="JWL4" s="197"/>
      <c r="JWM4" s="197"/>
      <c r="JWN4" s="197"/>
      <c r="JWO4" s="197"/>
      <c r="JWP4" s="197"/>
      <c r="JWQ4" s="197"/>
      <c r="JWR4" s="197"/>
      <c r="JWS4" s="197"/>
      <c r="JWT4" s="197"/>
      <c r="JWU4" s="197"/>
      <c r="JWV4" s="197"/>
      <c r="JWW4" s="197"/>
      <c r="JWX4" s="197"/>
      <c r="JWY4" s="197"/>
      <c r="JWZ4" s="197"/>
      <c r="JXA4" s="197"/>
      <c r="JXB4" s="197"/>
      <c r="JXC4" s="197"/>
      <c r="JXD4" s="197"/>
      <c r="JXE4" s="197"/>
      <c r="JXF4" s="197"/>
      <c r="JXG4" s="197"/>
      <c r="JXH4" s="197"/>
      <c r="JXI4" s="197"/>
      <c r="JXJ4" s="197"/>
      <c r="JXK4" s="197"/>
      <c r="JXL4" s="197"/>
      <c r="JXM4" s="197"/>
      <c r="JXN4" s="197"/>
      <c r="JXO4" s="197"/>
      <c r="JXP4" s="197"/>
      <c r="JXQ4" s="197"/>
      <c r="JXR4" s="197"/>
      <c r="JXS4" s="197"/>
      <c r="JXT4" s="197"/>
      <c r="JXU4" s="197"/>
      <c r="JXV4" s="197"/>
      <c r="JXW4" s="197"/>
      <c r="JXX4" s="197"/>
      <c r="JXY4" s="197"/>
      <c r="JXZ4" s="197"/>
      <c r="JYA4" s="197"/>
      <c r="JYB4" s="197"/>
      <c r="JYC4" s="197"/>
      <c r="JYD4" s="197"/>
      <c r="JYE4" s="197"/>
      <c r="JYF4" s="197"/>
      <c r="JYG4" s="197"/>
      <c r="JYH4" s="197"/>
      <c r="JYI4" s="197"/>
      <c r="JYJ4" s="197"/>
      <c r="JYK4" s="197"/>
      <c r="JYL4" s="197"/>
      <c r="JYM4" s="197"/>
      <c r="JYN4" s="197"/>
      <c r="JYO4" s="197"/>
      <c r="JYP4" s="197"/>
      <c r="JYQ4" s="197"/>
      <c r="JYR4" s="197"/>
      <c r="JYS4" s="197"/>
      <c r="JYT4" s="197"/>
      <c r="JYU4" s="197"/>
      <c r="JYV4" s="197"/>
      <c r="JYW4" s="197"/>
      <c r="JYX4" s="197"/>
      <c r="JYY4" s="197"/>
      <c r="JYZ4" s="197"/>
      <c r="JZA4" s="197"/>
      <c r="JZB4" s="197"/>
      <c r="JZC4" s="197"/>
      <c r="JZD4" s="197"/>
      <c r="JZE4" s="197"/>
      <c r="JZF4" s="197"/>
      <c r="JZG4" s="197"/>
      <c r="JZH4" s="197"/>
      <c r="JZI4" s="197"/>
      <c r="JZJ4" s="197"/>
      <c r="JZK4" s="197"/>
      <c r="JZL4" s="197"/>
      <c r="JZM4" s="197"/>
      <c r="JZN4" s="197"/>
      <c r="JZO4" s="197"/>
      <c r="JZP4" s="197"/>
      <c r="JZQ4" s="197"/>
      <c r="JZR4" s="197"/>
      <c r="JZS4" s="197"/>
      <c r="JZT4" s="197"/>
      <c r="JZU4" s="197"/>
      <c r="JZV4" s="197"/>
      <c r="JZW4" s="197"/>
      <c r="JZX4" s="197"/>
      <c r="JZY4" s="197"/>
      <c r="JZZ4" s="197"/>
      <c r="KAA4" s="197"/>
      <c r="KAB4" s="197"/>
      <c r="KAC4" s="197"/>
      <c r="KAD4" s="197"/>
      <c r="KAE4" s="197"/>
      <c r="KAF4" s="197"/>
      <c r="KAG4" s="197"/>
      <c r="KAH4" s="197"/>
      <c r="KAI4" s="197"/>
      <c r="KAJ4" s="197"/>
      <c r="KAK4" s="197"/>
      <c r="KAL4" s="197"/>
      <c r="KAM4" s="197"/>
      <c r="KAN4" s="197"/>
      <c r="KAO4" s="197"/>
      <c r="KAP4" s="197"/>
      <c r="KAQ4" s="197"/>
      <c r="KAR4" s="197"/>
      <c r="KAS4" s="197"/>
      <c r="KAT4" s="197"/>
      <c r="KAU4" s="197"/>
      <c r="KAV4" s="197"/>
      <c r="KAW4" s="197"/>
      <c r="KAX4" s="197"/>
      <c r="KAY4" s="197"/>
      <c r="KAZ4" s="197"/>
      <c r="KBA4" s="197"/>
      <c r="KBB4" s="197"/>
      <c r="KBC4" s="197"/>
      <c r="KBD4" s="197"/>
      <c r="KBE4" s="197"/>
      <c r="KBF4" s="197"/>
      <c r="KBG4" s="197"/>
      <c r="KBH4" s="197"/>
      <c r="KBI4" s="197"/>
      <c r="KBJ4" s="197"/>
      <c r="KBK4" s="197"/>
      <c r="KBL4" s="197"/>
      <c r="KBM4" s="197"/>
      <c r="KBN4" s="197"/>
      <c r="KBO4" s="197"/>
      <c r="KBP4" s="197"/>
      <c r="KBQ4" s="197"/>
      <c r="KBR4" s="197"/>
      <c r="KBS4" s="197"/>
      <c r="KBT4" s="197"/>
      <c r="KBU4" s="197"/>
      <c r="KBV4" s="197"/>
      <c r="KBW4" s="197"/>
      <c r="KBX4" s="197"/>
      <c r="KBY4" s="197"/>
      <c r="KBZ4" s="197"/>
      <c r="KCA4" s="197"/>
      <c r="KCB4" s="197"/>
      <c r="KCC4" s="197"/>
      <c r="KCD4" s="197"/>
      <c r="KCE4" s="197"/>
      <c r="KCF4" s="197"/>
      <c r="KCG4" s="197"/>
      <c r="KCH4" s="197"/>
      <c r="KCI4" s="197"/>
      <c r="KCJ4" s="197"/>
      <c r="KCK4" s="197"/>
      <c r="KCL4" s="197"/>
      <c r="KCM4" s="197"/>
      <c r="KCN4" s="197"/>
      <c r="KCO4" s="197"/>
      <c r="KCP4" s="197"/>
      <c r="KCQ4" s="197"/>
      <c r="KCR4" s="197"/>
      <c r="KCS4" s="197"/>
      <c r="KCT4" s="197"/>
      <c r="KCU4" s="197"/>
      <c r="KCV4" s="197"/>
      <c r="KCW4" s="197"/>
      <c r="KCX4" s="197"/>
      <c r="KCY4" s="197"/>
      <c r="KCZ4" s="197"/>
      <c r="KDA4" s="197"/>
      <c r="KDB4" s="197"/>
      <c r="KDC4" s="197"/>
      <c r="KDD4" s="197"/>
      <c r="KDE4" s="197"/>
      <c r="KDF4" s="197"/>
      <c r="KDG4" s="197"/>
      <c r="KDH4" s="197"/>
      <c r="KDI4" s="197"/>
      <c r="KDJ4" s="197"/>
      <c r="KDK4" s="197"/>
      <c r="KDL4" s="197"/>
      <c r="KDM4" s="197"/>
      <c r="KDN4" s="197"/>
      <c r="KDO4" s="197"/>
      <c r="KDP4" s="197"/>
      <c r="KDQ4" s="197"/>
      <c r="KDR4" s="197"/>
      <c r="KDS4" s="197"/>
      <c r="KDT4" s="197"/>
      <c r="KDU4" s="197"/>
      <c r="KDV4" s="197"/>
      <c r="KDW4" s="197"/>
      <c r="KDX4" s="197"/>
      <c r="KDY4" s="197"/>
      <c r="KDZ4" s="197"/>
      <c r="KEA4" s="197"/>
      <c r="KEB4" s="197"/>
      <c r="KEC4" s="197"/>
      <c r="KED4" s="197"/>
      <c r="KEE4" s="197"/>
      <c r="KEF4" s="197"/>
      <c r="KEG4" s="197"/>
      <c r="KEH4" s="197"/>
      <c r="KEI4" s="197"/>
      <c r="KEJ4" s="197"/>
      <c r="KEK4" s="197"/>
      <c r="KEL4" s="197"/>
      <c r="KEM4" s="197"/>
      <c r="KEN4" s="197"/>
      <c r="KEO4" s="197"/>
      <c r="KEP4" s="197"/>
      <c r="KEQ4" s="197"/>
      <c r="KER4" s="197"/>
      <c r="KES4" s="197"/>
      <c r="KET4" s="197"/>
      <c r="KEU4" s="197"/>
      <c r="KEV4" s="197"/>
      <c r="KEW4" s="197"/>
      <c r="KEX4" s="197"/>
      <c r="KEY4" s="197"/>
      <c r="KEZ4" s="197"/>
      <c r="KFA4" s="197"/>
      <c r="KFB4" s="197"/>
      <c r="KFC4" s="197"/>
      <c r="KFD4" s="197"/>
      <c r="KFE4" s="197"/>
      <c r="KFF4" s="197"/>
      <c r="KFG4" s="197"/>
      <c r="KFH4" s="197"/>
      <c r="KFI4" s="197"/>
      <c r="KFJ4" s="197"/>
      <c r="KFK4" s="197"/>
      <c r="KFL4" s="197"/>
      <c r="KFM4" s="197"/>
      <c r="KFN4" s="197"/>
      <c r="KFO4" s="197"/>
      <c r="KFP4" s="197"/>
      <c r="KFQ4" s="197"/>
      <c r="KFR4" s="197"/>
      <c r="KFS4" s="197"/>
      <c r="KFT4" s="197"/>
      <c r="KFU4" s="197"/>
      <c r="KFV4" s="197"/>
      <c r="KFW4" s="197"/>
      <c r="KFX4" s="197"/>
      <c r="KFY4" s="197"/>
      <c r="KFZ4" s="197"/>
      <c r="KGA4" s="197"/>
      <c r="KGB4" s="197"/>
      <c r="KGC4" s="197"/>
      <c r="KGD4" s="197"/>
      <c r="KGE4" s="197"/>
      <c r="KGF4" s="197"/>
      <c r="KGG4" s="197"/>
      <c r="KGH4" s="197"/>
      <c r="KGI4" s="197"/>
      <c r="KGJ4" s="197"/>
      <c r="KGK4" s="197"/>
      <c r="KGL4" s="197"/>
      <c r="KGM4" s="197"/>
      <c r="KGN4" s="197"/>
      <c r="KGO4" s="197"/>
      <c r="KGP4" s="197"/>
      <c r="KGQ4" s="197"/>
      <c r="KGR4" s="197"/>
      <c r="KGS4" s="197"/>
      <c r="KGT4" s="197"/>
      <c r="KGU4" s="197"/>
      <c r="KGV4" s="197"/>
      <c r="KGW4" s="197"/>
      <c r="KGX4" s="197"/>
      <c r="KGY4" s="197"/>
      <c r="KGZ4" s="197"/>
      <c r="KHA4" s="197"/>
      <c r="KHB4" s="197"/>
      <c r="KHC4" s="197"/>
      <c r="KHD4" s="197"/>
      <c r="KHE4" s="197"/>
      <c r="KHF4" s="197"/>
      <c r="KHG4" s="197"/>
      <c r="KHH4" s="197"/>
      <c r="KHI4" s="197"/>
      <c r="KHJ4" s="197"/>
      <c r="KHK4" s="197"/>
      <c r="KHL4" s="197"/>
      <c r="KHM4" s="197"/>
      <c r="KHN4" s="197"/>
      <c r="KHO4" s="197"/>
      <c r="KHP4" s="197"/>
      <c r="KHQ4" s="197"/>
      <c r="KHR4" s="197"/>
      <c r="KHS4" s="197"/>
      <c r="KHT4" s="197"/>
      <c r="KHU4" s="197"/>
      <c r="KHV4" s="197"/>
      <c r="KHW4" s="197"/>
      <c r="KHX4" s="197"/>
      <c r="KHY4" s="197"/>
      <c r="KHZ4" s="197"/>
      <c r="KIA4" s="197"/>
      <c r="KIB4" s="197"/>
      <c r="KIC4" s="197"/>
      <c r="KID4" s="197"/>
      <c r="KIE4" s="197"/>
      <c r="KIF4" s="197"/>
      <c r="KIG4" s="197"/>
      <c r="KIH4" s="197"/>
      <c r="KII4" s="197"/>
      <c r="KIJ4" s="197"/>
      <c r="KIK4" s="197"/>
      <c r="KIL4" s="197"/>
      <c r="KIM4" s="197"/>
      <c r="KIN4" s="197"/>
      <c r="KIO4" s="197"/>
      <c r="KIP4" s="197"/>
      <c r="KIQ4" s="197"/>
      <c r="KIR4" s="197"/>
      <c r="KIS4" s="197"/>
      <c r="KIT4" s="197"/>
      <c r="KIU4" s="197"/>
      <c r="KIV4" s="197"/>
      <c r="KIW4" s="197"/>
      <c r="KIX4" s="197"/>
      <c r="KIY4" s="197"/>
      <c r="KIZ4" s="197"/>
      <c r="KJA4" s="197"/>
      <c r="KJB4" s="197"/>
      <c r="KJC4" s="197"/>
      <c r="KJD4" s="197"/>
      <c r="KJE4" s="197"/>
      <c r="KJF4" s="197"/>
      <c r="KJG4" s="197"/>
      <c r="KJH4" s="197"/>
      <c r="KJI4" s="197"/>
      <c r="KJJ4" s="197"/>
      <c r="KJK4" s="197"/>
      <c r="KJL4" s="197"/>
      <c r="KJM4" s="197"/>
      <c r="KJN4" s="197"/>
      <c r="KJO4" s="197"/>
      <c r="KJP4" s="197"/>
      <c r="KJQ4" s="197"/>
      <c r="KJR4" s="197"/>
      <c r="KJS4" s="197"/>
      <c r="KJT4" s="197"/>
      <c r="KJU4" s="197"/>
      <c r="KJV4" s="197"/>
      <c r="KJW4" s="197"/>
      <c r="KJX4" s="197"/>
      <c r="KJY4" s="197"/>
      <c r="KJZ4" s="197"/>
      <c r="KKA4" s="197"/>
      <c r="KKB4" s="197"/>
      <c r="KKC4" s="197"/>
      <c r="KKD4" s="197"/>
      <c r="KKE4" s="197"/>
      <c r="KKF4" s="197"/>
      <c r="KKG4" s="197"/>
      <c r="KKH4" s="197"/>
      <c r="KKI4" s="197"/>
      <c r="KKJ4" s="197"/>
      <c r="KKK4" s="197"/>
      <c r="KKL4" s="197"/>
      <c r="KKM4" s="197"/>
      <c r="KKN4" s="197"/>
      <c r="KKO4" s="197"/>
      <c r="KKP4" s="197"/>
      <c r="KKQ4" s="197"/>
      <c r="KKR4" s="197"/>
      <c r="KKS4" s="197"/>
      <c r="KKT4" s="197"/>
      <c r="KKU4" s="197"/>
      <c r="KKV4" s="197"/>
      <c r="KKW4" s="197"/>
      <c r="KKX4" s="197"/>
      <c r="KKY4" s="197"/>
      <c r="KKZ4" s="197"/>
      <c r="KLA4" s="197"/>
      <c r="KLB4" s="197"/>
      <c r="KLC4" s="197"/>
      <c r="KLD4" s="197"/>
      <c r="KLE4" s="197"/>
      <c r="KLF4" s="197"/>
      <c r="KLG4" s="197"/>
      <c r="KLH4" s="197"/>
      <c r="KLI4" s="197"/>
      <c r="KLJ4" s="197"/>
      <c r="KLK4" s="197"/>
      <c r="KLL4" s="197"/>
      <c r="KLM4" s="197"/>
      <c r="KLN4" s="197"/>
      <c r="KLO4" s="197"/>
      <c r="KLP4" s="197"/>
      <c r="KLQ4" s="197"/>
      <c r="KLR4" s="197"/>
      <c r="KLS4" s="197"/>
      <c r="KLT4" s="197"/>
      <c r="KLU4" s="197"/>
      <c r="KLV4" s="197"/>
      <c r="KLW4" s="197"/>
      <c r="KLX4" s="197"/>
      <c r="KLY4" s="197"/>
      <c r="KLZ4" s="197"/>
      <c r="KMA4" s="197"/>
      <c r="KMB4" s="197"/>
      <c r="KMC4" s="197"/>
      <c r="KMD4" s="197"/>
      <c r="KME4" s="197"/>
      <c r="KMF4" s="197"/>
      <c r="KMG4" s="197"/>
      <c r="KMH4" s="197"/>
      <c r="KMI4" s="197"/>
      <c r="KMJ4" s="197"/>
      <c r="KMK4" s="197"/>
      <c r="KML4" s="197"/>
      <c r="KMM4" s="197"/>
      <c r="KMN4" s="197"/>
      <c r="KMO4" s="197"/>
      <c r="KMP4" s="197"/>
      <c r="KMQ4" s="197"/>
      <c r="KMR4" s="197"/>
      <c r="KMS4" s="197"/>
      <c r="KMT4" s="197"/>
      <c r="KMU4" s="197"/>
      <c r="KMV4" s="197"/>
      <c r="KMW4" s="197"/>
      <c r="KMX4" s="197"/>
      <c r="KMY4" s="197"/>
      <c r="KMZ4" s="197"/>
      <c r="KNA4" s="197"/>
      <c r="KNB4" s="197"/>
      <c r="KNC4" s="197"/>
      <c r="KND4" s="197"/>
      <c r="KNE4" s="197"/>
      <c r="KNF4" s="197"/>
      <c r="KNG4" s="197"/>
      <c r="KNH4" s="197"/>
      <c r="KNI4" s="197"/>
      <c r="KNJ4" s="197"/>
      <c r="KNK4" s="197"/>
      <c r="KNL4" s="197"/>
      <c r="KNM4" s="197"/>
      <c r="KNN4" s="197"/>
      <c r="KNO4" s="197"/>
      <c r="KNP4" s="197"/>
      <c r="KNQ4" s="197"/>
      <c r="KNR4" s="197"/>
      <c r="KNS4" s="197"/>
      <c r="KNT4" s="197"/>
      <c r="KNU4" s="197"/>
      <c r="KNV4" s="197"/>
      <c r="KNW4" s="197"/>
      <c r="KNX4" s="197"/>
      <c r="KNY4" s="197"/>
      <c r="KNZ4" s="197"/>
      <c r="KOA4" s="197"/>
      <c r="KOB4" s="197"/>
      <c r="KOC4" s="197"/>
      <c r="KOD4" s="197"/>
      <c r="KOE4" s="197"/>
      <c r="KOF4" s="197"/>
      <c r="KOG4" s="197"/>
      <c r="KOH4" s="197"/>
      <c r="KOI4" s="197"/>
      <c r="KOJ4" s="197"/>
      <c r="KOK4" s="197"/>
      <c r="KOL4" s="197"/>
      <c r="KOM4" s="197"/>
      <c r="KON4" s="197"/>
      <c r="KOO4" s="197"/>
      <c r="KOP4" s="197"/>
      <c r="KOQ4" s="197"/>
      <c r="KOR4" s="197"/>
      <c r="KOS4" s="197"/>
      <c r="KOT4" s="197"/>
      <c r="KOU4" s="197"/>
      <c r="KOV4" s="197"/>
      <c r="KOW4" s="197"/>
      <c r="KOX4" s="197"/>
      <c r="KOY4" s="197"/>
      <c r="KOZ4" s="197"/>
      <c r="KPA4" s="197"/>
      <c r="KPB4" s="197"/>
      <c r="KPC4" s="197"/>
      <c r="KPD4" s="197"/>
      <c r="KPE4" s="197"/>
      <c r="KPF4" s="197"/>
      <c r="KPG4" s="197"/>
      <c r="KPH4" s="197"/>
      <c r="KPI4" s="197"/>
      <c r="KPJ4" s="197"/>
      <c r="KPK4" s="197"/>
      <c r="KPL4" s="197"/>
      <c r="KPM4" s="197"/>
      <c r="KPN4" s="197"/>
      <c r="KPO4" s="197"/>
      <c r="KPP4" s="197"/>
      <c r="KPQ4" s="197"/>
      <c r="KPR4" s="197"/>
      <c r="KPS4" s="197"/>
      <c r="KPT4" s="197"/>
      <c r="KPU4" s="197"/>
      <c r="KPV4" s="197"/>
      <c r="KPW4" s="197"/>
      <c r="KPX4" s="197"/>
      <c r="KPY4" s="197"/>
      <c r="KPZ4" s="197"/>
      <c r="KQA4" s="197"/>
      <c r="KQB4" s="197"/>
      <c r="KQC4" s="197"/>
      <c r="KQD4" s="197"/>
      <c r="KQE4" s="197"/>
      <c r="KQF4" s="197"/>
      <c r="KQG4" s="197"/>
      <c r="KQH4" s="197"/>
      <c r="KQI4" s="197"/>
      <c r="KQJ4" s="197"/>
      <c r="KQK4" s="197"/>
      <c r="KQL4" s="197"/>
      <c r="KQM4" s="197"/>
      <c r="KQN4" s="197"/>
      <c r="KQO4" s="197"/>
      <c r="KQP4" s="197"/>
      <c r="KQQ4" s="197"/>
      <c r="KQR4" s="197"/>
      <c r="KQS4" s="197"/>
      <c r="KQT4" s="197"/>
      <c r="KQU4" s="197"/>
      <c r="KQV4" s="197"/>
      <c r="KQW4" s="197"/>
      <c r="KQX4" s="197"/>
      <c r="KQY4" s="197"/>
      <c r="KQZ4" s="197"/>
      <c r="KRA4" s="197"/>
      <c r="KRB4" s="197"/>
      <c r="KRC4" s="197"/>
      <c r="KRD4" s="197"/>
      <c r="KRE4" s="197"/>
      <c r="KRF4" s="197"/>
      <c r="KRG4" s="197"/>
      <c r="KRH4" s="197"/>
      <c r="KRI4" s="197"/>
      <c r="KRJ4" s="197"/>
      <c r="KRK4" s="197"/>
      <c r="KRL4" s="197"/>
      <c r="KRM4" s="197"/>
      <c r="KRN4" s="197"/>
      <c r="KRO4" s="197"/>
      <c r="KRP4" s="197"/>
      <c r="KRQ4" s="197"/>
      <c r="KRR4" s="197"/>
      <c r="KRS4" s="197"/>
      <c r="KRT4" s="197"/>
      <c r="KRU4" s="197"/>
      <c r="KRV4" s="197"/>
      <c r="KRW4" s="197"/>
      <c r="KRX4" s="197"/>
      <c r="KRY4" s="197"/>
      <c r="KRZ4" s="197"/>
      <c r="KSA4" s="197"/>
      <c r="KSB4" s="197"/>
      <c r="KSC4" s="197"/>
      <c r="KSD4" s="197"/>
      <c r="KSE4" s="197"/>
      <c r="KSF4" s="197"/>
      <c r="KSG4" s="197"/>
      <c r="KSH4" s="197"/>
      <c r="KSI4" s="197"/>
      <c r="KSJ4" s="197"/>
      <c r="KSK4" s="197"/>
      <c r="KSL4" s="197"/>
      <c r="KSM4" s="197"/>
      <c r="KSN4" s="197"/>
      <c r="KSO4" s="197"/>
      <c r="KSP4" s="197"/>
      <c r="KSQ4" s="197"/>
      <c r="KSR4" s="197"/>
      <c r="KSS4" s="197"/>
      <c r="KST4" s="197"/>
      <c r="KSU4" s="197"/>
      <c r="KSV4" s="197"/>
      <c r="KSW4" s="197"/>
      <c r="KSX4" s="197"/>
      <c r="KSY4" s="197"/>
      <c r="KSZ4" s="197"/>
      <c r="KTA4" s="197"/>
      <c r="KTB4" s="197"/>
      <c r="KTC4" s="197"/>
      <c r="KTD4" s="197"/>
      <c r="KTE4" s="197"/>
      <c r="KTF4" s="197"/>
      <c r="KTG4" s="197"/>
      <c r="KTH4" s="197"/>
      <c r="KTI4" s="197"/>
      <c r="KTJ4" s="197"/>
      <c r="KTK4" s="197"/>
      <c r="KTL4" s="197"/>
      <c r="KTM4" s="197"/>
      <c r="KTN4" s="197"/>
      <c r="KTO4" s="197"/>
      <c r="KTP4" s="197"/>
      <c r="KTQ4" s="197"/>
      <c r="KTR4" s="197"/>
      <c r="KTS4" s="197"/>
      <c r="KTT4" s="197"/>
      <c r="KTU4" s="197"/>
      <c r="KTV4" s="197"/>
      <c r="KTW4" s="197"/>
      <c r="KTX4" s="197"/>
      <c r="KTY4" s="197"/>
      <c r="KTZ4" s="197"/>
      <c r="KUA4" s="197"/>
      <c r="KUB4" s="197"/>
      <c r="KUC4" s="197"/>
      <c r="KUD4" s="197"/>
      <c r="KUE4" s="197"/>
      <c r="KUF4" s="197"/>
      <c r="KUG4" s="197"/>
      <c r="KUH4" s="197"/>
      <c r="KUI4" s="197"/>
      <c r="KUJ4" s="197"/>
      <c r="KUK4" s="197"/>
      <c r="KUL4" s="197"/>
      <c r="KUM4" s="197"/>
      <c r="KUN4" s="197"/>
      <c r="KUO4" s="197"/>
      <c r="KUP4" s="197"/>
      <c r="KUQ4" s="197"/>
      <c r="KUR4" s="197"/>
      <c r="KUS4" s="197"/>
      <c r="KUT4" s="197"/>
      <c r="KUU4" s="197"/>
      <c r="KUV4" s="197"/>
      <c r="KUW4" s="197"/>
      <c r="KUX4" s="197"/>
      <c r="KUY4" s="197"/>
      <c r="KUZ4" s="197"/>
      <c r="KVA4" s="197"/>
      <c r="KVB4" s="197"/>
      <c r="KVC4" s="197"/>
      <c r="KVD4" s="197"/>
      <c r="KVE4" s="197"/>
      <c r="KVF4" s="197"/>
      <c r="KVG4" s="197"/>
      <c r="KVH4" s="197"/>
      <c r="KVI4" s="197"/>
      <c r="KVJ4" s="197"/>
      <c r="KVK4" s="197"/>
      <c r="KVL4" s="197"/>
      <c r="KVM4" s="197"/>
      <c r="KVN4" s="197"/>
      <c r="KVO4" s="197"/>
      <c r="KVP4" s="197"/>
      <c r="KVQ4" s="197"/>
      <c r="KVR4" s="197"/>
      <c r="KVS4" s="197"/>
      <c r="KVT4" s="197"/>
      <c r="KVU4" s="197"/>
      <c r="KVV4" s="197"/>
      <c r="KVW4" s="197"/>
      <c r="KVX4" s="197"/>
      <c r="KVY4" s="197"/>
      <c r="KVZ4" s="197"/>
      <c r="KWA4" s="197"/>
      <c r="KWB4" s="197"/>
      <c r="KWC4" s="197"/>
      <c r="KWD4" s="197"/>
      <c r="KWE4" s="197"/>
      <c r="KWF4" s="197"/>
      <c r="KWG4" s="197"/>
      <c r="KWH4" s="197"/>
      <c r="KWI4" s="197"/>
      <c r="KWJ4" s="197"/>
      <c r="KWK4" s="197"/>
      <c r="KWL4" s="197"/>
      <c r="KWM4" s="197"/>
      <c r="KWN4" s="197"/>
      <c r="KWO4" s="197"/>
      <c r="KWP4" s="197"/>
      <c r="KWQ4" s="197"/>
      <c r="KWR4" s="197"/>
      <c r="KWS4" s="197"/>
      <c r="KWT4" s="197"/>
      <c r="KWU4" s="197"/>
      <c r="KWV4" s="197"/>
      <c r="KWW4" s="197"/>
      <c r="KWX4" s="197"/>
      <c r="KWY4" s="197"/>
      <c r="KWZ4" s="197"/>
      <c r="KXA4" s="197"/>
      <c r="KXB4" s="197"/>
      <c r="KXC4" s="197"/>
      <c r="KXD4" s="197"/>
      <c r="KXE4" s="197"/>
      <c r="KXF4" s="197"/>
      <c r="KXG4" s="197"/>
      <c r="KXH4" s="197"/>
      <c r="KXI4" s="197"/>
      <c r="KXJ4" s="197"/>
      <c r="KXK4" s="197"/>
      <c r="KXL4" s="197"/>
      <c r="KXM4" s="197"/>
      <c r="KXN4" s="197"/>
      <c r="KXO4" s="197"/>
      <c r="KXP4" s="197"/>
      <c r="KXQ4" s="197"/>
      <c r="KXR4" s="197"/>
      <c r="KXS4" s="197"/>
      <c r="KXT4" s="197"/>
      <c r="KXU4" s="197"/>
      <c r="KXV4" s="197"/>
      <c r="KXW4" s="197"/>
      <c r="KXX4" s="197"/>
      <c r="KXY4" s="197"/>
      <c r="KXZ4" s="197"/>
      <c r="KYA4" s="197"/>
      <c r="KYB4" s="197"/>
      <c r="KYC4" s="197"/>
      <c r="KYD4" s="197"/>
      <c r="KYE4" s="197"/>
      <c r="KYF4" s="197"/>
      <c r="KYG4" s="197"/>
      <c r="KYH4" s="197"/>
      <c r="KYI4" s="197"/>
      <c r="KYJ4" s="197"/>
      <c r="KYK4" s="197"/>
      <c r="KYL4" s="197"/>
      <c r="KYM4" s="197"/>
      <c r="KYN4" s="197"/>
      <c r="KYO4" s="197"/>
      <c r="KYP4" s="197"/>
      <c r="KYQ4" s="197"/>
      <c r="KYR4" s="197"/>
      <c r="KYS4" s="197"/>
      <c r="KYT4" s="197"/>
      <c r="KYU4" s="197"/>
      <c r="KYV4" s="197"/>
      <c r="KYW4" s="197"/>
      <c r="KYX4" s="197"/>
      <c r="KYY4" s="197"/>
      <c r="KYZ4" s="197"/>
      <c r="KZA4" s="197"/>
      <c r="KZB4" s="197"/>
      <c r="KZC4" s="197"/>
      <c r="KZD4" s="197"/>
      <c r="KZE4" s="197"/>
      <c r="KZF4" s="197"/>
      <c r="KZG4" s="197"/>
      <c r="KZH4" s="197"/>
      <c r="KZI4" s="197"/>
      <c r="KZJ4" s="197"/>
      <c r="KZK4" s="197"/>
      <c r="KZL4" s="197"/>
      <c r="KZM4" s="197"/>
      <c r="KZN4" s="197"/>
      <c r="KZO4" s="197"/>
      <c r="KZP4" s="197"/>
      <c r="KZQ4" s="197"/>
      <c r="KZR4" s="197"/>
      <c r="KZS4" s="197"/>
      <c r="KZT4" s="197"/>
      <c r="KZU4" s="197"/>
      <c r="KZV4" s="197"/>
      <c r="KZW4" s="197"/>
      <c r="KZX4" s="197"/>
      <c r="KZY4" s="197"/>
      <c r="KZZ4" s="197"/>
      <c r="LAA4" s="197"/>
      <c r="LAB4" s="197"/>
      <c r="LAC4" s="197"/>
      <c r="LAD4" s="197"/>
      <c r="LAE4" s="197"/>
      <c r="LAF4" s="197"/>
      <c r="LAG4" s="197"/>
      <c r="LAH4" s="197"/>
      <c r="LAI4" s="197"/>
      <c r="LAJ4" s="197"/>
      <c r="LAK4" s="197"/>
      <c r="LAL4" s="197"/>
      <c r="LAM4" s="197"/>
      <c r="LAN4" s="197"/>
      <c r="LAO4" s="197"/>
      <c r="LAP4" s="197"/>
      <c r="LAQ4" s="197"/>
      <c r="LAR4" s="197"/>
      <c r="LAS4" s="197"/>
      <c r="LAT4" s="197"/>
      <c r="LAU4" s="197"/>
      <c r="LAV4" s="197"/>
      <c r="LAW4" s="197"/>
      <c r="LAX4" s="197"/>
      <c r="LAY4" s="197"/>
      <c r="LAZ4" s="197"/>
      <c r="LBA4" s="197"/>
      <c r="LBB4" s="197"/>
      <c r="LBC4" s="197"/>
      <c r="LBD4" s="197"/>
      <c r="LBE4" s="197"/>
      <c r="LBF4" s="197"/>
      <c r="LBG4" s="197"/>
      <c r="LBH4" s="197"/>
      <c r="LBI4" s="197"/>
      <c r="LBJ4" s="197"/>
      <c r="LBK4" s="197"/>
      <c r="LBL4" s="197"/>
      <c r="LBM4" s="197"/>
      <c r="LBN4" s="197"/>
      <c r="LBO4" s="197"/>
      <c r="LBP4" s="197"/>
      <c r="LBQ4" s="197"/>
      <c r="LBR4" s="197"/>
      <c r="LBS4" s="197"/>
      <c r="LBT4" s="197"/>
      <c r="LBU4" s="197"/>
      <c r="LBV4" s="197"/>
      <c r="LBW4" s="197"/>
      <c r="LBX4" s="197"/>
      <c r="LBY4" s="197"/>
      <c r="LBZ4" s="197"/>
      <c r="LCA4" s="197"/>
      <c r="LCB4" s="197"/>
      <c r="LCC4" s="197"/>
      <c r="LCD4" s="197"/>
      <c r="LCE4" s="197"/>
      <c r="LCF4" s="197"/>
      <c r="LCG4" s="197"/>
      <c r="LCH4" s="197"/>
      <c r="LCI4" s="197"/>
      <c r="LCJ4" s="197"/>
      <c r="LCK4" s="197"/>
      <c r="LCL4" s="197"/>
      <c r="LCM4" s="197"/>
      <c r="LCN4" s="197"/>
      <c r="LCO4" s="197"/>
      <c r="LCP4" s="197"/>
      <c r="LCQ4" s="197"/>
      <c r="LCR4" s="197"/>
      <c r="LCS4" s="197"/>
      <c r="LCT4" s="197"/>
      <c r="LCU4" s="197"/>
      <c r="LCV4" s="197"/>
      <c r="LCW4" s="197"/>
      <c r="LCX4" s="197"/>
      <c r="LCY4" s="197"/>
      <c r="LCZ4" s="197"/>
      <c r="LDA4" s="197"/>
      <c r="LDB4" s="197"/>
      <c r="LDC4" s="197"/>
      <c r="LDD4" s="197"/>
      <c r="LDE4" s="197"/>
      <c r="LDF4" s="197"/>
      <c r="LDG4" s="197"/>
      <c r="LDH4" s="197"/>
      <c r="LDI4" s="197"/>
      <c r="LDJ4" s="197"/>
      <c r="LDK4" s="197"/>
      <c r="LDL4" s="197"/>
      <c r="LDM4" s="197"/>
      <c r="LDN4" s="197"/>
      <c r="LDO4" s="197"/>
      <c r="LDP4" s="197"/>
      <c r="LDQ4" s="197"/>
      <c r="LDR4" s="197"/>
      <c r="LDS4" s="197"/>
      <c r="LDT4" s="197"/>
      <c r="LDU4" s="197"/>
      <c r="LDV4" s="197"/>
      <c r="LDW4" s="197"/>
      <c r="LDX4" s="197"/>
      <c r="LDY4" s="197"/>
      <c r="LDZ4" s="197"/>
      <c r="LEA4" s="197"/>
      <c r="LEB4" s="197"/>
      <c r="LEC4" s="197"/>
      <c r="LED4" s="197"/>
      <c r="LEE4" s="197"/>
      <c r="LEF4" s="197"/>
      <c r="LEG4" s="197"/>
      <c r="LEH4" s="197"/>
      <c r="LEI4" s="197"/>
      <c r="LEJ4" s="197"/>
      <c r="LEK4" s="197"/>
      <c r="LEL4" s="197"/>
      <c r="LEM4" s="197"/>
      <c r="LEN4" s="197"/>
      <c r="LEO4" s="197"/>
      <c r="LEP4" s="197"/>
      <c r="LEQ4" s="197"/>
      <c r="LER4" s="197"/>
      <c r="LES4" s="197"/>
      <c r="LET4" s="197"/>
      <c r="LEU4" s="197"/>
      <c r="LEV4" s="197"/>
      <c r="LEW4" s="197"/>
      <c r="LEX4" s="197"/>
      <c r="LEY4" s="197"/>
      <c r="LEZ4" s="197"/>
      <c r="LFA4" s="197"/>
      <c r="LFB4" s="197"/>
      <c r="LFC4" s="197"/>
      <c r="LFD4" s="197"/>
      <c r="LFE4" s="197"/>
      <c r="LFF4" s="197"/>
      <c r="LFG4" s="197"/>
      <c r="LFH4" s="197"/>
      <c r="LFI4" s="197"/>
      <c r="LFJ4" s="197"/>
      <c r="LFK4" s="197"/>
      <c r="LFL4" s="197"/>
      <c r="LFM4" s="197"/>
      <c r="LFN4" s="197"/>
      <c r="LFO4" s="197"/>
      <c r="LFP4" s="197"/>
      <c r="LFQ4" s="197"/>
      <c r="LFR4" s="197"/>
      <c r="LFS4" s="197"/>
      <c r="LFT4" s="197"/>
      <c r="LFU4" s="197"/>
      <c r="LFV4" s="197"/>
      <c r="LFW4" s="197"/>
      <c r="LFX4" s="197"/>
      <c r="LFY4" s="197"/>
      <c r="LFZ4" s="197"/>
      <c r="LGA4" s="197"/>
      <c r="LGB4" s="197"/>
      <c r="LGC4" s="197"/>
      <c r="LGD4" s="197"/>
      <c r="LGE4" s="197"/>
      <c r="LGF4" s="197"/>
      <c r="LGG4" s="197"/>
      <c r="LGH4" s="197"/>
      <c r="LGI4" s="197"/>
      <c r="LGJ4" s="197"/>
      <c r="LGK4" s="197"/>
      <c r="LGL4" s="197"/>
      <c r="LGM4" s="197"/>
      <c r="LGN4" s="197"/>
      <c r="LGO4" s="197"/>
      <c r="LGP4" s="197"/>
      <c r="LGQ4" s="197"/>
      <c r="LGR4" s="197"/>
      <c r="LGS4" s="197"/>
      <c r="LGT4" s="197"/>
      <c r="LGU4" s="197"/>
      <c r="LGV4" s="197"/>
      <c r="LGW4" s="197"/>
      <c r="LGX4" s="197"/>
      <c r="LGY4" s="197"/>
      <c r="LGZ4" s="197"/>
      <c r="LHA4" s="197"/>
      <c r="LHB4" s="197"/>
      <c r="LHC4" s="197"/>
      <c r="LHD4" s="197"/>
      <c r="LHE4" s="197"/>
      <c r="LHF4" s="197"/>
      <c r="LHG4" s="197"/>
      <c r="LHH4" s="197"/>
      <c r="LHI4" s="197"/>
      <c r="LHJ4" s="197"/>
      <c r="LHK4" s="197"/>
      <c r="LHL4" s="197"/>
      <c r="LHM4" s="197"/>
      <c r="LHN4" s="197"/>
      <c r="LHO4" s="197"/>
      <c r="LHP4" s="197"/>
      <c r="LHQ4" s="197"/>
      <c r="LHR4" s="197"/>
      <c r="LHS4" s="197"/>
      <c r="LHT4" s="197"/>
      <c r="LHU4" s="197"/>
      <c r="LHV4" s="197"/>
      <c r="LHW4" s="197"/>
      <c r="LHX4" s="197"/>
      <c r="LHY4" s="197"/>
      <c r="LHZ4" s="197"/>
      <c r="LIA4" s="197"/>
      <c r="LIB4" s="197"/>
      <c r="LIC4" s="197"/>
      <c r="LID4" s="197"/>
      <c r="LIE4" s="197"/>
      <c r="LIF4" s="197"/>
      <c r="LIG4" s="197"/>
      <c r="LIH4" s="197"/>
      <c r="LII4" s="197"/>
      <c r="LIJ4" s="197"/>
      <c r="LIK4" s="197"/>
      <c r="LIL4" s="197"/>
      <c r="LIM4" s="197"/>
      <c r="LIN4" s="197"/>
      <c r="LIO4" s="197"/>
      <c r="LIP4" s="197"/>
      <c r="LIQ4" s="197"/>
      <c r="LIR4" s="197"/>
      <c r="LIS4" s="197"/>
      <c r="LIT4" s="197"/>
      <c r="LIU4" s="197"/>
      <c r="LIV4" s="197"/>
      <c r="LIW4" s="197"/>
      <c r="LIX4" s="197"/>
      <c r="LIY4" s="197"/>
      <c r="LIZ4" s="197"/>
      <c r="LJA4" s="197"/>
      <c r="LJB4" s="197"/>
      <c r="LJC4" s="197"/>
      <c r="LJD4" s="197"/>
      <c r="LJE4" s="197"/>
      <c r="LJF4" s="197"/>
      <c r="LJG4" s="197"/>
      <c r="LJH4" s="197"/>
      <c r="LJI4" s="197"/>
      <c r="LJJ4" s="197"/>
      <c r="LJK4" s="197"/>
      <c r="LJL4" s="197"/>
      <c r="LJM4" s="197"/>
      <c r="LJN4" s="197"/>
      <c r="LJO4" s="197"/>
      <c r="LJP4" s="197"/>
      <c r="LJQ4" s="197"/>
      <c r="LJR4" s="197"/>
      <c r="LJS4" s="197"/>
      <c r="LJT4" s="197"/>
      <c r="LJU4" s="197"/>
      <c r="LJV4" s="197"/>
      <c r="LJW4" s="197"/>
      <c r="LJX4" s="197"/>
      <c r="LJY4" s="197"/>
      <c r="LJZ4" s="197"/>
      <c r="LKA4" s="197"/>
      <c r="LKB4" s="197"/>
      <c r="LKC4" s="197"/>
      <c r="LKD4" s="197"/>
      <c r="LKE4" s="197"/>
      <c r="LKF4" s="197"/>
      <c r="LKG4" s="197"/>
      <c r="LKH4" s="197"/>
      <c r="LKI4" s="197"/>
      <c r="LKJ4" s="197"/>
      <c r="LKK4" s="197"/>
      <c r="LKL4" s="197"/>
      <c r="LKM4" s="197"/>
      <c r="LKN4" s="197"/>
      <c r="LKO4" s="197"/>
      <c r="LKP4" s="197"/>
      <c r="LKQ4" s="197"/>
      <c r="LKR4" s="197"/>
      <c r="LKS4" s="197"/>
      <c r="LKT4" s="197"/>
      <c r="LKU4" s="197"/>
      <c r="LKV4" s="197"/>
      <c r="LKW4" s="197"/>
      <c r="LKX4" s="197"/>
      <c r="LKY4" s="197"/>
      <c r="LKZ4" s="197"/>
      <c r="LLA4" s="197"/>
      <c r="LLB4" s="197"/>
      <c r="LLC4" s="197"/>
      <c r="LLD4" s="197"/>
      <c r="LLE4" s="197"/>
      <c r="LLF4" s="197"/>
      <c r="LLG4" s="197"/>
      <c r="LLH4" s="197"/>
      <c r="LLI4" s="197"/>
      <c r="LLJ4" s="197"/>
      <c r="LLK4" s="197"/>
      <c r="LLL4" s="197"/>
      <c r="LLM4" s="197"/>
      <c r="LLN4" s="197"/>
      <c r="LLO4" s="197"/>
      <c r="LLP4" s="197"/>
      <c r="LLQ4" s="197"/>
      <c r="LLR4" s="197"/>
      <c r="LLS4" s="197"/>
      <c r="LLT4" s="197"/>
      <c r="LLU4" s="197"/>
      <c r="LLV4" s="197"/>
      <c r="LLW4" s="197"/>
      <c r="LLX4" s="197"/>
      <c r="LLY4" s="197"/>
      <c r="LLZ4" s="197"/>
      <c r="LMA4" s="197"/>
      <c r="LMB4" s="197"/>
      <c r="LMC4" s="197"/>
      <c r="LMD4" s="197"/>
      <c r="LME4" s="197"/>
      <c r="LMF4" s="197"/>
      <c r="LMG4" s="197"/>
      <c r="LMH4" s="197"/>
      <c r="LMI4" s="197"/>
      <c r="LMJ4" s="197"/>
      <c r="LMK4" s="197"/>
      <c r="LML4" s="197"/>
      <c r="LMM4" s="197"/>
      <c r="LMN4" s="197"/>
      <c r="LMO4" s="197"/>
      <c r="LMP4" s="197"/>
      <c r="LMQ4" s="197"/>
      <c r="LMR4" s="197"/>
      <c r="LMS4" s="197"/>
      <c r="LMT4" s="197"/>
      <c r="LMU4" s="197"/>
      <c r="LMV4" s="197"/>
      <c r="LMW4" s="197"/>
      <c r="LMX4" s="197"/>
      <c r="LMY4" s="197"/>
      <c r="LMZ4" s="197"/>
      <c r="LNA4" s="197"/>
      <c r="LNB4" s="197"/>
      <c r="LNC4" s="197"/>
      <c r="LND4" s="197"/>
      <c r="LNE4" s="197"/>
      <c r="LNF4" s="197"/>
      <c r="LNG4" s="197"/>
      <c r="LNH4" s="197"/>
      <c r="LNI4" s="197"/>
      <c r="LNJ4" s="197"/>
      <c r="LNK4" s="197"/>
      <c r="LNL4" s="197"/>
      <c r="LNM4" s="197"/>
      <c r="LNN4" s="197"/>
      <c r="LNO4" s="197"/>
      <c r="LNP4" s="197"/>
      <c r="LNQ4" s="197"/>
      <c r="LNR4" s="197"/>
      <c r="LNS4" s="197"/>
      <c r="LNT4" s="197"/>
      <c r="LNU4" s="197"/>
      <c r="LNV4" s="197"/>
      <c r="LNW4" s="197"/>
      <c r="LNX4" s="197"/>
      <c r="LNY4" s="197"/>
      <c r="LNZ4" s="197"/>
      <c r="LOA4" s="197"/>
      <c r="LOB4" s="197"/>
      <c r="LOC4" s="197"/>
      <c r="LOD4" s="197"/>
      <c r="LOE4" s="197"/>
      <c r="LOF4" s="197"/>
      <c r="LOG4" s="197"/>
      <c r="LOH4" s="197"/>
      <c r="LOI4" s="197"/>
      <c r="LOJ4" s="197"/>
      <c r="LOK4" s="197"/>
      <c r="LOL4" s="197"/>
      <c r="LOM4" s="197"/>
      <c r="LON4" s="197"/>
      <c r="LOO4" s="197"/>
      <c r="LOP4" s="197"/>
      <c r="LOQ4" s="197"/>
      <c r="LOR4" s="197"/>
      <c r="LOS4" s="197"/>
      <c r="LOT4" s="197"/>
      <c r="LOU4" s="197"/>
      <c r="LOV4" s="197"/>
      <c r="LOW4" s="197"/>
      <c r="LOX4" s="197"/>
      <c r="LOY4" s="197"/>
      <c r="LOZ4" s="197"/>
      <c r="LPA4" s="197"/>
      <c r="LPB4" s="197"/>
      <c r="LPC4" s="197"/>
      <c r="LPD4" s="197"/>
      <c r="LPE4" s="197"/>
      <c r="LPF4" s="197"/>
      <c r="LPG4" s="197"/>
      <c r="LPH4" s="197"/>
      <c r="LPI4" s="197"/>
      <c r="LPJ4" s="197"/>
      <c r="LPK4" s="197"/>
      <c r="LPL4" s="197"/>
      <c r="LPM4" s="197"/>
      <c r="LPN4" s="197"/>
      <c r="LPO4" s="197"/>
      <c r="LPP4" s="197"/>
      <c r="LPQ4" s="197"/>
      <c r="LPR4" s="197"/>
      <c r="LPS4" s="197"/>
      <c r="LPT4" s="197"/>
      <c r="LPU4" s="197"/>
      <c r="LPV4" s="197"/>
      <c r="LPW4" s="197"/>
      <c r="LPX4" s="197"/>
      <c r="LPY4" s="197"/>
      <c r="LPZ4" s="197"/>
      <c r="LQA4" s="197"/>
      <c r="LQB4" s="197"/>
      <c r="LQC4" s="197"/>
      <c r="LQD4" s="197"/>
      <c r="LQE4" s="197"/>
      <c r="LQF4" s="197"/>
      <c r="LQG4" s="197"/>
      <c r="LQH4" s="197"/>
      <c r="LQI4" s="197"/>
      <c r="LQJ4" s="197"/>
      <c r="LQK4" s="197"/>
      <c r="LQL4" s="197"/>
      <c r="LQM4" s="197"/>
      <c r="LQN4" s="197"/>
      <c r="LQO4" s="197"/>
      <c r="LQP4" s="197"/>
      <c r="LQQ4" s="197"/>
      <c r="LQR4" s="197"/>
      <c r="LQS4" s="197"/>
      <c r="LQT4" s="197"/>
      <c r="LQU4" s="197"/>
      <c r="LQV4" s="197"/>
      <c r="LQW4" s="197"/>
      <c r="LQX4" s="197"/>
      <c r="LQY4" s="197"/>
      <c r="LQZ4" s="197"/>
      <c r="LRA4" s="197"/>
      <c r="LRB4" s="197"/>
      <c r="LRC4" s="197"/>
      <c r="LRD4" s="197"/>
      <c r="LRE4" s="197"/>
      <c r="LRF4" s="197"/>
      <c r="LRG4" s="197"/>
      <c r="LRH4" s="197"/>
      <c r="LRI4" s="197"/>
      <c r="LRJ4" s="197"/>
      <c r="LRK4" s="197"/>
      <c r="LRL4" s="197"/>
      <c r="LRM4" s="197"/>
      <c r="LRN4" s="197"/>
      <c r="LRO4" s="197"/>
      <c r="LRP4" s="197"/>
      <c r="LRQ4" s="197"/>
      <c r="LRR4" s="197"/>
      <c r="LRS4" s="197"/>
      <c r="LRT4" s="197"/>
      <c r="LRU4" s="197"/>
      <c r="LRV4" s="197"/>
      <c r="LRW4" s="197"/>
      <c r="LRX4" s="197"/>
      <c r="LRY4" s="197"/>
      <c r="LRZ4" s="197"/>
      <c r="LSA4" s="197"/>
      <c r="LSB4" s="197"/>
      <c r="LSC4" s="197"/>
      <c r="LSD4" s="197"/>
      <c r="LSE4" s="197"/>
      <c r="LSF4" s="197"/>
      <c r="LSG4" s="197"/>
      <c r="LSH4" s="197"/>
      <c r="LSI4" s="197"/>
      <c r="LSJ4" s="197"/>
      <c r="LSK4" s="197"/>
      <c r="LSL4" s="197"/>
      <c r="LSM4" s="197"/>
      <c r="LSN4" s="197"/>
      <c r="LSO4" s="197"/>
      <c r="LSP4" s="197"/>
      <c r="LSQ4" s="197"/>
      <c r="LSR4" s="197"/>
      <c r="LSS4" s="197"/>
      <c r="LST4" s="197"/>
      <c r="LSU4" s="197"/>
      <c r="LSV4" s="197"/>
      <c r="LSW4" s="197"/>
      <c r="LSX4" s="197"/>
      <c r="LSY4" s="197"/>
      <c r="LSZ4" s="197"/>
      <c r="LTA4" s="197"/>
      <c r="LTB4" s="197"/>
      <c r="LTC4" s="197"/>
      <c r="LTD4" s="197"/>
      <c r="LTE4" s="197"/>
      <c r="LTF4" s="197"/>
      <c r="LTG4" s="197"/>
      <c r="LTH4" s="197"/>
      <c r="LTI4" s="197"/>
      <c r="LTJ4" s="197"/>
      <c r="LTK4" s="197"/>
      <c r="LTL4" s="197"/>
      <c r="LTM4" s="197"/>
      <c r="LTN4" s="197"/>
      <c r="LTO4" s="197"/>
      <c r="LTP4" s="197"/>
      <c r="LTQ4" s="197"/>
      <c r="LTR4" s="197"/>
      <c r="LTS4" s="197"/>
      <c r="LTT4" s="197"/>
      <c r="LTU4" s="197"/>
      <c r="LTV4" s="197"/>
      <c r="LTW4" s="197"/>
      <c r="LTX4" s="197"/>
      <c r="LTY4" s="197"/>
      <c r="LTZ4" s="197"/>
      <c r="LUA4" s="197"/>
      <c r="LUB4" s="197"/>
      <c r="LUC4" s="197"/>
      <c r="LUD4" s="197"/>
      <c r="LUE4" s="197"/>
      <c r="LUF4" s="197"/>
      <c r="LUG4" s="197"/>
      <c r="LUH4" s="197"/>
      <c r="LUI4" s="197"/>
      <c r="LUJ4" s="197"/>
      <c r="LUK4" s="197"/>
      <c r="LUL4" s="197"/>
      <c r="LUM4" s="197"/>
      <c r="LUN4" s="197"/>
      <c r="LUO4" s="197"/>
      <c r="LUP4" s="197"/>
      <c r="LUQ4" s="197"/>
      <c r="LUR4" s="197"/>
      <c r="LUS4" s="197"/>
      <c r="LUT4" s="197"/>
      <c r="LUU4" s="197"/>
      <c r="LUV4" s="197"/>
      <c r="LUW4" s="197"/>
      <c r="LUX4" s="197"/>
      <c r="LUY4" s="197"/>
      <c r="LUZ4" s="197"/>
      <c r="LVA4" s="197"/>
      <c r="LVB4" s="197"/>
      <c r="LVC4" s="197"/>
      <c r="LVD4" s="197"/>
      <c r="LVE4" s="197"/>
      <c r="LVF4" s="197"/>
      <c r="LVG4" s="197"/>
      <c r="LVH4" s="197"/>
      <c r="LVI4" s="197"/>
      <c r="LVJ4" s="197"/>
      <c r="LVK4" s="197"/>
      <c r="LVL4" s="197"/>
      <c r="LVM4" s="197"/>
      <c r="LVN4" s="197"/>
      <c r="LVO4" s="197"/>
      <c r="LVP4" s="197"/>
      <c r="LVQ4" s="197"/>
      <c r="LVR4" s="197"/>
      <c r="LVS4" s="197"/>
      <c r="LVT4" s="197"/>
      <c r="LVU4" s="197"/>
      <c r="LVV4" s="197"/>
      <c r="LVW4" s="197"/>
      <c r="LVX4" s="197"/>
      <c r="LVY4" s="197"/>
      <c r="LVZ4" s="197"/>
      <c r="LWA4" s="197"/>
      <c r="LWB4" s="197"/>
      <c r="LWC4" s="197"/>
      <c r="LWD4" s="197"/>
      <c r="LWE4" s="197"/>
      <c r="LWF4" s="197"/>
      <c r="LWG4" s="197"/>
      <c r="LWH4" s="197"/>
      <c r="LWI4" s="197"/>
      <c r="LWJ4" s="197"/>
      <c r="LWK4" s="197"/>
      <c r="LWL4" s="197"/>
      <c r="LWM4" s="197"/>
      <c r="LWN4" s="197"/>
      <c r="LWO4" s="197"/>
      <c r="LWP4" s="197"/>
      <c r="LWQ4" s="197"/>
      <c r="LWR4" s="197"/>
      <c r="LWS4" s="197"/>
      <c r="LWT4" s="197"/>
      <c r="LWU4" s="197"/>
      <c r="LWV4" s="197"/>
      <c r="LWW4" s="197"/>
      <c r="LWX4" s="197"/>
      <c r="LWY4" s="197"/>
      <c r="LWZ4" s="197"/>
      <c r="LXA4" s="197"/>
      <c r="LXB4" s="197"/>
      <c r="LXC4" s="197"/>
      <c r="LXD4" s="197"/>
      <c r="LXE4" s="197"/>
      <c r="LXF4" s="197"/>
      <c r="LXG4" s="197"/>
      <c r="LXH4" s="197"/>
      <c r="LXI4" s="197"/>
      <c r="LXJ4" s="197"/>
      <c r="LXK4" s="197"/>
      <c r="LXL4" s="197"/>
      <c r="LXM4" s="197"/>
      <c r="LXN4" s="197"/>
      <c r="LXO4" s="197"/>
      <c r="LXP4" s="197"/>
      <c r="LXQ4" s="197"/>
      <c r="LXR4" s="197"/>
      <c r="LXS4" s="197"/>
      <c r="LXT4" s="197"/>
      <c r="LXU4" s="197"/>
      <c r="LXV4" s="197"/>
      <c r="LXW4" s="197"/>
      <c r="LXX4" s="197"/>
      <c r="LXY4" s="197"/>
      <c r="LXZ4" s="197"/>
      <c r="LYA4" s="197"/>
      <c r="LYB4" s="197"/>
      <c r="LYC4" s="197"/>
      <c r="LYD4" s="197"/>
      <c r="LYE4" s="197"/>
      <c r="LYF4" s="197"/>
      <c r="LYG4" s="197"/>
      <c r="LYH4" s="197"/>
      <c r="LYI4" s="197"/>
      <c r="LYJ4" s="197"/>
      <c r="LYK4" s="197"/>
      <c r="LYL4" s="197"/>
      <c r="LYM4" s="197"/>
      <c r="LYN4" s="197"/>
      <c r="LYO4" s="197"/>
      <c r="LYP4" s="197"/>
      <c r="LYQ4" s="197"/>
      <c r="LYR4" s="197"/>
      <c r="LYS4" s="197"/>
      <c r="LYT4" s="197"/>
      <c r="LYU4" s="197"/>
      <c r="LYV4" s="197"/>
      <c r="LYW4" s="197"/>
      <c r="LYX4" s="197"/>
      <c r="LYY4" s="197"/>
      <c r="LYZ4" s="197"/>
      <c r="LZA4" s="197"/>
      <c r="LZB4" s="197"/>
      <c r="LZC4" s="197"/>
      <c r="LZD4" s="197"/>
      <c r="LZE4" s="197"/>
      <c r="LZF4" s="197"/>
      <c r="LZG4" s="197"/>
      <c r="LZH4" s="197"/>
      <c r="LZI4" s="197"/>
      <c r="LZJ4" s="197"/>
      <c r="LZK4" s="197"/>
      <c r="LZL4" s="197"/>
      <c r="LZM4" s="197"/>
      <c r="LZN4" s="197"/>
      <c r="LZO4" s="197"/>
      <c r="LZP4" s="197"/>
      <c r="LZQ4" s="197"/>
      <c r="LZR4" s="197"/>
      <c r="LZS4" s="197"/>
      <c r="LZT4" s="197"/>
      <c r="LZU4" s="197"/>
      <c r="LZV4" s="197"/>
      <c r="LZW4" s="197"/>
      <c r="LZX4" s="197"/>
      <c r="LZY4" s="197"/>
      <c r="LZZ4" s="197"/>
      <c r="MAA4" s="197"/>
      <c r="MAB4" s="197"/>
      <c r="MAC4" s="197"/>
      <c r="MAD4" s="197"/>
      <c r="MAE4" s="197"/>
      <c r="MAF4" s="197"/>
      <c r="MAG4" s="197"/>
      <c r="MAH4" s="197"/>
      <c r="MAI4" s="197"/>
      <c r="MAJ4" s="197"/>
      <c r="MAK4" s="197"/>
      <c r="MAL4" s="197"/>
      <c r="MAM4" s="197"/>
      <c r="MAN4" s="197"/>
      <c r="MAO4" s="197"/>
      <c r="MAP4" s="197"/>
      <c r="MAQ4" s="197"/>
      <c r="MAR4" s="197"/>
      <c r="MAS4" s="197"/>
      <c r="MAT4" s="197"/>
      <c r="MAU4" s="197"/>
      <c r="MAV4" s="197"/>
      <c r="MAW4" s="197"/>
      <c r="MAX4" s="197"/>
      <c r="MAY4" s="197"/>
      <c r="MAZ4" s="197"/>
      <c r="MBA4" s="197"/>
      <c r="MBB4" s="197"/>
      <c r="MBC4" s="197"/>
      <c r="MBD4" s="197"/>
      <c r="MBE4" s="197"/>
      <c r="MBF4" s="197"/>
      <c r="MBG4" s="197"/>
      <c r="MBH4" s="197"/>
      <c r="MBI4" s="197"/>
      <c r="MBJ4" s="197"/>
      <c r="MBK4" s="197"/>
      <c r="MBL4" s="197"/>
      <c r="MBM4" s="197"/>
      <c r="MBN4" s="197"/>
      <c r="MBO4" s="197"/>
      <c r="MBP4" s="197"/>
      <c r="MBQ4" s="197"/>
      <c r="MBR4" s="197"/>
      <c r="MBS4" s="197"/>
      <c r="MBT4" s="197"/>
      <c r="MBU4" s="197"/>
      <c r="MBV4" s="197"/>
      <c r="MBW4" s="197"/>
      <c r="MBX4" s="197"/>
      <c r="MBY4" s="197"/>
      <c r="MBZ4" s="197"/>
      <c r="MCA4" s="197"/>
      <c r="MCB4" s="197"/>
      <c r="MCC4" s="197"/>
      <c r="MCD4" s="197"/>
      <c r="MCE4" s="197"/>
      <c r="MCF4" s="197"/>
      <c r="MCG4" s="197"/>
      <c r="MCH4" s="197"/>
      <c r="MCI4" s="197"/>
      <c r="MCJ4" s="197"/>
      <c r="MCK4" s="197"/>
      <c r="MCL4" s="197"/>
      <c r="MCM4" s="197"/>
      <c r="MCN4" s="197"/>
      <c r="MCO4" s="197"/>
      <c r="MCP4" s="197"/>
      <c r="MCQ4" s="197"/>
      <c r="MCR4" s="197"/>
      <c r="MCS4" s="197"/>
      <c r="MCT4" s="197"/>
      <c r="MCU4" s="197"/>
      <c r="MCV4" s="197"/>
      <c r="MCW4" s="197"/>
      <c r="MCX4" s="197"/>
      <c r="MCY4" s="197"/>
      <c r="MCZ4" s="197"/>
      <c r="MDA4" s="197"/>
      <c r="MDB4" s="197"/>
      <c r="MDC4" s="197"/>
      <c r="MDD4" s="197"/>
      <c r="MDE4" s="197"/>
      <c r="MDF4" s="197"/>
      <c r="MDG4" s="197"/>
      <c r="MDH4" s="197"/>
      <c r="MDI4" s="197"/>
      <c r="MDJ4" s="197"/>
      <c r="MDK4" s="197"/>
      <c r="MDL4" s="197"/>
      <c r="MDM4" s="197"/>
      <c r="MDN4" s="197"/>
      <c r="MDO4" s="197"/>
      <c r="MDP4" s="197"/>
      <c r="MDQ4" s="197"/>
      <c r="MDR4" s="197"/>
      <c r="MDS4" s="197"/>
      <c r="MDT4" s="197"/>
      <c r="MDU4" s="197"/>
      <c r="MDV4" s="197"/>
      <c r="MDW4" s="197"/>
      <c r="MDX4" s="197"/>
      <c r="MDY4" s="197"/>
      <c r="MDZ4" s="197"/>
      <c r="MEA4" s="197"/>
      <c r="MEB4" s="197"/>
      <c r="MEC4" s="197"/>
      <c r="MED4" s="197"/>
      <c r="MEE4" s="197"/>
      <c r="MEF4" s="197"/>
      <c r="MEG4" s="197"/>
      <c r="MEH4" s="197"/>
      <c r="MEI4" s="197"/>
      <c r="MEJ4" s="197"/>
      <c r="MEK4" s="197"/>
      <c r="MEL4" s="197"/>
      <c r="MEM4" s="197"/>
      <c r="MEN4" s="197"/>
      <c r="MEO4" s="197"/>
      <c r="MEP4" s="197"/>
      <c r="MEQ4" s="197"/>
      <c r="MER4" s="197"/>
      <c r="MES4" s="197"/>
      <c r="MET4" s="197"/>
      <c r="MEU4" s="197"/>
      <c r="MEV4" s="197"/>
      <c r="MEW4" s="197"/>
      <c r="MEX4" s="197"/>
      <c r="MEY4" s="197"/>
      <c r="MEZ4" s="197"/>
      <c r="MFA4" s="197"/>
      <c r="MFB4" s="197"/>
      <c r="MFC4" s="197"/>
      <c r="MFD4" s="197"/>
      <c r="MFE4" s="197"/>
      <c r="MFF4" s="197"/>
      <c r="MFG4" s="197"/>
      <c r="MFH4" s="197"/>
      <c r="MFI4" s="197"/>
      <c r="MFJ4" s="197"/>
      <c r="MFK4" s="197"/>
      <c r="MFL4" s="197"/>
      <c r="MFM4" s="197"/>
      <c r="MFN4" s="197"/>
      <c r="MFO4" s="197"/>
      <c r="MFP4" s="197"/>
      <c r="MFQ4" s="197"/>
      <c r="MFR4" s="197"/>
      <c r="MFS4" s="197"/>
      <c r="MFT4" s="197"/>
      <c r="MFU4" s="197"/>
      <c r="MFV4" s="197"/>
      <c r="MFW4" s="197"/>
      <c r="MFX4" s="197"/>
      <c r="MFY4" s="197"/>
      <c r="MFZ4" s="197"/>
      <c r="MGA4" s="197"/>
      <c r="MGB4" s="197"/>
      <c r="MGC4" s="197"/>
      <c r="MGD4" s="197"/>
      <c r="MGE4" s="197"/>
      <c r="MGF4" s="197"/>
      <c r="MGG4" s="197"/>
      <c r="MGH4" s="197"/>
      <c r="MGI4" s="197"/>
      <c r="MGJ4" s="197"/>
      <c r="MGK4" s="197"/>
      <c r="MGL4" s="197"/>
      <c r="MGM4" s="197"/>
      <c r="MGN4" s="197"/>
      <c r="MGO4" s="197"/>
      <c r="MGP4" s="197"/>
      <c r="MGQ4" s="197"/>
      <c r="MGR4" s="197"/>
      <c r="MGS4" s="197"/>
      <c r="MGT4" s="197"/>
      <c r="MGU4" s="197"/>
      <c r="MGV4" s="197"/>
      <c r="MGW4" s="197"/>
      <c r="MGX4" s="197"/>
      <c r="MGY4" s="197"/>
      <c r="MGZ4" s="197"/>
      <c r="MHA4" s="197"/>
      <c r="MHB4" s="197"/>
      <c r="MHC4" s="197"/>
      <c r="MHD4" s="197"/>
      <c r="MHE4" s="197"/>
      <c r="MHF4" s="197"/>
      <c r="MHG4" s="197"/>
      <c r="MHH4" s="197"/>
      <c r="MHI4" s="197"/>
      <c r="MHJ4" s="197"/>
      <c r="MHK4" s="197"/>
      <c r="MHL4" s="197"/>
      <c r="MHM4" s="197"/>
      <c r="MHN4" s="197"/>
      <c r="MHO4" s="197"/>
      <c r="MHP4" s="197"/>
      <c r="MHQ4" s="197"/>
      <c r="MHR4" s="197"/>
      <c r="MHS4" s="197"/>
      <c r="MHT4" s="197"/>
      <c r="MHU4" s="197"/>
      <c r="MHV4" s="197"/>
      <c r="MHW4" s="197"/>
      <c r="MHX4" s="197"/>
      <c r="MHY4" s="197"/>
      <c r="MHZ4" s="197"/>
      <c r="MIA4" s="197"/>
      <c r="MIB4" s="197"/>
      <c r="MIC4" s="197"/>
      <c r="MID4" s="197"/>
      <c r="MIE4" s="197"/>
      <c r="MIF4" s="197"/>
      <c r="MIG4" s="197"/>
      <c r="MIH4" s="197"/>
      <c r="MII4" s="197"/>
      <c r="MIJ4" s="197"/>
      <c r="MIK4" s="197"/>
      <c r="MIL4" s="197"/>
      <c r="MIM4" s="197"/>
      <c r="MIN4" s="197"/>
      <c r="MIO4" s="197"/>
      <c r="MIP4" s="197"/>
      <c r="MIQ4" s="197"/>
      <c r="MIR4" s="197"/>
      <c r="MIS4" s="197"/>
      <c r="MIT4" s="197"/>
      <c r="MIU4" s="197"/>
      <c r="MIV4" s="197"/>
      <c r="MIW4" s="197"/>
      <c r="MIX4" s="197"/>
      <c r="MIY4" s="197"/>
      <c r="MIZ4" s="197"/>
      <c r="MJA4" s="197"/>
      <c r="MJB4" s="197"/>
      <c r="MJC4" s="197"/>
      <c r="MJD4" s="197"/>
      <c r="MJE4" s="197"/>
      <c r="MJF4" s="197"/>
      <c r="MJG4" s="197"/>
      <c r="MJH4" s="197"/>
      <c r="MJI4" s="197"/>
      <c r="MJJ4" s="197"/>
      <c r="MJK4" s="197"/>
      <c r="MJL4" s="197"/>
      <c r="MJM4" s="197"/>
      <c r="MJN4" s="197"/>
      <c r="MJO4" s="197"/>
      <c r="MJP4" s="197"/>
      <c r="MJQ4" s="197"/>
      <c r="MJR4" s="197"/>
      <c r="MJS4" s="197"/>
      <c r="MJT4" s="197"/>
      <c r="MJU4" s="197"/>
      <c r="MJV4" s="197"/>
      <c r="MJW4" s="197"/>
      <c r="MJX4" s="197"/>
      <c r="MJY4" s="197"/>
      <c r="MJZ4" s="197"/>
      <c r="MKA4" s="197"/>
      <c r="MKB4" s="197"/>
      <c r="MKC4" s="197"/>
      <c r="MKD4" s="197"/>
      <c r="MKE4" s="197"/>
      <c r="MKF4" s="197"/>
      <c r="MKG4" s="197"/>
      <c r="MKH4" s="197"/>
      <c r="MKI4" s="197"/>
      <c r="MKJ4" s="197"/>
      <c r="MKK4" s="197"/>
      <c r="MKL4" s="197"/>
      <c r="MKM4" s="197"/>
      <c r="MKN4" s="197"/>
      <c r="MKO4" s="197"/>
      <c r="MKP4" s="197"/>
      <c r="MKQ4" s="197"/>
      <c r="MKR4" s="197"/>
      <c r="MKS4" s="197"/>
      <c r="MKT4" s="197"/>
      <c r="MKU4" s="197"/>
      <c r="MKV4" s="197"/>
      <c r="MKW4" s="197"/>
      <c r="MKX4" s="197"/>
      <c r="MKY4" s="197"/>
      <c r="MKZ4" s="197"/>
      <c r="MLA4" s="197"/>
      <c r="MLB4" s="197"/>
      <c r="MLC4" s="197"/>
      <c r="MLD4" s="197"/>
      <c r="MLE4" s="197"/>
      <c r="MLF4" s="197"/>
      <c r="MLG4" s="197"/>
      <c r="MLH4" s="197"/>
      <c r="MLI4" s="197"/>
      <c r="MLJ4" s="197"/>
      <c r="MLK4" s="197"/>
      <c r="MLL4" s="197"/>
      <c r="MLM4" s="197"/>
      <c r="MLN4" s="197"/>
      <c r="MLO4" s="197"/>
      <c r="MLP4" s="197"/>
      <c r="MLQ4" s="197"/>
      <c r="MLR4" s="197"/>
      <c r="MLS4" s="197"/>
      <c r="MLT4" s="197"/>
      <c r="MLU4" s="197"/>
      <c r="MLV4" s="197"/>
      <c r="MLW4" s="197"/>
      <c r="MLX4" s="197"/>
      <c r="MLY4" s="197"/>
      <c r="MLZ4" s="197"/>
      <c r="MMA4" s="197"/>
      <c r="MMB4" s="197"/>
      <c r="MMC4" s="197"/>
      <c r="MMD4" s="197"/>
      <c r="MME4" s="197"/>
      <c r="MMF4" s="197"/>
      <c r="MMG4" s="197"/>
      <c r="MMH4" s="197"/>
      <c r="MMI4" s="197"/>
      <c r="MMJ4" s="197"/>
      <c r="MMK4" s="197"/>
      <c r="MML4" s="197"/>
      <c r="MMM4" s="197"/>
      <c r="MMN4" s="197"/>
      <c r="MMO4" s="197"/>
      <c r="MMP4" s="197"/>
      <c r="MMQ4" s="197"/>
      <c r="MMR4" s="197"/>
      <c r="MMS4" s="197"/>
      <c r="MMT4" s="197"/>
      <c r="MMU4" s="197"/>
      <c r="MMV4" s="197"/>
      <c r="MMW4" s="197"/>
      <c r="MMX4" s="197"/>
      <c r="MMY4" s="197"/>
      <c r="MMZ4" s="197"/>
      <c r="MNA4" s="197"/>
      <c r="MNB4" s="197"/>
      <c r="MNC4" s="197"/>
      <c r="MND4" s="197"/>
      <c r="MNE4" s="197"/>
      <c r="MNF4" s="197"/>
      <c r="MNG4" s="197"/>
      <c r="MNH4" s="197"/>
      <c r="MNI4" s="197"/>
      <c r="MNJ4" s="197"/>
      <c r="MNK4" s="197"/>
      <c r="MNL4" s="197"/>
      <c r="MNM4" s="197"/>
      <c r="MNN4" s="197"/>
      <c r="MNO4" s="197"/>
      <c r="MNP4" s="197"/>
      <c r="MNQ4" s="197"/>
      <c r="MNR4" s="197"/>
      <c r="MNS4" s="197"/>
      <c r="MNT4" s="197"/>
      <c r="MNU4" s="197"/>
      <c r="MNV4" s="197"/>
      <c r="MNW4" s="197"/>
      <c r="MNX4" s="197"/>
      <c r="MNY4" s="197"/>
      <c r="MNZ4" s="197"/>
      <c r="MOA4" s="197"/>
      <c r="MOB4" s="197"/>
      <c r="MOC4" s="197"/>
      <c r="MOD4" s="197"/>
      <c r="MOE4" s="197"/>
      <c r="MOF4" s="197"/>
      <c r="MOG4" s="197"/>
      <c r="MOH4" s="197"/>
      <c r="MOI4" s="197"/>
      <c r="MOJ4" s="197"/>
      <c r="MOK4" s="197"/>
      <c r="MOL4" s="197"/>
      <c r="MOM4" s="197"/>
      <c r="MON4" s="197"/>
      <c r="MOO4" s="197"/>
      <c r="MOP4" s="197"/>
      <c r="MOQ4" s="197"/>
      <c r="MOR4" s="197"/>
      <c r="MOS4" s="197"/>
      <c r="MOT4" s="197"/>
      <c r="MOU4" s="197"/>
      <c r="MOV4" s="197"/>
      <c r="MOW4" s="197"/>
      <c r="MOX4" s="197"/>
      <c r="MOY4" s="197"/>
      <c r="MOZ4" s="197"/>
      <c r="MPA4" s="197"/>
      <c r="MPB4" s="197"/>
      <c r="MPC4" s="197"/>
      <c r="MPD4" s="197"/>
      <c r="MPE4" s="197"/>
      <c r="MPF4" s="197"/>
      <c r="MPG4" s="197"/>
      <c r="MPH4" s="197"/>
      <c r="MPI4" s="197"/>
      <c r="MPJ4" s="197"/>
      <c r="MPK4" s="197"/>
      <c r="MPL4" s="197"/>
      <c r="MPM4" s="197"/>
      <c r="MPN4" s="197"/>
      <c r="MPO4" s="197"/>
      <c r="MPP4" s="197"/>
      <c r="MPQ4" s="197"/>
      <c r="MPR4" s="197"/>
      <c r="MPS4" s="197"/>
      <c r="MPT4" s="197"/>
      <c r="MPU4" s="197"/>
      <c r="MPV4" s="197"/>
      <c r="MPW4" s="197"/>
      <c r="MPX4" s="197"/>
      <c r="MPY4" s="197"/>
      <c r="MPZ4" s="197"/>
      <c r="MQA4" s="197"/>
      <c r="MQB4" s="197"/>
      <c r="MQC4" s="197"/>
      <c r="MQD4" s="197"/>
      <c r="MQE4" s="197"/>
      <c r="MQF4" s="197"/>
      <c r="MQG4" s="197"/>
      <c r="MQH4" s="197"/>
      <c r="MQI4" s="197"/>
      <c r="MQJ4" s="197"/>
      <c r="MQK4" s="197"/>
      <c r="MQL4" s="197"/>
      <c r="MQM4" s="197"/>
      <c r="MQN4" s="197"/>
      <c r="MQO4" s="197"/>
      <c r="MQP4" s="197"/>
      <c r="MQQ4" s="197"/>
      <c r="MQR4" s="197"/>
      <c r="MQS4" s="197"/>
      <c r="MQT4" s="197"/>
      <c r="MQU4" s="197"/>
      <c r="MQV4" s="197"/>
      <c r="MQW4" s="197"/>
      <c r="MQX4" s="197"/>
      <c r="MQY4" s="197"/>
      <c r="MQZ4" s="197"/>
      <c r="MRA4" s="197"/>
      <c r="MRB4" s="197"/>
      <c r="MRC4" s="197"/>
      <c r="MRD4" s="197"/>
      <c r="MRE4" s="197"/>
      <c r="MRF4" s="197"/>
      <c r="MRG4" s="197"/>
      <c r="MRH4" s="197"/>
      <c r="MRI4" s="197"/>
      <c r="MRJ4" s="197"/>
      <c r="MRK4" s="197"/>
      <c r="MRL4" s="197"/>
      <c r="MRM4" s="197"/>
      <c r="MRN4" s="197"/>
      <c r="MRO4" s="197"/>
      <c r="MRP4" s="197"/>
      <c r="MRQ4" s="197"/>
      <c r="MRR4" s="197"/>
      <c r="MRS4" s="197"/>
      <c r="MRT4" s="197"/>
      <c r="MRU4" s="197"/>
      <c r="MRV4" s="197"/>
      <c r="MRW4" s="197"/>
      <c r="MRX4" s="197"/>
      <c r="MRY4" s="197"/>
      <c r="MRZ4" s="197"/>
      <c r="MSA4" s="197"/>
      <c r="MSB4" s="197"/>
      <c r="MSC4" s="197"/>
      <c r="MSD4" s="197"/>
      <c r="MSE4" s="197"/>
      <c r="MSF4" s="197"/>
      <c r="MSG4" s="197"/>
      <c r="MSH4" s="197"/>
      <c r="MSI4" s="197"/>
      <c r="MSJ4" s="197"/>
      <c r="MSK4" s="197"/>
      <c r="MSL4" s="197"/>
      <c r="MSM4" s="197"/>
      <c r="MSN4" s="197"/>
      <c r="MSO4" s="197"/>
      <c r="MSP4" s="197"/>
      <c r="MSQ4" s="197"/>
      <c r="MSR4" s="197"/>
      <c r="MSS4" s="197"/>
      <c r="MST4" s="197"/>
      <c r="MSU4" s="197"/>
      <c r="MSV4" s="197"/>
      <c r="MSW4" s="197"/>
      <c r="MSX4" s="197"/>
      <c r="MSY4" s="197"/>
      <c r="MSZ4" s="197"/>
      <c r="MTA4" s="197"/>
      <c r="MTB4" s="197"/>
      <c r="MTC4" s="197"/>
      <c r="MTD4" s="197"/>
      <c r="MTE4" s="197"/>
      <c r="MTF4" s="197"/>
      <c r="MTG4" s="197"/>
      <c r="MTH4" s="197"/>
      <c r="MTI4" s="197"/>
      <c r="MTJ4" s="197"/>
      <c r="MTK4" s="197"/>
      <c r="MTL4" s="197"/>
      <c r="MTM4" s="197"/>
      <c r="MTN4" s="197"/>
      <c r="MTO4" s="197"/>
      <c r="MTP4" s="197"/>
      <c r="MTQ4" s="197"/>
      <c r="MTR4" s="197"/>
      <c r="MTS4" s="197"/>
      <c r="MTT4" s="197"/>
      <c r="MTU4" s="197"/>
      <c r="MTV4" s="197"/>
      <c r="MTW4" s="197"/>
      <c r="MTX4" s="197"/>
      <c r="MTY4" s="197"/>
      <c r="MTZ4" s="197"/>
      <c r="MUA4" s="197"/>
      <c r="MUB4" s="197"/>
      <c r="MUC4" s="197"/>
      <c r="MUD4" s="197"/>
      <c r="MUE4" s="197"/>
      <c r="MUF4" s="197"/>
      <c r="MUG4" s="197"/>
      <c r="MUH4" s="197"/>
      <c r="MUI4" s="197"/>
      <c r="MUJ4" s="197"/>
      <c r="MUK4" s="197"/>
      <c r="MUL4" s="197"/>
      <c r="MUM4" s="197"/>
      <c r="MUN4" s="197"/>
      <c r="MUO4" s="197"/>
      <c r="MUP4" s="197"/>
      <c r="MUQ4" s="197"/>
      <c r="MUR4" s="197"/>
      <c r="MUS4" s="197"/>
      <c r="MUT4" s="197"/>
      <c r="MUU4" s="197"/>
      <c r="MUV4" s="197"/>
      <c r="MUW4" s="197"/>
      <c r="MUX4" s="197"/>
      <c r="MUY4" s="197"/>
      <c r="MUZ4" s="197"/>
      <c r="MVA4" s="197"/>
      <c r="MVB4" s="197"/>
      <c r="MVC4" s="197"/>
      <c r="MVD4" s="197"/>
      <c r="MVE4" s="197"/>
      <c r="MVF4" s="197"/>
      <c r="MVG4" s="197"/>
      <c r="MVH4" s="197"/>
      <c r="MVI4" s="197"/>
      <c r="MVJ4" s="197"/>
      <c r="MVK4" s="197"/>
      <c r="MVL4" s="197"/>
      <c r="MVM4" s="197"/>
      <c r="MVN4" s="197"/>
      <c r="MVO4" s="197"/>
      <c r="MVP4" s="197"/>
      <c r="MVQ4" s="197"/>
      <c r="MVR4" s="197"/>
      <c r="MVS4" s="197"/>
      <c r="MVT4" s="197"/>
      <c r="MVU4" s="197"/>
      <c r="MVV4" s="197"/>
      <c r="MVW4" s="197"/>
      <c r="MVX4" s="197"/>
      <c r="MVY4" s="197"/>
      <c r="MVZ4" s="197"/>
      <c r="MWA4" s="197"/>
      <c r="MWB4" s="197"/>
      <c r="MWC4" s="197"/>
      <c r="MWD4" s="197"/>
      <c r="MWE4" s="197"/>
      <c r="MWF4" s="197"/>
      <c r="MWG4" s="197"/>
      <c r="MWH4" s="197"/>
      <c r="MWI4" s="197"/>
      <c r="MWJ4" s="197"/>
      <c r="MWK4" s="197"/>
      <c r="MWL4" s="197"/>
      <c r="MWM4" s="197"/>
      <c r="MWN4" s="197"/>
      <c r="MWO4" s="197"/>
      <c r="MWP4" s="197"/>
      <c r="MWQ4" s="197"/>
      <c r="MWR4" s="197"/>
      <c r="MWS4" s="197"/>
      <c r="MWT4" s="197"/>
      <c r="MWU4" s="197"/>
      <c r="MWV4" s="197"/>
      <c r="MWW4" s="197"/>
      <c r="MWX4" s="197"/>
      <c r="MWY4" s="197"/>
      <c r="MWZ4" s="197"/>
      <c r="MXA4" s="197"/>
      <c r="MXB4" s="197"/>
      <c r="MXC4" s="197"/>
      <c r="MXD4" s="197"/>
      <c r="MXE4" s="197"/>
      <c r="MXF4" s="197"/>
      <c r="MXG4" s="197"/>
      <c r="MXH4" s="197"/>
      <c r="MXI4" s="197"/>
      <c r="MXJ4" s="197"/>
      <c r="MXK4" s="197"/>
      <c r="MXL4" s="197"/>
      <c r="MXM4" s="197"/>
      <c r="MXN4" s="197"/>
      <c r="MXO4" s="197"/>
      <c r="MXP4" s="197"/>
      <c r="MXQ4" s="197"/>
      <c r="MXR4" s="197"/>
      <c r="MXS4" s="197"/>
      <c r="MXT4" s="197"/>
      <c r="MXU4" s="197"/>
      <c r="MXV4" s="197"/>
      <c r="MXW4" s="197"/>
      <c r="MXX4" s="197"/>
      <c r="MXY4" s="197"/>
      <c r="MXZ4" s="197"/>
      <c r="MYA4" s="197"/>
      <c r="MYB4" s="197"/>
      <c r="MYC4" s="197"/>
      <c r="MYD4" s="197"/>
      <c r="MYE4" s="197"/>
      <c r="MYF4" s="197"/>
      <c r="MYG4" s="197"/>
      <c r="MYH4" s="197"/>
      <c r="MYI4" s="197"/>
      <c r="MYJ4" s="197"/>
      <c r="MYK4" s="197"/>
      <c r="MYL4" s="197"/>
      <c r="MYM4" s="197"/>
      <c r="MYN4" s="197"/>
      <c r="MYO4" s="197"/>
      <c r="MYP4" s="197"/>
      <c r="MYQ4" s="197"/>
      <c r="MYR4" s="197"/>
      <c r="MYS4" s="197"/>
      <c r="MYT4" s="197"/>
      <c r="MYU4" s="197"/>
      <c r="MYV4" s="197"/>
      <c r="MYW4" s="197"/>
      <c r="MYX4" s="197"/>
      <c r="MYY4" s="197"/>
      <c r="MYZ4" s="197"/>
      <c r="MZA4" s="197"/>
      <c r="MZB4" s="197"/>
      <c r="MZC4" s="197"/>
      <c r="MZD4" s="197"/>
      <c r="MZE4" s="197"/>
      <c r="MZF4" s="197"/>
      <c r="MZG4" s="197"/>
      <c r="MZH4" s="197"/>
      <c r="MZI4" s="197"/>
      <c r="MZJ4" s="197"/>
      <c r="MZK4" s="197"/>
      <c r="MZL4" s="197"/>
      <c r="MZM4" s="197"/>
      <c r="MZN4" s="197"/>
      <c r="MZO4" s="197"/>
      <c r="MZP4" s="197"/>
      <c r="MZQ4" s="197"/>
      <c r="MZR4" s="197"/>
      <c r="MZS4" s="197"/>
      <c r="MZT4" s="197"/>
      <c r="MZU4" s="197"/>
      <c r="MZV4" s="197"/>
      <c r="MZW4" s="197"/>
      <c r="MZX4" s="197"/>
      <c r="MZY4" s="197"/>
      <c r="MZZ4" s="197"/>
      <c r="NAA4" s="197"/>
      <c r="NAB4" s="197"/>
      <c r="NAC4" s="197"/>
      <c r="NAD4" s="197"/>
      <c r="NAE4" s="197"/>
      <c r="NAF4" s="197"/>
      <c r="NAG4" s="197"/>
      <c r="NAH4" s="197"/>
      <c r="NAI4" s="197"/>
      <c r="NAJ4" s="197"/>
      <c r="NAK4" s="197"/>
      <c r="NAL4" s="197"/>
      <c r="NAM4" s="197"/>
      <c r="NAN4" s="197"/>
      <c r="NAO4" s="197"/>
      <c r="NAP4" s="197"/>
      <c r="NAQ4" s="197"/>
      <c r="NAR4" s="197"/>
      <c r="NAS4" s="197"/>
      <c r="NAT4" s="197"/>
      <c r="NAU4" s="197"/>
      <c r="NAV4" s="197"/>
      <c r="NAW4" s="197"/>
      <c r="NAX4" s="197"/>
      <c r="NAY4" s="197"/>
      <c r="NAZ4" s="197"/>
      <c r="NBA4" s="197"/>
      <c r="NBB4" s="197"/>
      <c r="NBC4" s="197"/>
      <c r="NBD4" s="197"/>
      <c r="NBE4" s="197"/>
      <c r="NBF4" s="197"/>
      <c r="NBG4" s="197"/>
      <c r="NBH4" s="197"/>
      <c r="NBI4" s="197"/>
      <c r="NBJ4" s="197"/>
      <c r="NBK4" s="197"/>
      <c r="NBL4" s="197"/>
      <c r="NBM4" s="197"/>
      <c r="NBN4" s="197"/>
      <c r="NBO4" s="197"/>
      <c r="NBP4" s="197"/>
      <c r="NBQ4" s="197"/>
      <c r="NBR4" s="197"/>
      <c r="NBS4" s="197"/>
      <c r="NBT4" s="197"/>
      <c r="NBU4" s="197"/>
      <c r="NBV4" s="197"/>
      <c r="NBW4" s="197"/>
      <c r="NBX4" s="197"/>
      <c r="NBY4" s="197"/>
      <c r="NBZ4" s="197"/>
      <c r="NCA4" s="197"/>
      <c r="NCB4" s="197"/>
      <c r="NCC4" s="197"/>
      <c r="NCD4" s="197"/>
      <c r="NCE4" s="197"/>
      <c r="NCF4" s="197"/>
      <c r="NCG4" s="197"/>
      <c r="NCH4" s="197"/>
      <c r="NCI4" s="197"/>
      <c r="NCJ4" s="197"/>
      <c r="NCK4" s="197"/>
      <c r="NCL4" s="197"/>
      <c r="NCM4" s="197"/>
      <c r="NCN4" s="197"/>
      <c r="NCO4" s="197"/>
      <c r="NCP4" s="197"/>
      <c r="NCQ4" s="197"/>
      <c r="NCR4" s="197"/>
      <c r="NCS4" s="197"/>
      <c r="NCT4" s="197"/>
      <c r="NCU4" s="197"/>
      <c r="NCV4" s="197"/>
      <c r="NCW4" s="197"/>
      <c r="NCX4" s="197"/>
      <c r="NCY4" s="197"/>
      <c r="NCZ4" s="197"/>
      <c r="NDA4" s="197"/>
      <c r="NDB4" s="197"/>
      <c r="NDC4" s="197"/>
      <c r="NDD4" s="197"/>
      <c r="NDE4" s="197"/>
      <c r="NDF4" s="197"/>
      <c r="NDG4" s="197"/>
      <c r="NDH4" s="197"/>
      <c r="NDI4" s="197"/>
      <c r="NDJ4" s="197"/>
      <c r="NDK4" s="197"/>
      <c r="NDL4" s="197"/>
      <c r="NDM4" s="197"/>
      <c r="NDN4" s="197"/>
      <c r="NDO4" s="197"/>
      <c r="NDP4" s="197"/>
      <c r="NDQ4" s="197"/>
      <c r="NDR4" s="197"/>
      <c r="NDS4" s="197"/>
      <c r="NDT4" s="197"/>
      <c r="NDU4" s="197"/>
      <c r="NDV4" s="197"/>
      <c r="NDW4" s="197"/>
      <c r="NDX4" s="197"/>
      <c r="NDY4" s="197"/>
      <c r="NDZ4" s="197"/>
      <c r="NEA4" s="197"/>
      <c r="NEB4" s="197"/>
      <c r="NEC4" s="197"/>
      <c r="NED4" s="197"/>
      <c r="NEE4" s="197"/>
      <c r="NEF4" s="197"/>
      <c r="NEG4" s="197"/>
      <c r="NEH4" s="197"/>
      <c r="NEI4" s="197"/>
      <c r="NEJ4" s="197"/>
      <c r="NEK4" s="197"/>
      <c r="NEL4" s="197"/>
      <c r="NEM4" s="197"/>
      <c r="NEN4" s="197"/>
      <c r="NEO4" s="197"/>
      <c r="NEP4" s="197"/>
      <c r="NEQ4" s="197"/>
      <c r="NER4" s="197"/>
      <c r="NES4" s="197"/>
      <c r="NET4" s="197"/>
      <c r="NEU4" s="197"/>
      <c r="NEV4" s="197"/>
      <c r="NEW4" s="197"/>
      <c r="NEX4" s="197"/>
      <c r="NEY4" s="197"/>
      <c r="NEZ4" s="197"/>
      <c r="NFA4" s="197"/>
      <c r="NFB4" s="197"/>
      <c r="NFC4" s="197"/>
      <c r="NFD4" s="197"/>
      <c r="NFE4" s="197"/>
      <c r="NFF4" s="197"/>
      <c r="NFG4" s="197"/>
      <c r="NFH4" s="197"/>
      <c r="NFI4" s="197"/>
      <c r="NFJ4" s="197"/>
      <c r="NFK4" s="197"/>
      <c r="NFL4" s="197"/>
      <c r="NFM4" s="197"/>
      <c r="NFN4" s="197"/>
      <c r="NFO4" s="197"/>
      <c r="NFP4" s="197"/>
      <c r="NFQ4" s="197"/>
      <c r="NFR4" s="197"/>
      <c r="NFS4" s="197"/>
      <c r="NFT4" s="197"/>
      <c r="NFU4" s="197"/>
      <c r="NFV4" s="197"/>
      <c r="NFW4" s="197"/>
      <c r="NFX4" s="197"/>
      <c r="NFY4" s="197"/>
      <c r="NFZ4" s="197"/>
      <c r="NGA4" s="197"/>
      <c r="NGB4" s="197"/>
      <c r="NGC4" s="197"/>
      <c r="NGD4" s="197"/>
      <c r="NGE4" s="197"/>
      <c r="NGF4" s="197"/>
      <c r="NGG4" s="197"/>
      <c r="NGH4" s="197"/>
      <c r="NGI4" s="197"/>
      <c r="NGJ4" s="197"/>
      <c r="NGK4" s="197"/>
      <c r="NGL4" s="197"/>
      <c r="NGM4" s="197"/>
      <c r="NGN4" s="197"/>
      <c r="NGO4" s="197"/>
      <c r="NGP4" s="197"/>
      <c r="NGQ4" s="197"/>
      <c r="NGR4" s="197"/>
      <c r="NGS4" s="197"/>
      <c r="NGT4" s="197"/>
      <c r="NGU4" s="197"/>
      <c r="NGV4" s="197"/>
      <c r="NGW4" s="197"/>
      <c r="NGX4" s="197"/>
      <c r="NGY4" s="197"/>
      <c r="NGZ4" s="197"/>
      <c r="NHA4" s="197"/>
      <c r="NHB4" s="197"/>
      <c r="NHC4" s="197"/>
      <c r="NHD4" s="197"/>
      <c r="NHE4" s="197"/>
      <c r="NHF4" s="197"/>
      <c r="NHG4" s="197"/>
      <c r="NHH4" s="197"/>
      <c r="NHI4" s="197"/>
      <c r="NHJ4" s="197"/>
      <c r="NHK4" s="197"/>
      <c r="NHL4" s="197"/>
      <c r="NHM4" s="197"/>
      <c r="NHN4" s="197"/>
      <c r="NHO4" s="197"/>
      <c r="NHP4" s="197"/>
      <c r="NHQ4" s="197"/>
      <c r="NHR4" s="197"/>
      <c r="NHS4" s="197"/>
      <c r="NHT4" s="197"/>
      <c r="NHU4" s="197"/>
      <c r="NHV4" s="197"/>
      <c r="NHW4" s="197"/>
      <c r="NHX4" s="197"/>
      <c r="NHY4" s="197"/>
      <c r="NHZ4" s="197"/>
      <c r="NIA4" s="197"/>
      <c r="NIB4" s="197"/>
      <c r="NIC4" s="197"/>
      <c r="NID4" s="197"/>
      <c r="NIE4" s="197"/>
      <c r="NIF4" s="197"/>
      <c r="NIG4" s="197"/>
      <c r="NIH4" s="197"/>
      <c r="NII4" s="197"/>
      <c r="NIJ4" s="197"/>
      <c r="NIK4" s="197"/>
      <c r="NIL4" s="197"/>
      <c r="NIM4" s="197"/>
      <c r="NIN4" s="197"/>
      <c r="NIO4" s="197"/>
      <c r="NIP4" s="197"/>
      <c r="NIQ4" s="197"/>
      <c r="NIR4" s="197"/>
      <c r="NIS4" s="197"/>
      <c r="NIT4" s="197"/>
      <c r="NIU4" s="197"/>
      <c r="NIV4" s="197"/>
      <c r="NIW4" s="197"/>
      <c r="NIX4" s="197"/>
      <c r="NIY4" s="197"/>
      <c r="NIZ4" s="197"/>
      <c r="NJA4" s="197"/>
      <c r="NJB4" s="197"/>
      <c r="NJC4" s="197"/>
      <c r="NJD4" s="197"/>
      <c r="NJE4" s="197"/>
      <c r="NJF4" s="197"/>
      <c r="NJG4" s="197"/>
      <c r="NJH4" s="197"/>
      <c r="NJI4" s="197"/>
      <c r="NJJ4" s="197"/>
      <c r="NJK4" s="197"/>
      <c r="NJL4" s="197"/>
      <c r="NJM4" s="197"/>
      <c r="NJN4" s="197"/>
      <c r="NJO4" s="197"/>
      <c r="NJP4" s="197"/>
      <c r="NJQ4" s="197"/>
      <c r="NJR4" s="197"/>
      <c r="NJS4" s="197"/>
      <c r="NJT4" s="197"/>
      <c r="NJU4" s="197"/>
      <c r="NJV4" s="197"/>
      <c r="NJW4" s="197"/>
      <c r="NJX4" s="197"/>
      <c r="NJY4" s="197"/>
      <c r="NJZ4" s="197"/>
      <c r="NKA4" s="197"/>
      <c r="NKB4" s="197"/>
      <c r="NKC4" s="197"/>
      <c r="NKD4" s="197"/>
      <c r="NKE4" s="197"/>
      <c r="NKF4" s="197"/>
      <c r="NKG4" s="197"/>
      <c r="NKH4" s="197"/>
      <c r="NKI4" s="197"/>
      <c r="NKJ4" s="197"/>
      <c r="NKK4" s="197"/>
      <c r="NKL4" s="197"/>
      <c r="NKM4" s="197"/>
      <c r="NKN4" s="197"/>
      <c r="NKO4" s="197"/>
      <c r="NKP4" s="197"/>
      <c r="NKQ4" s="197"/>
      <c r="NKR4" s="197"/>
      <c r="NKS4" s="197"/>
      <c r="NKT4" s="197"/>
      <c r="NKU4" s="197"/>
      <c r="NKV4" s="197"/>
      <c r="NKW4" s="197"/>
      <c r="NKX4" s="197"/>
      <c r="NKY4" s="197"/>
      <c r="NKZ4" s="197"/>
      <c r="NLA4" s="197"/>
      <c r="NLB4" s="197"/>
      <c r="NLC4" s="197"/>
      <c r="NLD4" s="197"/>
      <c r="NLE4" s="197"/>
      <c r="NLF4" s="197"/>
      <c r="NLG4" s="197"/>
      <c r="NLH4" s="197"/>
      <c r="NLI4" s="197"/>
      <c r="NLJ4" s="197"/>
      <c r="NLK4" s="197"/>
      <c r="NLL4" s="197"/>
      <c r="NLM4" s="197"/>
      <c r="NLN4" s="197"/>
      <c r="NLO4" s="197"/>
      <c r="NLP4" s="197"/>
      <c r="NLQ4" s="197"/>
      <c r="NLR4" s="197"/>
      <c r="NLS4" s="197"/>
      <c r="NLT4" s="197"/>
      <c r="NLU4" s="197"/>
      <c r="NLV4" s="197"/>
      <c r="NLW4" s="197"/>
      <c r="NLX4" s="197"/>
      <c r="NLY4" s="197"/>
      <c r="NLZ4" s="197"/>
      <c r="NMA4" s="197"/>
      <c r="NMB4" s="197"/>
      <c r="NMC4" s="197"/>
      <c r="NMD4" s="197"/>
      <c r="NME4" s="197"/>
      <c r="NMF4" s="197"/>
      <c r="NMG4" s="197"/>
      <c r="NMH4" s="197"/>
      <c r="NMI4" s="197"/>
      <c r="NMJ4" s="197"/>
      <c r="NMK4" s="197"/>
      <c r="NML4" s="197"/>
      <c r="NMM4" s="197"/>
      <c r="NMN4" s="197"/>
      <c r="NMO4" s="197"/>
      <c r="NMP4" s="197"/>
      <c r="NMQ4" s="197"/>
      <c r="NMR4" s="197"/>
      <c r="NMS4" s="197"/>
      <c r="NMT4" s="197"/>
      <c r="NMU4" s="197"/>
      <c r="NMV4" s="197"/>
      <c r="NMW4" s="197"/>
      <c r="NMX4" s="197"/>
      <c r="NMY4" s="197"/>
      <c r="NMZ4" s="197"/>
      <c r="NNA4" s="197"/>
      <c r="NNB4" s="197"/>
      <c r="NNC4" s="197"/>
      <c r="NND4" s="197"/>
      <c r="NNE4" s="197"/>
      <c r="NNF4" s="197"/>
      <c r="NNG4" s="197"/>
      <c r="NNH4" s="197"/>
      <c r="NNI4" s="197"/>
      <c r="NNJ4" s="197"/>
      <c r="NNK4" s="197"/>
      <c r="NNL4" s="197"/>
      <c r="NNM4" s="197"/>
      <c r="NNN4" s="197"/>
      <c r="NNO4" s="197"/>
      <c r="NNP4" s="197"/>
      <c r="NNQ4" s="197"/>
      <c r="NNR4" s="197"/>
      <c r="NNS4" s="197"/>
      <c r="NNT4" s="197"/>
      <c r="NNU4" s="197"/>
      <c r="NNV4" s="197"/>
      <c r="NNW4" s="197"/>
      <c r="NNX4" s="197"/>
      <c r="NNY4" s="197"/>
      <c r="NNZ4" s="197"/>
      <c r="NOA4" s="197"/>
      <c r="NOB4" s="197"/>
      <c r="NOC4" s="197"/>
      <c r="NOD4" s="197"/>
      <c r="NOE4" s="197"/>
      <c r="NOF4" s="197"/>
      <c r="NOG4" s="197"/>
      <c r="NOH4" s="197"/>
      <c r="NOI4" s="197"/>
      <c r="NOJ4" s="197"/>
      <c r="NOK4" s="197"/>
      <c r="NOL4" s="197"/>
      <c r="NOM4" s="197"/>
      <c r="NON4" s="197"/>
      <c r="NOO4" s="197"/>
      <c r="NOP4" s="197"/>
      <c r="NOQ4" s="197"/>
      <c r="NOR4" s="197"/>
      <c r="NOS4" s="197"/>
      <c r="NOT4" s="197"/>
      <c r="NOU4" s="197"/>
      <c r="NOV4" s="197"/>
      <c r="NOW4" s="197"/>
      <c r="NOX4" s="197"/>
      <c r="NOY4" s="197"/>
      <c r="NOZ4" s="197"/>
      <c r="NPA4" s="197"/>
      <c r="NPB4" s="197"/>
      <c r="NPC4" s="197"/>
      <c r="NPD4" s="197"/>
      <c r="NPE4" s="197"/>
      <c r="NPF4" s="197"/>
      <c r="NPG4" s="197"/>
      <c r="NPH4" s="197"/>
      <c r="NPI4" s="197"/>
      <c r="NPJ4" s="197"/>
      <c r="NPK4" s="197"/>
      <c r="NPL4" s="197"/>
      <c r="NPM4" s="197"/>
      <c r="NPN4" s="197"/>
      <c r="NPO4" s="197"/>
      <c r="NPP4" s="197"/>
      <c r="NPQ4" s="197"/>
      <c r="NPR4" s="197"/>
      <c r="NPS4" s="197"/>
      <c r="NPT4" s="197"/>
      <c r="NPU4" s="197"/>
      <c r="NPV4" s="197"/>
      <c r="NPW4" s="197"/>
      <c r="NPX4" s="197"/>
      <c r="NPY4" s="197"/>
      <c r="NPZ4" s="197"/>
      <c r="NQA4" s="197"/>
      <c r="NQB4" s="197"/>
      <c r="NQC4" s="197"/>
      <c r="NQD4" s="197"/>
      <c r="NQE4" s="197"/>
      <c r="NQF4" s="197"/>
      <c r="NQG4" s="197"/>
      <c r="NQH4" s="197"/>
      <c r="NQI4" s="197"/>
      <c r="NQJ4" s="197"/>
      <c r="NQK4" s="197"/>
      <c r="NQL4" s="197"/>
      <c r="NQM4" s="197"/>
      <c r="NQN4" s="197"/>
      <c r="NQO4" s="197"/>
      <c r="NQP4" s="197"/>
      <c r="NQQ4" s="197"/>
      <c r="NQR4" s="197"/>
      <c r="NQS4" s="197"/>
      <c r="NQT4" s="197"/>
      <c r="NQU4" s="197"/>
      <c r="NQV4" s="197"/>
      <c r="NQW4" s="197"/>
      <c r="NQX4" s="197"/>
      <c r="NQY4" s="197"/>
      <c r="NQZ4" s="197"/>
      <c r="NRA4" s="197"/>
      <c r="NRB4" s="197"/>
      <c r="NRC4" s="197"/>
      <c r="NRD4" s="197"/>
      <c r="NRE4" s="197"/>
      <c r="NRF4" s="197"/>
      <c r="NRG4" s="197"/>
      <c r="NRH4" s="197"/>
      <c r="NRI4" s="197"/>
      <c r="NRJ4" s="197"/>
      <c r="NRK4" s="197"/>
      <c r="NRL4" s="197"/>
      <c r="NRM4" s="197"/>
      <c r="NRN4" s="197"/>
      <c r="NRO4" s="197"/>
      <c r="NRP4" s="197"/>
      <c r="NRQ4" s="197"/>
      <c r="NRR4" s="197"/>
      <c r="NRS4" s="197"/>
      <c r="NRT4" s="197"/>
      <c r="NRU4" s="197"/>
      <c r="NRV4" s="197"/>
      <c r="NRW4" s="197"/>
      <c r="NRX4" s="197"/>
      <c r="NRY4" s="197"/>
      <c r="NRZ4" s="197"/>
      <c r="NSA4" s="197"/>
      <c r="NSB4" s="197"/>
      <c r="NSC4" s="197"/>
      <c r="NSD4" s="197"/>
      <c r="NSE4" s="197"/>
      <c r="NSF4" s="197"/>
      <c r="NSG4" s="197"/>
      <c r="NSH4" s="197"/>
      <c r="NSI4" s="197"/>
      <c r="NSJ4" s="197"/>
      <c r="NSK4" s="197"/>
      <c r="NSL4" s="197"/>
      <c r="NSM4" s="197"/>
      <c r="NSN4" s="197"/>
      <c r="NSO4" s="197"/>
      <c r="NSP4" s="197"/>
      <c r="NSQ4" s="197"/>
      <c r="NSR4" s="197"/>
      <c r="NSS4" s="197"/>
      <c r="NST4" s="197"/>
      <c r="NSU4" s="197"/>
      <c r="NSV4" s="197"/>
      <c r="NSW4" s="197"/>
      <c r="NSX4" s="197"/>
      <c r="NSY4" s="197"/>
      <c r="NSZ4" s="197"/>
      <c r="NTA4" s="197"/>
      <c r="NTB4" s="197"/>
      <c r="NTC4" s="197"/>
      <c r="NTD4" s="197"/>
      <c r="NTE4" s="197"/>
      <c r="NTF4" s="197"/>
      <c r="NTG4" s="197"/>
      <c r="NTH4" s="197"/>
      <c r="NTI4" s="197"/>
      <c r="NTJ4" s="197"/>
      <c r="NTK4" s="197"/>
      <c r="NTL4" s="197"/>
      <c r="NTM4" s="197"/>
      <c r="NTN4" s="197"/>
      <c r="NTO4" s="197"/>
      <c r="NTP4" s="197"/>
      <c r="NTQ4" s="197"/>
      <c r="NTR4" s="197"/>
      <c r="NTS4" s="197"/>
      <c r="NTT4" s="197"/>
      <c r="NTU4" s="197"/>
      <c r="NTV4" s="197"/>
      <c r="NTW4" s="197"/>
      <c r="NTX4" s="197"/>
      <c r="NTY4" s="197"/>
      <c r="NTZ4" s="197"/>
      <c r="NUA4" s="197"/>
      <c r="NUB4" s="197"/>
      <c r="NUC4" s="197"/>
      <c r="NUD4" s="197"/>
      <c r="NUE4" s="197"/>
      <c r="NUF4" s="197"/>
      <c r="NUG4" s="197"/>
      <c r="NUH4" s="197"/>
      <c r="NUI4" s="197"/>
      <c r="NUJ4" s="197"/>
      <c r="NUK4" s="197"/>
      <c r="NUL4" s="197"/>
      <c r="NUM4" s="197"/>
      <c r="NUN4" s="197"/>
      <c r="NUO4" s="197"/>
      <c r="NUP4" s="197"/>
      <c r="NUQ4" s="197"/>
      <c r="NUR4" s="197"/>
      <c r="NUS4" s="197"/>
      <c r="NUT4" s="197"/>
      <c r="NUU4" s="197"/>
      <c r="NUV4" s="197"/>
      <c r="NUW4" s="197"/>
      <c r="NUX4" s="197"/>
      <c r="NUY4" s="197"/>
      <c r="NUZ4" s="197"/>
      <c r="NVA4" s="197"/>
      <c r="NVB4" s="197"/>
      <c r="NVC4" s="197"/>
      <c r="NVD4" s="197"/>
      <c r="NVE4" s="197"/>
      <c r="NVF4" s="197"/>
      <c r="NVG4" s="197"/>
      <c r="NVH4" s="197"/>
      <c r="NVI4" s="197"/>
      <c r="NVJ4" s="197"/>
      <c r="NVK4" s="197"/>
      <c r="NVL4" s="197"/>
      <c r="NVM4" s="197"/>
      <c r="NVN4" s="197"/>
      <c r="NVO4" s="197"/>
      <c r="NVP4" s="197"/>
      <c r="NVQ4" s="197"/>
      <c r="NVR4" s="197"/>
      <c r="NVS4" s="197"/>
      <c r="NVT4" s="197"/>
      <c r="NVU4" s="197"/>
      <c r="NVV4" s="197"/>
      <c r="NVW4" s="197"/>
      <c r="NVX4" s="197"/>
      <c r="NVY4" s="197"/>
      <c r="NVZ4" s="197"/>
      <c r="NWA4" s="197"/>
      <c r="NWB4" s="197"/>
      <c r="NWC4" s="197"/>
      <c r="NWD4" s="197"/>
      <c r="NWE4" s="197"/>
      <c r="NWF4" s="197"/>
      <c r="NWG4" s="197"/>
      <c r="NWH4" s="197"/>
      <c r="NWI4" s="197"/>
      <c r="NWJ4" s="197"/>
      <c r="NWK4" s="197"/>
      <c r="NWL4" s="197"/>
      <c r="NWM4" s="197"/>
      <c r="NWN4" s="197"/>
      <c r="NWO4" s="197"/>
      <c r="NWP4" s="197"/>
      <c r="NWQ4" s="197"/>
      <c r="NWR4" s="197"/>
      <c r="NWS4" s="197"/>
      <c r="NWT4" s="197"/>
      <c r="NWU4" s="197"/>
      <c r="NWV4" s="197"/>
      <c r="NWW4" s="197"/>
      <c r="NWX4" s="197"/>
      <c r="NWY4" s="197"/>
      <c r="NWZ4" s="197"/>
      <c r="NXA4" s="197"/>
      <c r="NXB4" s="197"/>
      <c r="NXC4" s="197"/>
      <c r="NXD4" s="197"/>
      <c r="NXE4" s="197"/>
      <c r="NXF4" s="197"/>
      <c r="NXG4" s="197"/>
      <c r="NXH4" s="197"/>
      <c r="NXI4" s="197"/>
      <c r="NXJ4" s="197"/>
      <c r="NXK4" s="197"/>
      <c r="NXL4" s="197"/>
      <c r="NXM4" s="197"/>
      <c r="NXN4" s="197"/>
      <c r="NXO4" s="197"/>
      <c r="NXP4" s="197"/>
      <c r="NXQ4" s="197"/>
      <c r="NXR4" s="197"/>
      <c r="NXS4" s="197"/>
      <c r="NXT4" s="197"/>
      <c r="NXU4" s="197"/>
      <c r="NXV4" s="197"/>
      <c r="NXW4" s="197"/>
      <c r="NXX4" s="197"/>
      <c r="NXY4" s="197"/>
      <c r="NXZ4" s="197"/>
      <c r="NYA4" s="197"/>
      <c r="NYB4" s="197"/>
      <c r="NYC4" s="197"/>
      <c r="NYD4" s="197"/>
      <c r="NYE4" s="197"/>
      <c r="NYF4" s="197"/>
      <c r="NYG4" s="197"/>
      <c r="NYH4" s="197"/>
      <c r="NYI4" s="197"/>
      <c r="NYJ4" s="197"/>
      <c r="NYK4" s="197"/>
      <c r="NYL4" s="197"/>
      <c r="NYM4" s="197"/>
      <c r="NYN4" s="197"/>
      <c r="NYO4" s="197"/>
      <c r="NYP4" s="197"/>
      <c r="NYQ4" s="197"/>
      <c r="NYR4" s="197"/>
      <c r="NYS4" s="197"/>
      <c r="NYT4" s="197"/>
      <c r="NYU4" s="197"/>
      <c r="NYV4" s="197"/>
      <c r="NYW4" s="197"/>
      <c r="NYX4" s="197"/>
      <c r="NYY4" s="197"/>
      <c r="NYZ4" s="197"/>
      <c r="NZA4" s="197"/>
      <c r="NZB4" s="197"/>
      <c r="NZC4" s="197"/>
      <c r="NZD4" s="197"/>
      <c r="NZE4" s="197"/>
      <c r="NZF4" s="197"/>
      <c r="NZG4" s="197"/>
      <c r="NZH4" s="197"/>
      <c r="NZI4" s="197"/>
      <c r="NZJ4" s="197"/>
      <c r="NZK4" s="197"/>
      <c r="NZL4" s="197"/>
      <c r="NZM4" s="197"/>
      <c r="NZN4" s="197"/>
      <c r="NZO4" s="197"/>
      <c r="NZP4" s="197"/>
      <c r="NZQ4" s="197"/>
      <c r="NZR4" s="197"/>
      <c r="NZS4" s="197"/>
      <c r="NZT4" s="197"/>
      <c r="NZU4" s="197"/>
      <c r="NZV4" s="197"/>
      <c r="NZW4" s="197"/>
      <c r="NZX4" s="197"/>
      <c r="NZY4" s="197"/>
      <c r="NZZ4" s="197"/>
      <c r="OAA4" s="197"/>
      <c r="OAB4" s="197"/>
      <c r="OAC4" s="197"/>
      <c r="OAD4" s="197"/>
      <c r="OAE4" s="197"/>
      <c r="OAF4" s="197"/>
      <c r="OAG4" s="197"/>
      <c r="OAH4" s="197"/>
      <c r="OAI4" s="197"/>
      <c r="OAJ4" s="197"/>
      <c r="OAK4" s="197"/>
      <c r="OAL4" s="197"/>
      <c r="OAM4" s="197"/>
      <c r="OAN4" s="197"/>
      <c r="OAO4" s="197"/>
      <c r="OAP4" s="197"/>
      <c r="OAQ4" s="197"/>
      <c r="OAR4" s="197"/>
      <c r="OAS4" s="197"/>
      <c r="OAT4" s="197"/>
      <c r="OAU4" s="197"/>
      <c r="OAV4" s="197"/>
      <c r="OAW4" s="197"/>
      <c r="OAX4" s="197"/>
      <c r="OAY4" s="197"/>
      <c r="OAZ4" s="197"/>
      <c r="OBA4" s="197"/>
      <c r="OBB4" s="197"/>
      <c r="OBC4" s="197"/>
      <c r="OBD4" s="197"/>
      <c r="OBE4" s="197"/>
      <c r="OBF4" s="197"/>
      <c r="OBG4" s="197"/>
      <c r="OBH4" s="197"/>
      <c r="OBI4" s="197"/>
      <c r="OBJ4" s="197"/>
      <c r="OBK4" s="197"/>
      <c r="OBL4" s="197"/>
      <c r="OBM4" s="197"/>
      <c r="OBN4" s="197"/>
      <c r="OBO4" s="197"/>
      <c r="OBP4" s="197"/>
      <c r="OBQ4" s="197"/>
      <c r="OBR4" s="197"/>
      <c r="OBS4" s="197"/>
      <c r="OBT4" s="197"/>
      <c r="OBU4" s="197"/>
      <c r="OBV4" s="197"/>
      <c r="OBW4" s="197"/>
      <c r="OBX4" s="197"/>
      <c r="OBY4" s="197"/>
      <c r="OBZ4" s="197"/>
      <c r="OCA4" s="197"/>
      <c r="OCB4" s="197"/>
      <c r="OCC4" s="197"/>
      <c r="OCD4" s="197"/>
      <c r="OCE4" s="197"/>
      <c r="OCF4" s="197"/>
      <c r="OCG4" s="197"/>
      <c r="OCH4" s="197"/>
      <c r="OCI4" s="197"/>
      <c r="OCJ4" s="197"/>
      <c r="OCK4" s="197"/>
      <c r="OCL4" s="197"/>
      <c r="OCM4" s="197"/>
      <c r="OCN4" s="197"/>
      <c r="OCO4" s="197"/>
      <c r="OCP4" s="197"/>
      <c r="OCQ4" s="197"/>
      <c r="OCR4" s="197"/>
      <c r="OCS4" s="197"/>
      <c r="OCT4" s="197"/>
      <c r="OCU4" s="197"/>
      <c r="OCV4" s="197"/>
      <c r="OCW4" s="197"/>
      <c r="OCX4" s="197"/>
      <c r="OCY4" s="197"/>
      <c r="OCZ4" s="197"/>
      <c r="ODA4" s="197"/>
      <c r="ODB4" s="197"/>
      <c r="ODC4" s="197"/>
      <c r="ODD4" s="197"/>
      <c r="ODE4" s="197"/>
      <c r="ODF4" s="197"/>
      <c r="ODG4" s="197"/>
      <c r="ODH4" s="197"/>
      <c r="ODI4" s="197"/>
      <c r="ODJ4" s="197"/>
      <c r="ODK4" s="197"/>
      <c r="ODL4" s="197"/>
      <c r="ODM4" s="197"/>
      <c r="ODN4" s="197"/>
      <c r="ODO4" s="197"/>
      <c r="ODP4" s="197"/>
      <c r="ODQ4" s="197"/>
      <c r="ODR4" s="197"/>
      <c r="ODS4" s="197"/>
      <c r="ODT4" s="197"/>
      <c r="ODU4" s="197"/>
      <c r="ODV4" s="197"/>
      <c r="ODW4" s="197"/>
      <c r="ODX4" s="197"/>
      <c r="ODY4" s="197"/>
      <c r="ODZ4" s="197"/>
      <c r="OEA4" s="197"/>
      <c r="OEB4" s="197"/>
      <c r="OEC4" s="197"/>
      <c r="OED4" s="197"/>
      <c r="OEE4" s="197"/>
      <c r="OEF4" s="197"/>
      <c r="OEG4" s="197"/>
      <c r="OEH4" s="197"/>
      <c r="OEI4" s="197"/>
      <c r="OEJ4" s="197"/>
      <c r="OEK4" s="197"/>
      <c r="OEL4" s="197"/>
      <c r="OEM4" s="197"/>
      <c r="OEN4" s="197"/>
      <c r="OEO4" s="197"/>
      <c r="OEP4" s="197"/>
      <c r="OEQ4" s="197"/>
      <c r="OER4" s="197"/>
      <c r="OES4" s="197"/>
      <c r="OET4" s="197"/>
      <c r="OEU4" s="197"/>
      <c r="OEV4" s="197"/>
      <c r="OEW4" s="197"/>
      <c r="OEX4" s="197"/>
      <c r="OEY4" s="197"/>
      <c r="OEZ4" s="197"/>
      <c r="OFA4" s="197"/>
      <c r="OFB4" s="197"/>
      <c r="OFC4" s="197"/>
      <c r="OFD4" s="197"/>
      <c r="OFE4" s="197"/>
      <c r="OFF4" s="197"/>
      <c r="OFG4" s="197"/>
      <c r="OFH4" s="197"/>
      <c r="OFI4" s="197"/>
      <c r="OFJ4" s="197"/>
      <c r="OFK4" s="197"/>
      <c r="OFL4" s="197"/>
      <c r="OFM4" s="197"/>
      <c r="OFN4" s="197"/>
      <c r="OFO4" s="197"/>
      <c r="OFP4" s="197"/>
      <c r="OFQ4" s="197"/>
      <c r="OFR4" s="197"/>
      <c r="OFS4" s="197"/>
      <c r="OFT4" s="197"/>
      <c r="OFU4" s="197"/>
      <c r="OFV4" s="197"/>
      <c r="OFW4" s="197"/>
      <c r="OFX4" s="197"/>
      <c r="OFY4" s="197"/>
      <c r="OFZ4" s="197"/>
      <c r="OGA4" s="197"/>
      <c r="OGB4" s="197"/>
      <c r="OGC4" s="197"/>
      <c r="OGD4" s="197"/>
      <c r="OGE4" s="197"/>
      <c r="OGF4" s="197"/>
      <c r="OGG4" s="197"/>
      <c r="OGH4" s="197"/>
      <c r="OGI4" s="197"/>
      <c r="OGJ4" s="197"/>
      <c r="OGK4" s="197"/>
      <c r="OGL4" s="197"/>
      <c r="OGM4" s="197"/>
      <c r="OGN4" s="197"/>
      <c r="OGO4" s="197"/>
      <c r="OGP4" s="197"/>
      <c r="OGQ4" s="197"/>
      <c r="OGR4" s="197"/>
      <c r="OGS4" s="197"/>
      <c r="OGT4" s="197"/>
      <c r="OGU4" s="197"/>
      <c r="OGV4" s="197"/>
      <c r="OGW4" s="197"/>
      <c r="OGX4" s="197"/>
      <c r="OGY4" s="197"/>
      <c r="OGZ4" s="197"/>
      <c r="OHA4" s="197"/>
      <c r="OHB4" s="197"/>
      <c r="OHC4" s="197"/>
      <c r="OHD4" s="197"/>
      <c r="OHE4" s="197"/>
      <c r="OHF4" s="197"/>
      <c r="OHG4" s="197"/>
      <c r="OHH4" s="197"/>
      <c r="OHI4" s="197"/>
      <c r="OHJ4" s="197"/>
      <c r="OHK4" s="197"/>
      <c r="OHL4" s="197"/>
      <c r="OHM4" s="197"/>
      <c r="OHN4" s="197"/>
      <c r="OHO4" s="197"/>
      <c r="OHP4" s="197"/>
      <c r="OHQ4" s="197"/>
      <c r="OHR4" s="197"/>
      <c r="OHS4" s="197"/>
      <c r="OHT4" s="197"/>
      <c r="OHU4" s="197"/>
      <c r="OHV4" s="197"/>
      <c r="OHW4" s="197"/>
      <c r="OHX4" s="197"/>
      <c r="OHY4" s="197"/>
      <c r="OHZ4" s="197"/>
      <c r="OIA4" s="197"/>
      <c r="OIB4" s="197"/>
      <c r="OIC4" s="197"/>
      <c r="OID4" s="197"/>
      <c r="OIE4" s="197"/>
      <c r="OIF4" s="197"/>
      <c r="OIG4" s="197"/>
      <c r="OIH4" s="197"/>
      <c r="OII4" s="197"/>
      <c r="OIJ4" s="197"/>
      <c r="OIK4" s="197"/>
      <c r="OIL4" s="197"/>
      <c r="OIM4" s="197"/>
      <c r="OIN4" s="197"/>
      <c r="OIO4" s="197"/>
      <c r="OIP4" s="197"/>
      <c r="OIQ4" s="197"/>
      <c r="OIR4" s="197"/>
      <c r="OIS4" s="197"/>
      <c r="OIT4" s="197"/>
      <c r="OIU4" s="197"/>
      <c r="OIV4" s="197"/>
      <c r="OIW4" s="197"/>
      <c r="OIX4" s="197"/>
      <c r="OIY4" s="197"/>
      <c r="OIZ4" s="197"/>
      <c r="OJA4" s="197"/>
      <c r="OJB4" s="197"/>
      <c r="OJC4" s="197"/>
      <c r="OJD4" s="197"/>
      <c r="OJE4" s="197"/>
      <c r="OJF4" s="197"/>
      <c r="OJG4" s="197"/>
      <c r="OJH4" s="197"/>
      <c r="OJI4" s="197"/>
      <c r="OJJ4" s="197"/>
      <c r="OJK4" s="197"/>
      <c r="OJL4" s="197"/>
      <c r="OJM4" s="197"/>
      <c r="OJN4" s="197"/>
      <c r="OJO4" s="197"/>
      <c r="OJP4" s="197"/>
      <c r="OJQ4" s="197"/>
      <c r="OJR4" s="197"/>
      <c r="OJS4" s="197"/>
      <c r="OJT4" s="197"/>
      <c r="OJU4" s="197"/>
      <c r="OJV4" s="197"/>
      <c r="OJW4" s="197"/>
      <c r="OJX4" s="197"/>
      <c r="OJY4" s="197"/>
      <c r="OJZ4" s="197"/>
      <c r="OKA4" s="197"/>
      <c r="OKB4" s="197"/>
      <c r="OKC4" s="197"/>
      <c r="OKD4" s="197"/>
      <c r="OKE4" s="197"/>
      <c r="OKF4" s="197"/>
      <c r="OKG4" s="197"/>
      <c r="OKH4" s="197"/>
      <c r="OKI4" s="197"/>
      <c r="OKJ4" s="197"/>
      <c r="OKK4" s="197"/>
      <c r="OKL4" s="197"/>
      <c r="OKM4" s="197"/>
      <c r="OKN4" s="197"/>
      <c r="OKO4" s="197"/>
      <c r="OKP4" s="197"/>
      <c r="OKQ4" s="197"/>
      <c r="OKR4" s="197"/>
      <c r="OKS4" s="197"/>
      <c r="OKT4" s="197"/>
      <c r="OKU4" s="197"/>
      <c r="OKV4" s="197"/>
      <c r="OKW4" s="197"/>
      <c r="OKX4" s="197"/>
      <c r="OKY4" s="197"/>
      <c r="OKZ4" s="197"/>
      <c r="OLA4" s="197"/>
      <c r="OLB4" s="197"/>
      <c r="OLC4" s="197"/>
      <c r="OLD4" s="197"/>
      <c r="OLE4" s="197"/>
      <c r="OLF4" s="197"/>
      <c r="OLG4" s="197"/>
      <c r="OLH4" s="197"/>
      <c r="OLI4" s="197"/>
      <c r="OLJ4" s="197"/>
      <c r="OLK4" s="197"/>
      <c r="OLL4" s="197"/>
      <c r="OLM4" s="197"/>
      <c r="OLN4" s="197"/>
      <c r="OLO4" s="197"/>
      <c r="OLP4" s="197"/>
      <c r="OLQ4" s="197"/>
      <c r="OLR4" s="197"/>
      <c r="OLS4" s="197"/>
      <c r="OLT4" s="197"/>
      <c r="OLU4" s="197"/>
      <c r="OLV4" s="197"/>
      <c r="OLW4" s="197"/>
      <c r="OLX4" s="197"/>
      <c r="OLY4" s="197"/>
      <c r="OLZ4" s="197"/>
      <c r="OMA4" s="197"/>
      <c r="OMB4" s="197"/>
      <c r="OMC4" s="197"/>
      <c r="OMD4" s="197"/>
      <c r="OME4" s="197"/>
      <c r="OMF4" s="197"/>
      <c r="OMG4" s="197"/>
      <c r="OMH4" s="197"/>
      <c r="OMI4" s="197"/>
      <c r="OMJ4" s="197"/>
      <c r="OMK4" s="197"/>
      <c r="OML4" s="197"/>
      <c r="OMM4" s="197"/>
      <c r="OMN4" s="197"/>
      <c r="OMO4" s="197"/>
      <c r="OMP4" s="197"/>
      <c r="OMQ4" s="197"/>
      <c r="OMR4" s="197"/>
      <c r="OMS4" s="197"/>
      <c r="OMT4" s="197"/>
      <c r="OMU4" s="197"/>
      <c r="OMV4" s="197"/>
      <c r="OMW4" s="197"/>
      <c r="OMX4" s="197"/>
      <c r="OMY4" s="197"/>
      <c r="OMZ4" s="197"/>
      <c r="ONA4" s="197"/>
      <c r="ONB4" s="197"/>
      <c r="ONC4" s="197"/>
      <c r="OND4" s="197"/>
      <c r="ONE4" s="197"/>
      <c r="ONF4" s="197"/>
      <c r="ONG4" s="197"/>
      <c r="ONH4" s="197"/>
      <c r="ONI4" s="197"/>
      <c r="ONJ4" s="197"/>
      <c r="ONK4" s="197"/>
      <c r="ONL4" s="197"/>
      <c r="ONM4" s="197"/>
      <c r="ONN4" s="197"/>
      <c r="ONO4" s="197"/>
      <c r="ONP4" s="197"/>
      <c r="ONQ4" s="197"/>
      <c r="ONR4" s="197"/>
      <c r="ONS4" s="197"/>
      <c r="ONT4" s="197"/>
      <c r="ONU4" s="197"/>
      <c r="ONV4" s="197"/>
      <c r="ONW4" s="197"/>
      <c r="ONX4" s="197"/>
      <c r="ONY4" s="197"/>
      <c r="ONZ4" s="197"/>
      <c r="OOA4" s="197"/>
      <c r="OOB4" s="197"/>
      <c r="OOC4" s="197"/>
      <c r="OOD4" s="197"/>
      <c r="OOE4" s="197"/>
      <c r="OOF4" s="197"/>
      <c r="OOG4" s="197"/>
      <c r="OOH4" s="197"/>
      <c r="OOI4" s="197"/>
      <c r="OOJ4" s="197"/>
      <c r="OOK4" s="197"/>
      <c r="OOL4" s="197"/>
      <c r="OOM4" s="197"/>
      <c r="OON4" s="197"/>
      <c r="OOO4" s="197"/>
      <c r="OOP4" s="197"/>
      <c r="OOQ4" s="197"/>
      <c r="OOR4" s="197"/>
      <c r="OOS4" s="197"/>
      <c r="OOT4" s="197"/>
      <c r="OOU4" s="197"/>
      <c r="OOV4" s="197"/>
      <c r="OOW4" s="197"/>
      <c r="OOX4" s="197"/>
      <c r="OOY4" s="197"/>
      <c r="OOZ4" s="197"/>
      <c r="OPA4" s="197"/>
      <c r="OPB4" s="197"/>
      <c r="OPC4" s="197"/>
      <c r="OPD4" s="197"/>
      <c r="OPE4" s="197"/>
      <c r="OPF4" s="197"/>
      <c r="OPG4" s="197"/>
      <c r="OPH4" s="197"/>
      <c r="OPI4" s="197"/>
      <c r="OPJ4" s="197"/>
      <c r="OPK4" s="197"/>
      <c r="OPL4" s="197"/>
      <c r="OPM4" s="197"/>
      <c r="OPN4" s="197"/>
      <c r="OPO4" s="197"/>
      <c r="OPP4" s="197"/>
      <c r="OPQ4" s="197"/>
      <c r="OPR4" s="197"/>
      <c r="OPS4" s="197"/>
      <c r="OPT4" s="197"/>
      <c r="OPU4" s="197"/>
      <c r="OPV4" s="197"/>
      <c r="OPW4" s="197"/>
      <c r="OPX4" s="197"/>
      <c r="OPY4" s="197"/>
      <c r="OPZ4" s="197"/>
      <c r="OQA4" s="197"/>
      <c r="OQB4" s="197"/>
      <c r="OQC4" s="197"/>
      <c r="OQD4" s="197"/>
      <c r="OQE4" s="197"/>
      <c r="OQF4" s="197"/>
      <c r="OQG4" s="197"/>
      <c r="OQH4" s="197"/>
      <c r="OQI4" s="197"/>
      <c r="OQJ4" s="197"/>
      <c r="OQK4" s="197"/>
      <c r="OQL4" s="197"/>
      <c r="OQM4" s="197"/>
      <c r="OQN4" s="197"/>
      <c r="OQO4" s="197"/>
      <c r="OQP4" s="197"/>
      <c r="OQQ4" s="197"/>
      <c r="OQR4" s="197"/>
      <c r="OQS4" s="197"/>
      <c r="OQT4" s="197"/>
      <c r="OQU4" s="197"/>
      <c r="OQV4" s="197"/>
      <c r="OQW4" s="197"/>
      <c r="OQX4" s="197"/>
      <c r="OQY4" s="197"/>
      <c r="OQZ4" s="197"/>
      <c r="ORA4" s="197"/>
      <c r="ORB4" s="197"/>
      <c r="ORC4" s="197"/>
      <c r="ORD4" s="197"/>
      <c r="ORE4" s="197"/>
      <c r="ORF4" s="197"/>
      <c r="ORG4" s="197"/>
      <c r="ORH4" s="197"/>
      <c r="ORI4" s="197"/>
      <c r="ORJ4" s="197"/>
      <c r="ORK4" s="197"/>
      <c r="ORL4" s="197"/>
      <c r="ORM4" s="197"/>
      <c r="ORN4" s="197"/>
      <c r="ORO4" s="197"/>
      <c r="ORP4" s="197"/>
      <c r="ORQ4" s="197"/>
      <c r="ORR4" s="197"/>
      <c r="ORS4" s="197"/>
      <c r="ORT4" s="197"/>
      <c r="ORU4" s="197"/>
      <c r="ORV4" s="197"/>
      <c r="ORW4" s="197"/>
      <c r="ORX4" s="197"/>
      <c r="ORY4" s="197"/>
      <c r="ORZ4" s="197"/>
      <c r="OSA4" s="197"/>
      <c r="OSB4" s="197"/>
      <c r="OSC4" s="197"/>
      <c r="OSD4" s="197"/>
      <c r="OSE4" s="197"/>
      <c r="OSF4" s="197"/>
      <c r="OSG4" s="197"/>
      <c r="OSH4" s="197"/>
      <c r="OSI4" s="197"/>
      <c r="OSJ4" s="197"/>
      <c r="OSK4" s="197"/>
      <c r="OSL4" s="197"/>
      <c r="OSM4" s="197"/>
      <c r="OSN4" s="197"/>
      <c r="OSO4" s="197"/>
      <c r="OSP4" s="197"/>
      <c r="OSQ4" s="197"/>
      <c r="OSR4" s="197"/>
      <c r="OSS4" s="197"/>
      <c r="OST4" s="197"/>
      <c r="OSU4" s="197"/>
      <c r="OSV4" s="197"/>
      <c r="OSW4" s="197"/>
      <c r="OSX4" s="197"/>
      <c r="OSY4" s="197"/>
      <c r="OSZ4" s="197"/>
      <c r="OTA4" s="197"/>
      <c r="OTB4" s="197"/>
      <c r="OTC4" s="197"/>
      <c r="OTD4" s="197"/>
      <c r="OTE4" s="197"/>
      <c r="OTF4" s="197"/>
      <c r="OTG4" s="197"/>
      <c r="OTH4" s="197"/>
      <c r="OTI4" s="197"/>
      <c r="OTJ4" s="197"/>
      <c r="OTK4" s="197"/>
      <c r="OTL4" s="197"/>
      <c r="OTM4" s="197"/>
      <c r="OTN4" s="197"/>
      <c r="OTO4" s="197"/>
      <c r="OTP4" s="197"/>
      <c r="OTQ4" s="197"/>
      <c r="OTR4" s="197"/>
      <c r="OTS4" s="197"/>
      <c r="OTT4" s="197"/>
      <c r="OTU4" s="197"/>
      <c r="OTV4" s="197"/>
      <c r="OTW4" s="197"/>
      <c r="OTX4" s="197"/>
      <c r="OTY4" s="197"/>
      <c r="OTZ4" s="197"/>
      <c r="OUA4" s="197"/>
      <c r="OUB4" s="197"/>
      <c r="OUC4" s="197"/>
      <c r="OUD4" s="197"/>
      <c r="OUE4" s="197"/>
      <c r="OUF4" s="197"/>
      <c r="OUG4" s="197"/>
      <c r="OUH4" s="197"/>
      <c r="OUI4" s="197"/>
      <c r="OUJ4" s="197"/>
      <c r="OUK4" s="197"/>
      <c r="OUL4" s="197"/>
      <c r="OUM4" s="197"/>
      <c r="OUN4" s="197"/>
      <c r="OUO4" s="197"/>
      <c r="OUP4" s="197"/>
      <c r="OUQ4" s="197"/>
      <c r="OUR4" s="197"/>
      <c r="OUS4" s="197"/>
      <c r="OUT4" s="197"/>
      <c r="OUU4" s="197"/>
      <c r="OUV4" s="197"/>
      <c r="OUW4" s="197"/>
      <c r="OUX4" s="197"/>
      <c r="OUY4" s="197"/>
      <c r="OUZ4" s="197"/>
      <c r="OVA4" s="197"/>
      <c r="OVB4" s="197"/>
      <c r="OVC4" s="197"/>
      <c r="OVD4" s="197"/>
      <c r="OVE4" s="197"/>
      <c r="OVF4" s="197"/>
      <c r="OVG4" s="197"/>
      <c r="OVH4" s="197"/>
      <c r="OVI4" s="197"/>
      <c r="OVJ4" s="197"/>
      <c r="OVK4" s="197"/>
      <c r="OVL4" s="197"/>
      <c r="OVM4" s="197"/>
      <c r="OVN4" s="197"/>
      <c r="OVO4" s="197"/>
      <c r="OVP4" s="197"/>
      <c r="OVQ4" s="197"/>
      <c r="OVR4" s="197"/>
      <c r="OVS4" s="197"/>
      <c r="OVT4" s="197"/>
      <c r="OVU4" s="197"/>
      <c r="OVV4" s="197"/>
      <c r="OVW4" s="197"/>
      <c r="OVX4" s="197"/>
      <c r="OVY4" s="197"/>
      <c r="OVZ4" s="197"/>
      <c r="OWA4" s="197"/>
      <c r="OWB4" s="197"/>
      <c r="OWC4" s="197"/>
      <c r="OWD4" s="197"/>
      <c r="OWE4" s="197"/>
      <c r="OWF4" s="197"/>
      <c r="OWG4" s="197"/>
      <c r="OWH4" s="197"/>
      <c r="OWI4" s="197"/>
      <c r="OWJ4" s="197"/>
      <c r="OWK4" s="197"/>
      <c r="OWL4" s="197"/>
      <c r="OWM4" s="197"/>
      <c r="OWN4" s="197"/>
      <c r="OWO4" s="197"/>
      <c r="OWP4" s="197"/>
      <c r="OWQ4" s="197"/>
      <c r="OWR4" s="197"/>
      <c r="OWS4" s="197"/>
      <c r="OWT4" s="197"/>
      <c r="OWU4" s="197"/>
      <c r="OWV4" s="197"/>
      <c r="OWW4" s="197"/>
      <c r="OWX4" s="197"/>
      <c r="OWY4" s="197"/>
      <c r="OWZ4" s="197"/>
      <c r="OXA4" s="197"/>
      <c r="OXB4" s="197"/>
      <c r="OXC4" s="197"/>
      <c r="OXD4" s="197"/>
      <c r="OXE4" s="197"/>
      <c r="OXF4" s="197"/>
      <c r="OXG4" s="197"/>
      <c r="OXH4" s="197"/>
      <c r="OXI4" s="197"/>
      <c r="OXJ4" s="197"/>
      <c r="OXK4" s="197"/>
      <c r="OXL4" s="197"/>
      <c r="OXM4" s="197"/>
      <c r="OXN4" s="197"/>
      <c r="OXO4" s="197"/>
      <c r="OXP4" s="197"/>
      <c r="OXQ4" s="197"/>
      <c r="OXR4" s="197"/>
      <c r="OXS4" s="197"/>
      <c r="OXT4" s="197"/>
      <c r="OXU4" s="197"/>
      <c r="OXV4" s="197"/>
      <c r="OXW4" s="197"/>
      <c r="OXX4" s="197"/>
      <c r="OXY4" s="197"/>
      <c r="OXZ4" s="197"/>
      <c r="OYA4" s="197"/>
      <c r="OYB4" s="197"/>
      <c r="OYC4" s="197"/>
      <c r="OYD4" s="197"/>
      <c r="OYE4" s="197"/>
      <c r="OYF4" s="197"/>
      <c r="OYG4" s="197"/>
      <c r="OYH4" s="197"/>
      <c r="OYI4" s="197"/>
      <c r="OYJ4" s="197"/>
      <c r="OYK4" s="197"/>
      <c r="OYL4" s="197"/>
      <c r="OYM4" s="197"/>
      <c r="OYN4" s="197"/>
      <c r="OYO4" s="197"/>
      <c r="OYP4" s="197"/>
      <c r="OYQ4" s="197"/>
      <c r="OYR4" s="197"/>
      <c r="OYS4" s="197"/>
      <c r="OYT4" s="197"/>
      <c r="OYU4" s="197"/>
      <c r="OYV4" s="197"/>
      <c r="OYW4" s="197"/>
      <c r="OYX4" s="197"/>
      <c r="OYY4" s="197"/>
      <c r="OYZ4" s="197"/>
      <c r="OZA4" s="197"/>
      <c r="OZB4" s="197"/>
      <c r="OZC4" s="197"/>
      <c r="OZD4" s="197"/>
      <c r="OZE4" s="197"/>
      <c r="OZF4" s="197"/>
      <c r="OZG4" s="197"/>
      <c r="OZH4" s="197"/>
      <c r="OZI4" s="197"/>
      <c r="OZJ4" s="197"/>
      <c r="OZK4" s="197"/>
      <c r="OZL4" s="197"/>
      <c r="OZM4" s="197"/>
      <c r="OZN4" s="197"/>
      <c r="OZO4" s="197"/>
      <c r="OZP4" s="197"/>
      <c r="OZQ4" s="197"/>
      <c r="OZR4" s="197"/>
      <c r="OZS4" s="197"/>
      <c r="OZT4" s="197"/>
      <c r="OZU4" s="197"/>
      <c r="OZV4" s="197"/>
      <c r="OZW4" s="197"/>
      <c r="OZX4" s="197"/>
      <c r="OZY4" s="197"/>
      <c r="OZZ4" s="197"/>
      <c r="PAA4" s="197"/>
      <c r="PAB4" s="197"/>
      <c r="PAC4" s="197"/>
      <c r="PAD4" s="197"/>
      <c r="PAE4" s="197"/>
      <c r="PAF4" s="197"/>
      <c r="PAG4" s="197"/>
      <c r="PAH4" s="197"/>
      <c r="PAI4" s="197"/>
      <c r="PAJ4" s="197"/>
      <c r="PAK4" s="197"/>
      <c r="PAL4" s="197"/>
      <c r="PAM4" s="197"/>
      <c r="PAN4" s="197"/>
      <c r="PAO4" s="197"/>
      <c r="PAP4" s="197"/>
      <c r="PAQ4" s="197"/>
      <c r="PAR4" s="197"/>
      <c r="PAS4" s="197"/>
      <c r="PAT4" s="197"/>
      <c r="PAU4" s="197"/>
      <c r="PAV4" s="197"/>
      <c r="PAW4" s="197"/>
      <c r="PAX4" s="197"/>
      <c r="PAY4" s="197"/>
      <c r="PAZ4" s="197"/>
      <c r="PBA4" s="197"/>
      <c r="PBB4" s="197"/>
      <c r="PBC4" s="197"/>
      <c r="PBD4" s="197"/>
      <c r="PBE4" s="197"/>
      <c r="PBF4" s="197"/>
      <c r="PBG4" s="197"/>
      <c r="PBH4" s="197"/>
      <c r="PBI4" s="197"/>
      <c r="PBJ4" s="197"/>
      <c r="PBK4" s="197"/>
      <c r="PBL4" s="197"/>
      <c r="PBM4" s="197"/>
      <c r="PBN4" s="197"/>
      <c r="PBO4" s="197"/>
      <c r="PBP4" s="197"/>
      <c r="PBQ4" s="197"/>
      <c r="PBR4" s="197"/>
      <c r="PBS4" s="197"/>
      <c r="PBT4" s="197"/>
      <c r="PBU4" s="197"/>
      <c r="PBV4" s="197"/>
      <c r="PBW4" s="197"/>
      <c r="PBX4" s="197"/>
      <c r="PBY4" s="197"/>
      <c r="PBZ4" s="197"/>
      <c r="PCA4" s="197"/>
      <c r="PCB4" s="197"/>
      <c r="PCC4" s="197"/>
      <c r="PCD4" s="197"/>
      <c r="PCE4" s="197"/>
      <c r="PCF4" s="197"/>
      <c r="PCG4" s="197"/>
      <c r="PCH4" s="197"/>
      <c r="PCI4" s="197"/>
      <c r="PCJ4" s="197"/>
      <c r="PCK4" s="197"/>
      <c r="PCL4" s="197"/>
      <c r="PCM4" s="197"/>
      <c r="PCN4" s="197"/>
      <c r="PCO4" s="197"/>
      <c r="PCP4" s="197"/>
      <c r="PCQ4" s="197"/>
      <c r="PCR4" s="197"/>
      <c r="PCS4" s="197"/>
      <c r="PCT4" s="197"/>
      <c r="PCU4" s="197"/>
      <c r="PCV4" s="197"/>
      <c r="PCW4" s="197"/>
      <c r="PCX4" s="197"/>
      <c r="PCY4" s="197"/>
      <c r="PCZ4" s="197"/>
      <c r="PDA4" s="197"/>
      <c r="PDB4" s="197"/>
      <c r="PDC4" s="197"/>
      <c r="PDD4" s="197"/>
      <c r="PDE4" s="197"/>
      <c r="PDF4" s="197"/>
      <c r="PDG4" s="197"/>
      <c r="PDH4" s="197"/>
      <c r="PDI4" s="197"/>
      <c r="PDJ4" s="197"/>
      <c r="PDK4" s="197"/>
      <c r="PDL4" s="197"/>
      <c r="PDM4" s="197"/>
      <c r="PDN4" s="197"/>
      <c r="PDO4" s="197"/>
      <c r="PDP4" s="197"/>
      <c r="PDQ4" s="197"/>
      <c r="PDR4" s="197"/>
      <c r="PDS4" s="197"/>
      <c r="PDT4" s="197"/>
      <c r="PDU4" s="197"/>
      <c r="PDV4" s="197"/>
      <c r="PDW4" s="197"/>
      <c r="PDX4" s="197"/>
      <c r="PDY4" s="197"/>
      <c r="PDZ4" s="197"/>
      <c r="PEA4" s="197"/>
      <c r="PEB4" s="197"/>
      <c r="PEC4" s="197"/>
      <c r="PED4" s="197"/>
      <c r="PEE4" s="197"/>
      <c r="PEF4" s="197"/>
      <c r="PEG4" s="197"/>
      <c r="PEH4" s="197"/>
      <c r="PEI4" s="197"/>
      <c r="PEJ4" s="197"/>
      <c r="PEK4" s="197"/>
      <c r="PEL4" s="197"/>
      <c r="PEM4" s="197"/>
      <c r="PEN4" s="197"/>
      <c r="PEO4" s="197"/>
      <c r="PEP4" s="197"/>
      <c r="PEQ4" s="197"/>
      <c r="PER4" s="197"/>
      <c r="PES4" s="197"/>
      <c r="PET4" s="197"/>
      <c r="PEU4" s="197"/>
      <c r="PEV4" s="197"/>
      <c r="PEW4" s="197"/>
      <c r="PEX4" s="197"/>
      <c r="PEY4" s="197"/>
      <c r="PEZ4" s="197"/>
      <c r="PFA4" s="197"/>
      <c r="PFB4" s="197"/>
      <c r="PFC4" s="197"/>
      <c r="PFD4" s="197"/>
      <c r="PFE4" s="197"/>
      <c r="PFF4" s="197"/>
      <c r="PFG4" s="197"/>
      <c r="PFH4" s="197"/>
      <c r="PFI4" s="197"/>
      <c r="PFJ4" s="197"/>
      <c r="PFK4" s="197"/>
      <c r="PFL4" s="197"/>
      <c r="PFM4" s="197"/>
      <c r="PFN4" s="197"/>
      <c r="PFO4" s="197"/>
      <c r="PFP4" s="197"/>
      <c r="PFQ4" s="197"/>
      <c r="PFR4" s="197"/>
      <c r="PFS4" s="197"/>
      <c r="PFT4" s="197"/>
      <c r="PFU4" s="197"/>
      <c r="PFV4" s="197"/>
      <c r="PFW4" s="197"/>
      <c r="PFX4" s="197"/>
      <c r="PFY4" s="197"/>
      <c r="PFZ4" s="197"/>
      <c r="PGA4" s="197"/>
      <c r="PGB4" s="197"/>
      <c r="PGC4" s="197"/>
      <c r="PGD4" s="197"/>
      <c r="PGE4" s="197"/>
      <c r="PGF4" s="197"/>
      <c r="PGG4" s="197"/>
      <c r="PGH4" s="197"/>
      <c r="PGI4" s="197"/>
      <c r="PGJ4" s="197"/>
      <c r="PGK4" s="197"/>
      <c r="PGL4" s="197"/>
      <c r="PGM4" s="197"/>
      <c r="PGN4" s="197"/>
      <c r="PGO4" s="197"/>
      <c r="PGP4" s="197"/>
      <c r="PGQ4" s="197"/>
      <c r="PGR4" s="197"/>
      <c r="PGS4" s="197"/>
      <c r="PGT4" s="197"/>
      <c r="PGU4" s="197"/>
      <c r="PGV4" s="197"/>
      <c r="PGW4" s="197"/>
      <c r="PGX4" s="197"/>
      <c r="PGY4" s="197"/>
      <c r="PGZ4" s="197"/>
      <c r="PHA4" s="197"/>
      <c r="PHB4" s="197"/>
      <c r="PHC4" s="197"/>
      <c r="PHD4" s="197"/>
      <c r="PHE4" s="197"/>
      <c r="PHF4" s="197"/>
      <c r="PHG4" s="197"/>
      <c r="PHH4" s="197"/>
      <c r="PHI4" s="197"/>
      <c r="PHJ4" s="197"/>
      <c r="PHK4" s="197"/>
      <c r="PHL4" s="197"/>
      <c r="PHM4" s="197"/>
      <c r="PHN4" s="197"/>
      <c r="PHO4" s="197"/>
      <c r="PHP4" s="197"/>
      <c r="PHQ4" s="197"/>
      <c r="PHR4" s="197"/>
      <c r="PHS4" s="197"/>
      <c r="PHT4" s="197"/>
      <c r="PHU4" s="197"/>
      <c r="PHV4" s="197"/>
      <c r="PHW4" s="197"/>
      <c r="PHX4" s="197"/>
      <c r="PHY4" s="197"/>
      <c r="PHZ4" s="197"/>
      <c r="PIA4" s="197"/>
      <c r="PIB4" s="197"/>
      <c r="PIC4" s="197"/>
      <c r="PID4" s="197"/>
      <c r="PIE4" s="197"/>
      <c r="PIF4" s="197"/>
      <c r="PIG4" s="197"/>
      <c r="PIH4" s="197"/>
      <c r="PII4" s="197"/>
      <c r="PIJ4" s="197"/>
      <c r="PIK4" s="197"/>
      <c r="PIL4" s="197"/>
      <c r="PIM4" s="197"/>
      <c r="PIN4" s="197"/>
      <c r="PIO4" s="197"/>
      <c r="PIP4" s="197"/>
      <c r="PIQ4" s="197"/>
      <c r="PIR4" s="197"/>
      <c r="PIS4" s="197"/>
      <c r="PIT4" s="197"/>
      <c r="PIU4" s="197"/>
      <c r="PIV4" s="197"/>
      <c r="PIW4" s="197"/>
      <c r="PIX4" s="197"/>
      <c r="PIY4" s="197"/>
      <c r="PIZ4" s="197"/>
      <c r="PJA4" s="197"/>
      <c r="PJB4" s="197"/>
      <c r="PJC4" s="197"/>
      <c r="PJD4" s="197"/>
      <c r="PJE4" s="197"/>
      <c r="PJF4" s="197"/>
      <c r="PJG4" s="197"/>
      <c r="PJH4" s="197"/>
      <c r="PJI4" s="197"/>
      <c r="PJJ4" s="197"/>
      <c r="PJK4" s="197"/>
      <c r="PJL4" s="197"/>
      <c r="PJM4" s="197"/>
      <c r="PJN4" s="197"/>
      <c r="PJO4" s="197"/>
      <c r="PJP4" s="197"/>
      <c r="PJQ4" s="197"/>
      <c r="PJR4" s="197"/>
      <c r="PJS4" s="197"/>
      <c r="PJT4" s="197"/>
      <c r="PJU4" s="197"/>
      <c r="PJV4" s="197"/>
      <c r="PJW4" s="197"/>
      <c r="PJX4" s="197"/>
      <c r="PJY4" s="197"/>
      <c r="PJZ4" s="197"/>
      <c r="PKA4" s="197"/>
      <c r="PKB4" s="197"/>
      <c r="PKC4" s="197"/>
      <c r="PKD4" s="197"/>
      <c r="PKE4" s="197"/>
      <c r="PKF4" s="197"/>
      <c r="PKG4" s="197"/>
      <c r="PKH4" s="197"/>
      <c r="PKI4" s="197"/>
      <c r="PKJ4" s="197"/>
      <c r="PKK4" s="197"/>
      <c r="PKL4" s="197"/>
      <c r="PKM4" s="197"/>
      <c r="PKN4" s="197"/>
      <c r="PKO4" s="197"/>
      <c r="PKP4" s="197"/>
      <c r="PKQ4" s="197"/>
      <c r="PKR4" s="197"/>
      <c r="PKS4" s="197"/>
      <c r="PKT4" s="197"/>
      <c r="PKU4" s="197"/>
      <c r="PKV4" s="197"/>
      <c r="PKW4" s="197"/>
      <c r="PKX4" s="197"/>
      <c r="PKY4" s="197"/>
      <c r="PKZ4" s="197"/>
      <c r="PLA4" s="197"/>
      <c r="PLB4" s="197"/>
      <c r="PLC4" s="197"/>
      <c r="PLD4" s="197"/>
      <c r="PLE4" s="197"/>
      <c r="PLF4" s="197"/>
      <c r="PLG4" s="197"/>
      <c r="PLH4" s="197"/>
      <c r="PLI4" s="197"/>
      <c r="PLJ4" s="197"/>
      <c r="PLK4" s="197"/>
      <c r="PLL4" s="197"/>
      <c r="PLM4" s="197"/>
      <c r="PLN4" s="197"/>
      <c r="PLO4" s="197"/>
      <c r="PLP4" s="197"/>
      <c r="PLQ4" s="197"/>
      <c r="PLR4" s="197"/>
      <c r="PLS4" s="197"/>
      <c r="PLT4" s="197"/>
      <c r="PLU4" s="197"/>
      <c r="PLV4" s="197"/>
      <c r="PLW4" s="197"/>
      <c r="PLX4" s="197"/>
      <c r="PLY4" s="197"/>
      <c r="PLZ4" s="197"/>
      <c r="PMA4" s="197"/>
      <c r="PMB4" s="197"/>
      <c r="PMC4" s="197"/>
      <c r="PMD4" s="197"/>
      <c r="PME4" s="197"/>
      <c r="PMF4" s="197"/>
      <c r="PMG4" s="197"/>
      <c r="PMH4" s="197"/>
      <c r="PMI4" s="197"/>
      <c r="PMJ4" s="197"/>
      <c r="PMK4" s="197"/>
      <c r="PML4" s="197"/>
      <c r="PMM4" s="197"/>
      <c r="PMN4" s="197"/>
      <c r="PMO4" s="197"/>
      <c r="PMP4" s="197"/>
      <c r="PMQ4" s="197"/>
      <c r="PMR4" s="197"/>
      <c r="PMS4" s="197"/>
      <c r="PMT4" s="197"/>
      <c r="PMU4" s="197"/>
      <c r="PMV4" s="197"/>
      <c r="PMW4" s="197"/>
      <c r="PMX4" s="197"/>
      <c r="PMY4" s="197"/>
      <c r="PMZ4" s="197"/>
      <c r="PNA4" s="197"/>
      <c r="PNB4" s="197"/>
      <c r="PNC4" s="197"/>
      <c r="PND4" s="197"/>
      <c r="PNE4" s="197"/>
      <c r="PNF4" s="197"/>
      <c r="PNG4" s="197"/>
      <c r="PNH4" s="197"/>
      <c r="PNI4" s="197"/>
      <c r="PNJ4" s="197"/>
      <c r="PNK4" s="197"/>
      <c r="PNL4" s="197"/>
      <c r="PNM4" s="197"/>
      <c r="PNN4" s="197"/>
      <c r="PNO4" s="197"/>
      <c r="PNP4" s="197"/>
      <c r="PNQ4" s="197"/>
      <c r="PNR4" s="197"/>
      <c r="PNS4" s="197"/>
      <c r="PNT4" s="197"/>
      <c r="PNU4" s="197"/>
      <c r="PNV4" s="197"/>
      <c r="PNW4" s="197"/>
      <c r="PNX4" s="197"/>
      <c r="PNY4" s="197"/>
      <c r="PNZ4" s="197"/>
      <c r="POA4" s="197"/>
      <c r="POB4" s="197"/>
      <c r="POC4" s="197"/>
      <c r="POD4" s="197"/>
      <c r="POE4" s="197"/>
      <c r="POF4" s="197"/>
      <c r="POG4" s="197"/>
      <c r="POH4" s="197"/>
      <c r="POI4" s="197"/>
      <c r="POJ4" s="197"/>
      <c r="POK4" s="197"/>
      <c r="POL4" s="197"/>
      <c r="POM4" s="197"/>
      <c r="PON4" s="197"/>
      <c r="POO4" s="197"/>
      <c r="POP4" s="197"/>
      <c r="POQ4" s="197"/>
      <c r="POR4" s="197"/>
      <c r="POS4" s="197"/>
      <c r="POT4" s="197"/>
      <c r="POU4" s="197"/>
      <c r="POV4" s="197"/>
      <c r="POW4" s="197"/>
      <c r="POX4" s="197"/>
      <c r="POY4" s="197"/>
      <c r="POZ4" s="197"/>
      <c r="PPA4" s="197"/>
      <c r="PPB4" s="197"/>
      <c r="PPC4" s="197"/>
      <c r="PPD4" s="197"/>
      <c r="PPE4" s="197"/>
      <c r="PPF4" s="197"/>
      <c r="PPG4" s="197"/>
      <c r="PPH4" s="197"/>
      <c r="PPI4" s="197"/>
      <c r="PPJ4" s="197"/>
      <c r="PPK4" s="197"/>
      <c r="PPL4" s="197"/>
      <c r="PPM4" s="197"/>
      <c r="PPN4" s="197"/>
      <c r="PPO4" s="197"/>
      <c r="PPP4" s="197"/>
      <c r="PPQ4" s="197"/>
      <c r="PPR4" s="197"/>
      <c r="PPS4" s="197"/>
      <c r="PPT4" s="197"/>
      <c r="PPU4" s="197"/>
      <c r="PPV4" s="197"/>
      <c r="PPW4" s="197"/>
      <c r="PPX4" s="197"/>
      <c r="PPY4" s="197"/>
      <c r="PPZ4" s="197"/>
      <c r="PQA4" s="197"/>
      <c r="PQB4" s="197"/>
      <c r="PQC4" s="197"/>
      <c r="PQD4" s="197"/>
      <c r="PQE4" s="197"/>
      <c r="PQF4" s="197"/>
      <c r="PQG4" s="197"/>
      <c r="PQH4" s="197"/>
      <c r="PQI4" s="197"/>
      <c r="PQJ4" s="197"/>
      <c r="PQK4" s="197"/>
      <c r="PQL4" s="197"/>
      <c r="PQM4" s="197"/>
      <c r="PQN4" s="197"/>
      <c r="PQO4" s="197"/>
      <c r="PQP4" s="197"/>
      <c r="PQQ4" s="197"/>
      <c r="PQR4" s="197"/>
      <c r="PQS4" s="197"/>
      <c r="PQT4" s="197"/>
      <c r="PQU4" s="197"/>
      <c r="PQV4" s="197"/>
      <c r="PQW4" s="197"/>
      <c r="PQX4" s="197"/>
      <c r="PQY4" s="197"/>
      <c r="PQZ4" s="197"/>
      <c r="PRA4" s="197"/>
      <c r="PRB4" s="197"/>
      <c r="PRC4" s="197"/>
      <c r="PRD4" s="197"/>
      <c r="PRE4" s="197"/>
      <c r="PRF4" s="197"/>
      <c r="PRG4" s="197"/>
      <c r="PRH4" s="197"/>
      <c r="PRI4" s="197"/>
      <c r="PRJ4" s="197"/>
      <c r="PRK4" s="197"/>
      <c r="PRL4" s="197"/>
      <c r="PRM4" s="197"/>
      <c r="PRN4" s="197"/>
      <c r="PRO4" s="197"/>
      <c r="PRP4" s="197"/>
      <c r="PRQ4" s="197"/>
      <c r="PRR4" s="197"/>
      <c r="PRS4" s="197"/>
      <c r="PRT4" s="197"/>
      <c r="PRU4" s="197"/>
      <c r="PRV4" s="197"/>
      <c r="PRW4" s="197"/>
      <c r="PRX4" s="197"/>
      <c r="PRY4" s="197"/>
      <c r="PRZ4" s="197"/>
      <c r="PSA4" s="197"/>
      <c r="PSB4" s="197"/>
      <c r="PSC4" s="197"/>
      <c r="PSD4" s="197"/>
      <c r="PSE4" s="197"/>
      <c r="PSF4" s="197"/>
      <c r="PSG4" s="197"/>
      <c r="PSH4" s="197"/>
      <c r="PSI4" s="197"/>
      <c r="PSJ4" s="197"/>
      <c r="PSK4" s="197"/>
      <c r="PSL4" s="197"/>
      <c r="PSM4" s="197"/>
      <c r="PSN4" s="197"/>
      <c r="PSO4" s="197"/>
      <c r="PSP4" s="197"/>
      <c r="PSQ4" s="197"/>
      <c r="PSR4" s="197"/>
      <c r="PSS4" s="197"/>
      <c r="PST4" s="197"/>
      <c r="PSU4" s="197"/>
      <c r="PSV4" s="197"/>
      <c r="PSW4" s="197"/>
      <c r="PSX4" s="197"/>
      <c r="PSY4" s="197"/>
      <c r="PSZ4" s="197"/>
      <c r="PTA4" s="197"/>
      <c r="PTB4" s="197"/>
      <c r="PTC4" s="197"/>
      <c r="PTD4" s="197"/>
      <c r="PTE4" s="197"/>
      <c r="PTF4" s="197"/>
      <c r="PTG4" s="197"/>
      <c r="PTH4" s="197"/>
      <c r="PTI4" s="197"/>
      <c r="PTJ4" s="197"/>
      <c r="PTK4" s="197"/>
      <c r="PTL4" s="197"/>
      <c r="PTM4" s="197"/>
      <c r="PTN4" s="197"/>
      <c r="PTO4" s="197"/>
      <c r="PTP4" s="197"/>
      <c r="PTQ4" s="197"/>
      <c r="PTR4" s="197"/>
      <c r="PTS4" s="197"/>
      <c r="PTT4" s="197"/>
      <c r="PTU4" s="197"/>
      <c r="PTV4" s="197"/>
      <c r="PTW4" s="197"/>
      <c r="PTX4" s="197"/>
      <c r="PTY4" s="197"/>
      <c r="PTZ4" s="197"/>
      <c r="PUA4" s="197"/>
      <c r="PUB4" s="197"/>
      <c r="PUC4" s="197"/>
      <c r="PUD4" s="197"/>
      <c r="PUE4" s="197"/>
      <c r="PUF4" s="197"/>
      <c r="PUG4" s="197"/>
      <c r="PUH4" s="197"/>
      <c r="PUI4" s="197"/>
      <c r="PUJ4" s="197"/>
      <c r="PUK4" s="197"/>
      <c r="PUL4" s="197"/>
      <c r="PUM4" s="197"/>
      <c r="PUN4" s="197"/>
      <c r="PUO4" s="197"/>
      <c r="PUP4" s="197"/>
      <c r="PUQ4" s="197"/>
      <c r="PUR4" s="197"/>
      <c r="PUS4" s="197"/>
      <c r="PUT4" s="197"/>
      <c r="PUU4" s="197"/>
      <c r="PUV4" s="197"/>
      <c r="PUW4" s="197"/>
      <c r="PUX4" s="197"/>
      <c r="PUY4" s="197"/>
      <c r="PUZ4" s="197"/>
      <c r="PVA4" s="197"/>
      <c r="PVB4" s="197"/>
      <c r="PVC4" s="197"/>
      <c r="PVD4" s="197"/>
      <c r="PVE4" s="197"/>
      <c r="PVF4" s="197"/>
      <c r="PVG4" s="197"/>
      <c r="PVH4" s="197"/>
      <c r="PVI4" s="197"/>
      <c r="PVJ4" s="197"/>
      <c r="PVK4" s="197"/>
      <c r="PVL4" s="197"/>
      <c r="PVM4" s="197"/>
      <c r="PVN4" s="197"/>
      <c r="PVO4" s="197"/>
      <c r="PVP4" s="197"/>
      <c r="PVQ4" s="197"/>
      <c r="PVR4" s="197"/>
      <c r="PVS4" s="197"/>
      <c r="PVT4" s="197"/>
      <c r="PVU4" s="197"/>
      <c r="PVV4" s="197"/>
      <c r="PVW4" s="197"/>
      <c r="PVX4" s="197"/>
      <c r="PVY4" s="197"/>
      <c r="PVZ4" s="197"/>
      <c r="PWA4" s="197"/>
      <c r="PWB4" s="197"/>
      <c r="PWC4" s="197"/>
      <c r="PWD4" s="197"/>
      <c r="PWE4" s="197"/>
      <c r="PWF4" s="197"/>
      <c r="PWG4" s="197"/>
      <c r="PWH4" s="197"/>
      <c r="PWI4" s="197"/>
      <c r="PWJ4" s="197"/>
      <c r="PWK4" s="197"/>
      <c r="PWL4" s="197"/>
      <c r="PWM4" s="197"/>
      <c r="PWN4" s="197"/>
      <c r="PWO4" s="197"/>
      <c r="PWP4" s="197"/>
      <c r="PWQ4" s="197"/>
      <c r="PWR4" s="197"/>
      <c r="PWS4" s="197"/>
      <c r="PWT4" s="197"/>
      <c r="PWU4" s="197"/>
      <c r="PWV4" s="197"/>
      <c r="PWW4" s="197"/>
      <c r="PWX4" s="197"/>
      <c r="PWY4" s="197"/>
      <c r="PWZ4" s="197"/>
      <c r="PXA4" s="197"/>
      <c r="PXB4" s="197"/>
      <c r="PXC4" s="197"/>
      <c r="PXD4" s="197"/>
      <c r="PXE4" s="197"/>
      <c r="PXF4" s="197"/>
      <c r="PXG4" s="197"/>
      <c r="PXH4" s="197"/>
      <c r="PXI4" s="197"/>
      <c r="PXJ4" s="197"/>
      <c r="PXK4" s="197"/>
      <c r="PXL4" s="197"/>
      <c r="PXM4" s="197"/>
      <c r="PXN4" s="197"/>
      <c r="PXO4" s="197"/>
      <c r="PXP4" s="197"/>
      <c r="PXQ4" s="197"/>
      <c r="PXR4" s="197"/>
      <c r="PXS4" s="197"/>
      <c r="PXT4" s="197"/>
      <c r="PXU4" s="197"/>
      <c r="PXV4" s="197"/>
      <c r="PXW4" s="197"/>
      <c r="PXX4" s="197"/>
      <c r="PXY4" s="197"/>
      <c r="PXZ4" s="197"/>
      <c r="PYA4" s="197"/>
      <c r="PYB4" s="197"/>
      <c r="PYC4" s="197"/>
      <c r="PYD4" s="197"/>
      <c r="PYE4" s="197"/>
      <c r="PYF4" s="197"/>
      <c r="PYG4" s="197"/>
      <c r="PYH4" s="197"/>
      <c r="PYI4" s="197"/>
      <c r="PYJ4" s="197"/>
      <c r="PYK4" s="197"/>
      <c r="PYL4" s="197"/>
      <c r="PYM4" s="197"/>
      <c r="PYN4" s="197"/>
      <c r="PYO4" s="197"/>
      <c r="PYP4" s="197"/>
      <c r="PYQ4" s="197"/>
      <c r="PYR4" s="197"/>
      <c r="PYS4" s="197"/>
      <c r="PYT4" s="197"/>
      <c r="PYU4" s="197"/>
      <c r="PYV4" s="197"/>
      <c r="PYW4" s="197"/>
      <c r="PYX4" s="197"/>
      <c r="PYY4" s="197"/>
      <c r="PYZ4" s="197"/>
      <c r="PZA4" s="197"/>
      <c r="PZB4" s="197"/>
      <c r="PZC4" s="197"/>
      <c r="PZD4" s="197"/>
      <c r="PZE4" s="197"/>
      <c r="PZF4" s="197"/>
      <c r="PZG4" s="197"/>
      <c r="PZH4" s="197"/>
      <c r="PZI4" s="197"/>
      <c r="PZJ4" s="197"/>
      <c r="PZK4" s="197"/>
      <c r="PZL4" s="197"/>
      <c r="PZM4" s="197"/>
      <c r="PZN4" s="197"/>
      <c r="PZO4" s="197"/>
      <c r="PZP4" s="197"/>
      <c r="PZQ4" s="197"/>
      <c r="PZR4" s="197"/>
      <c r="PZS4" s="197"/>
      <c r="PZT4" s="197"/>
      <c r="PZU4" s="197"/>
      <c r="PZV4" s="197"/>
      <c r="PZW4" s="197"/>
      <c r="PZX4" s="197"/>
      <c r="PZY4" s="197"/>
      <c r="PZZ4" s="197"/>
      <c r="QAA4" s="197"/>
      <c r="QAB4" s="197"/>
      <c r="QAC4" s="197"/>
      <c r="QAD4" s="197"/>
      <c r="QAE4" s="197"/>
      <c r="QAF4" s="197"/>
      <c r="QAG4" s="197"/>
      <c r="QAH4" s="197"/>
      <c r="QAI4" s="197"/>
      <c r="QAJ4" s="197"/>
      <c r="QAK4" s="197"/>
      <c r="QAL4" s="197"/>
      <c r="QAM4" s="197"/>
      <c r="QAN4" s="197"/>
      <c r="QAO4" s="197"/>
      <c r="QAP4" s="197"/>
      <c r="QAQ4" s="197"/>
      <c r="QAR4" s="197"/>
      <c r="QAS4" s="197"/>
      <c r="QAT4" s="197"/>
      <c r="QAU4" s="197"/>
      <c r="QAV4" s="197"/>
      <c r="QAW4" s="197"/>
      <c r="QAX4" s="197"/>
      <c r="QAY4" s="197"/>
      <c r="QAZ4" s="197"/>
      <c r="QBA4" s="197"/>
      <c r="QBB4" s="197"/>
      <c r="QBC4" s="197"/>
      <c r="QBD4" s="197"/>
      <c r="QBE4" s="197"/>
      <c r="QBF4" s="197"/>
      <c r="QBG4" s="197"/>
      <c r="QBH4" s="197"/>
      <c r="QBI4" s="197"/>
      <c r="QBJ4" s="197"/>
      <c r="QBK4" s="197"/>
      <c r="QBL4" s="197"/>
      <c r="QBM4" s="197"/>
      <c r="QBN4" s="197"/>
      <c r="QBO4" s="197"/>
      <c r="QBP4" s="197"/>
      <c r="QBQ4" s="197"/>
      <c r="QBR4" s="197"/>
      <c r="QBS4" s="197"/>
      <c r="QBT4" s="197"/>
      <c r="QBU4" s="197"/>
      <c r="QBV4" s="197"/>
      <c r="QBW4" s="197"/>
      <c r="QBX4" s="197"/>
      <c r="QBY4" s="197"/>
      <c r="QBZ4" s="197"/>
      <c r="QCA4" s="197"/>
      <c r="QCB4" s="197"/>
      <c r="QCC4" s="197"/>
      <c r="QCD4" s="197"/>
      <c r="QCE4" s="197"/>
      <c r="QCF4" s="197"/>
      <c r="QCG4" s="197"/>
      <c r="QCH4" s="197"/>
      <c r="QCI4" s="197"/>
      <c r="QCJ4" s="197"/>
      <c r="QCK4" s="197"/>
      <c r="QCL4" s="197"/>
      <c r="QCM4" s="197"/>
      <c r="QCN4" s="197"/>
      <c r="QCO4" s="197"/>
      <c r="QCP4" s="197"/>
      <c r="QCQ4" s="197"/>
      <c r="QCR4" s="197"/>
      <c r="QCS4" s="197"/>
      <c r="QCT4" s="197"/>
      <c r="QCU4" s="197"/>
      <c r="QCV4" s="197"/>
      <c r="QCW4" s="197"/>
      <c r="QCX4" s="197"/>
      <c r="QCY4" s="197"/>
      <c r="QCZ4" s="197"/>
      <c r="QDA4" s="197"/>
      <c r="QDB4" s="197"/>
      <c r="QDC4" s="197"/>
      <c r="QDD4" s="197"/>
      <c r="QDE4" s="197"/>
      <c r="QDF4" s="197"/>
      <c r="QDG4" s="197"/>
      <c r="QDH4" s="197"/>
      <c r="QDI4" s="197"/>
      <c r="QDJ4" s="197"/>
      <c r="QDK4" s="197"/>
      <c r="QDL4" s="197"/>
      <c r="QDM4" s="197"/>
      <c r="QDN4" s="197"/>
      <c r="QDO4" s="197"/>
      <c r="QDP4" s="197"/>
      <c r="QDQ4" s="197"/>
      <c r="QDR4" s="197"/>
      <c r="QDS4" s="197"/>
      <c r="QDT4" s="197"/>
      <c r="QDU4" s="197"/>
      <c r="QDV4" s="197"/>
      <c r="QDW4" s="197"/>
      <c r="QDX4" s="197"/>
      <c r="QDY4" s="197"/>
      <c r="QDZ4" s="197"/>
      <c r="QEA4" s="197"/>
      <c r="QEB4" s="197"/>
      <c r="QEC4" s="197"/>
      <c r="QED4" s="197"/>
      <c r="QEE4" s="197"/>
      <c r="QEF4" s="197"/>
      <c r="QEG4" s="197"/>
      <c r="QEH4" s="197"/>
      <c r="QEI4" s="197"/>
      <c r="QEJ4" s="197"/>
      <c r="QEK4" s="197"/>
      <c r="QEL4" s="197"/>
      <c r="QEM4" s="197"/>
      <c r="QEN4" s="197"/>
      <c r="QEO4" s="197"/>
      <c r="QEP4" s="197"/>
      <c r="QEQ4" s="197"/>
      <c r="QER4" s="197"/>
      <c r="QES4" s="197"/>
      <c r="QET4" s="197"/>
      <c r="QEU4" s="197"/>
      <c r="QEV4" s="197"/>
      <c r="QEW4" s="197"/>
      <c r="QEX4" s="197"/>
      <c r="QEY4" s="197"/>
      <c r="QEZ4" s="197"/>
      <c r="QFA4" s="197"/>
      <c r="QFB4" s="197"/>
      <c r="QFC4" s="197"/>
      <c r="QFD4" s="197"/>
      <c r="QFE4" s="197"/>
      <c r="QFF4" s="197"/>
      <c r="QFG4" s="197"/>
      <c r="QFH4" s="197"/>
      <c r="QFI4" s="197"/>
      <c r="QFJ4" s="197"/>
      <c r="QFK4" s="197"/>
      <c r="QFL4" s="197"/>
      <c r="QFM4" s="197"/>
      <c r="QFN4" s="197"/>
      <c r="QFO4" s="197"/>
      <c r="QFP4" s="197"/>
      <c r="QFQ4" s="197"/>
      <c r="QFR4" s="197"/>
      <c r="QFS4" s="197"/>
      <c r="QFT4" s="197"/>
      <c r="QFU4" s="197"/>
      <c r="QFV4" s="197"/>
      <c r="QFW4" s="197"/>
      <c r="QFX4" s="197"/>
      <c r="QFY4" s="197"/>
      <c r="QFZ4" s="197"/>
      <c r="QGA4" s="197"/>
      <c r="QGB4" s="197"/>
      <c r="QGC4" s="197"/>
      <c r="QGD4" s="197"/>
      <c r="QGE4" s="197"/>
      <c r="QGF4" s="197"/>
      <c r="QGG4" s="197"/>
      <c r="QGH4" s="197"/>
      <c r="QGI4" s="197"/>
      <c r="QGJ4" s="197"/>
      <c r="QGK4" s="197"/>
      <c r="QGL4" s="197"/>
      <c r="QGM4" s="197"/>
      <c r="QGN4" s="197"/>
      <c r="QGO4" s="197"/>
      <c r="QGP4" s="197"/>
      <c r="QGQ4" s="197"/>
      <c r="QGR4" s="197"/>
      <c r="QGS4" s="197"/>
      <c r="QGT4" s="197"/>
      <c r="QGU4" s="197"/>
      <c r="QGV4" s="197"/>
      <c r="QGW4" s="197"/>
      <c r="QGX4" s="197"/>
      <c r="QGY4" s="197"/>
      <c r="QGZ4" s="197"/>
      <c r="QHA4" s="197"/>
      <c r="QHB4" s="197"/>
      <c r="QHC4" s="197"/>
      <c r="QHD4" s="197"/>
      <c r="QHE4" s="197"/>
      <c r="QHF4" s="197"/>
      <c r="QHG4" s="197"/>
      <c r="QHH4" s="197"/>
      <c r="QHI4" s="197"/>
      <c r="QHJ4" s="197"/>
      <c r="QHK4" s="197"/>
      <c r="QHL4" s="197"/>
      <c r="QHM4" s="197"/>
      <c r="QHN4" s="197"/>
      <c r="QHO4" s="197"/>
      <c r="QHP4" s="197"/>
      <c r="QHQ4" s="197"/>
      <c r="QHR4" s="197"/>
      <c r="QHS4" s="197"/>
      <c r="QHT4" s="197"/>
      <c r="QHU4" s="197"/>
      <c r="QHV4" s="197"/>
      <c r="QHW4" s="197"/>
      <c r="QHX4" s="197"/>
      <c r="QHY4" s="197"/>
      <c r="QHZ4" s="197"/>
      <c r="QIA4" s="197"/>
      <c r="QIB4" s="197"/>
      <c r="QIC4" s="197"/>
      <c r="QID4" s="197"/>
      <c r="QIE4" s="197"/>
      <c r="QIF4" s="197"/>
      <c r="QIG4" s="197"/>
      <c r="QIH4" s="197"/>
      <c r="QII4" s="197"/>
      <c r="QIJ4" s="197"/>
      <c r="QIK4" s="197"/>
      <c r="QIL4" s="197"/>
      <c r="QIM4" s="197"/>
      <c r="QIN4" s="197"/>
      <c r="QIO4" s="197"/>
      <c r="QIP4" s="197"/>
      <c r="QIQ4" s="197"/>
      <c r="QIR4" s="197"/>
      <c r="QIS4" s="197"/>
      <c r="QIT4" s="197"/>
      <c r="QIU4" s="197"/>
      <c r="QIV4" s="197"/>
      <c r="QIW4" s="197"/>
      <c r="QIX4" s="197"/>
      <c r="QIY4" s="197"/>
      <c r="QIZ4" s="197"/>
      <c r="QJA4" s="197"/>
      <c r="QJB4" s="197"/>
      <c r="QJC4" s="197"/>
      <c r="QJD4" s="197"/>
      <c r="QJE4" s="197"/>
      <c r="QJF4" s="197"/>
      <c r="QJG4" s="197"/>
      <c r="QJH4" s="197"/>
      <c r="QJI4" s="197"/>
      <c r="QJJ4" s="197"/>
      <c r="QJK4" s="197"/>
      <c r="QJL4" s="197"/>
      <c r="QJM4" s="197"/>
      <c r="QJN4" s="197"/>
      <c r="QJO4" s="197"/>
      <c r="QJP4" s="197"/>
      <c r="QJQ4" s="197"/>
      <c r="QJR4" s="197"/>
      <c r="QJS4" s="197"/>
      <c r="QJT4" s="197"/>
      <c r="QJU4" s="197"/>
      <c r="QJV4" s="197"/>
      <c r="QJW4" s="197"/>
      <c r="QJX4" s="197"/>
      <c r="QJY4" s="197"/>
      <c r="QJZ4" s="197"/>
      <c r="QKA4" s="197"/>
      <c r="QKB4" s="197"/>
      <c r="QKC4" s="197"/>
      <c r="QKD4" s="197"/>
      <c r="QKE4" s="197"/>
      <c r="QKF4" s="197"/>
      <c r="QKG4" s="197"/>
      <c r="QKH4" s="197"/>
      <c r="QKI4" s="197"/>
      <c r="QKJ4" s="197"/>
      <c r="QKK4" s="197"/>
      <c r="QKL4" s="197"/>
      <c r="QKM4" s="197"/>
      <c r="QKN4" s="197"/>
      <c r="QKO4" s="197"/>
      <c r="QKP4" s="197"/>
      <c r="QKQ4" s="197"/>
      <c r="QKR4" s="197"/>
      <c r="QKS4" s="197"/>
      <c r="QKT4" s="197"/>
      <c r="QKU4" s="197"/>
      <c r="QKV4" s="197"/>
      <c r="QKW4" s="197"/>
      <c r="QKX4" s="197"/>
      <c r="QKY4" s="197"/>
      <c r="QKZ4" s="197"/>
      <c r="QLA4" s="197"/>
      <c r="QLB4" s="197"/>
      <c r="QLC4" s="197"/>
      <c r="QLD4" s="197"/>
      <c r="QLE4" s="197"/>
      <c r="QLF4" s="197"/>
      <c r="QLG4" s="197"/>
      <c r="QLH4" s="197"/>
      <c r="QLI4" s="197"/>
      <c r="QLJ4" s="197"/>
      <c r="QLK4" s="197"/>
      <c r="QLL4" s="197"/>
      <c r="QLM4" s="197"/>
      <c r="QLN4" s="197"/>
      <c r="QLO4" s="197"/>
      <c r="QLP4" s="197"/>
      <c r="QLQ4" s="197"/>
      <c r="QLR4" s="197"/>
      <c r="QLS4" s="197"/>
      <c r="QLT4" s="197"/>
      <c r="QLU4" s="197"/>
      <c r="QLV4" s="197"/>
      <c r="QLW4" s="197"/>
      <c r="QLX4" s="197"/>
      <c r="QLY4" s="197"/>
      <c r="QLZ4" s="197"/>
      <c r="QMA4" s="197"/>
      <c r="QMB4" s="197"/>
      <c r="QMC4" s="197"/>
      <c r="QMD4" s="197"/>
      <c r="QME4" s="197"/>
      <c r="QMF4" s="197"/>
      <c r="QMG4" s="197"/>
      <c r="QMH4" s="197"/>
      <c r="QMI4" s="197"/>
      <c r="QMJ4" s="197"/>
      <c r="QMK4" s="197"/>
      <c r="QML4" s="197"/>
      <c r="QMM4" s="197"/>
      <c r="QMN4" s="197"/>
      <c r="QMO4" s="197"/>
      <c r="QMP4" s="197"/>
      <c r="QMQ4" s="197"/>
      <c r="QMR4" s="197"/>
      <c r="QMS4" s="197"/>
      <c r="QMT4" s="197"/>
      <c r="QMU4" s="197"/>
      <c r="QMV4" s="197"/>
      <c r="QMW4" s="197"/>
      <c r="QMX4" s="197"/>
      <c r="QMY4" s="197"/>
      <c r="QMZ4" s="197"/>
      <c r="QNA4" s="197"/>
      <c r="QNB4" s="197"/>
      <c r="QNC4" s="197"/>
      <c r="QND4" s="197"/>
      <c r="QNE4" s="197"/>
      <c r="QNF4" s="197"/>
      <c r="QNG4" s="197"/>
      <c r="QNH4" s="197"/>
      <c r="QNI4" s="197"/>
      <c r="QNJ4" s="197"/>
      <c r="QNK4" s="197"/>
      <c r="QNL4" s="197"/>
      <c r="QNM4" s="197"/>
      <c r="QNN4" s="197"/>
      <c r="QNO4" s="197"/>
      <c r="QNP4" s="197"/>
      <c r="QNQ4" s="197"/>
      <c r="QNR4" s="197"/>
      <c r="QNS4" s="197"/>
      <c r="QNT4" s="197"/>
      <c r="QNU4" s="197"/>
      <c r="QNV4" s="197"/>
      <c r="QNW4" s="197"/>
      <c r="QNX4" s="197"/>
      <c r="QNY4" s="197"/>
      <c r="QNZ4" s="197"/>
      <c r="QOA4" s="197"/>
      <c r="QOB4" s="197"/>
      <c r="QOC4" s="197"/>
      <c r="QOD4" s="197"/>
      <c r="QOE4" s="197"/>
      <c r="QOF4" s="197"/>
      <c r="QOG4" s="197"/>
      <c r="QOH4" s="197"/>
      <c r="QOI4" s="197"/>
      <c r="QOJ4" s="197"/>
      <c r="QOK4" s="197"/>
      <c r="QOL4" s="197"/>
      <c r="QOM4" s="197"/>
      <c r="QON4" s="197"/>
      <c r="QOO4" s="197"/>
      <c r="QOP4" s="197"/>
      <c r="QOQ4" s="197"/>
      <c r="QOR4" s="197"/>
      <c r="QOS4" s="197"/>
      <c r="QOT4" s="197"/>
      <c r="QOU4" s="197"/>
      <c r="QOV4" s="197"/>
      <c r="QOW4" s="197"/>
      <c r="QOX4" s="197"/>
      <c r="QOY4" s="197"/>
      <c r="QOZ4" s="197"/>
      <c r="QPA4" s="197"/>
      <c r="QPB4" s="197"/>
      <c r="QPC4" s="197"/>
      <c r="QPD4" s="197"/>
      <c r="QPE4" s="197"/>
      <c r="QPF4" s="197"/>
      <c r="QPG4" s="197"/>
      <c r="QPH4" s="197"/>
      <c r="QPI4" s="197"/>
      <c r="QPJ4" s="197"/>
      <c r="QPK4" s="197"/>
      <c r="QPL4" s="197"/>
      <c r="QPM4" s="197"/>
      <c r="QPN4" s="197"/>
      <c r="QPO4" s="197"/>
      <c r="QPP4" s="197"/>
      <c r="QPQ4" s="197"/>
      <c r="QPR4" s="197"/>
      <c r="QPS4" s="197"/>
      <c r="QPT4" s="197"/>
      <c r="QPU4" s="197"/>
      <c r="QPV4" s="197"/>
      <c r="QPW4" s="197"/>
      <c r="QPX4" s="197"/>
      <c r="QPY4" s="197"/>
      <c r="QPZ4" s="197"/>
      <c r="QQA4" s="197"/>
      <c r="QQB4" s="197"/>
      <c r="QQC4" s="197"/>
      <c r="QQD4" s="197"/>
      <c r="QQE4" s="197"/>
      <c r="QQF4" s="197"/>
      <c r="QQG4" s="197"/>
      <c r="QQH4" s="197"/>
      <c r="QQI4" s="197"/>
      <c r="QQJ4" s="197"/>
      <c r="QQK4" s="197"/>
      <c r="QQL4" s="197"/>
      <c r="QQM4" s="197"/>
      <c r="QQN4" s="197"/>
      <c r="QQO4" s="197"/>
      <c r="QQP4" s="197"/>
      <c r="QQQ4" s="197"/>
      <c r="QQR4" s="197"/>
      <c r="QQS4" s="197"/>
      <c r="QQT4" s="197"/>
      <c r="QQU4" s="197"/>
      <c r="QQV4" s="197"/>
      <c r="QQW4" s="197"/>
      <c r="QQX4" s="197"/>
      <c r="QQY4" s="197"/>
      <c r="QQZ4" s="197"/>
      <c r="QRA4" s="197"/>
      <c r="QRB4" s="197"/>
      <c r="QRC4" s="197"/>
      <c r="QRD4" s="197"/>
      <c r="QRE4" s="197"/>
      <c r="QRF4" s="197"/>
      <c r="QRG4" s="197"/>
      <c r="QRH4" s="197"/>
      <c r="QRI4" s="197"/>
      <c r="QRJ4" s="197"/>
      <c r="QRK4" s="197"/>
      <c r="QRL4" s="197"/>
      <c r="QRM4" s="197"/>
      <c r="QRN4" s="197"/>
      <c r="QRO4" s="197"/>
      <c r="QRP4" s="197"/>
      <c r="QRQ4" s="197"/>
      <c r="QRR4" s="197"/>
      <c r="QRS4" s="197"/>
      <c r="QRT4" s="197"/>
      <c r="QRU4" s="197"/>
      <c r="QRV4" s="197"/>
      <c r="QRW4" s="197"/>
      <c r="QRX4" s="197"/>
      <c r="QRY4" s="197"/>
      <c r="QRZ4" s="197"/>
      <c r="QSA4" s="197"/>
      <c r="QSB4" s="197"/>
      <c r="QSC4" s="197"/>
      <c r="QSD4" s="197"/>
      <c r="QSE4" s="197"/>
      <c r="QSF4" s="197"/>
      <c r="QSG4" s="197"/>
      <c r="QSH4" s="197"/>
      <c r="QSI4" s="197"/>
      <c r="QSJ4" s="197"/>
      <c r="QSK4" s="197"/>
      <c r="QSL4" s="197"/>
      <c r="QSM4" s="197"/>
      <c r="QSN4" s="197"/>
      <c r="QSO4" s="197"/>
      <c r="QSP4" s="197"/>
      <c r="QSQ4" s="197"/>
      <c r="QSR4" s="197"/>
      <c r="QSS4" s="197"/>
      <c r="QST4" s="197"/>
      <c r="QSU4" s="197"/>
      <c r="QSV4" s="197"/>
      <c r="QSW4" s="197"/>
      <c r="QSX4" s="197"/>
      <c r="QSY4" s="197"/>
      <c r="QSZ4" s="197"/>
      <c r="QTA4" s="197"/>
      <c r="QTB4" s="197"/>
      <c r="QTC4" s="197"/>
      <c r="QTD4" s="197"/>
      <c r="QTE4" s="197"/>
      <c r="QTF4" s="197"/>
      <c r="QTG4" s="197"/>
      <c r="QTH4" s="197"/>
      <c r="QTI4" s="197"/>
      <c r="QTJ4" s="197"/>
      <c r="QTK4" s="197"/>
      <c r="QTL4" s="197"/>
      <c r="QTM4" s="197"/>
      <c r="QTN4" s="197"/>
      <c r="QTO4" s="197"/>
      <c r="QTP4" s="197"/>
      <c r="QTQ4" s="197"/>
      <c r="QTR4" s="197"/>
      <c r="QTS4" s="197"/>
      <c r="QTT4" s="197"/>
      <c r="QTU4" s="197"/>
      <c r="QTV4" s="197"/>
      <c r="QTW4" s="197"/>
      <c r="QTX4" s="197"/>
      <c r="QTY4" s="197"/>
      <c r="QTZ4" s="197"/>
      <c r="QUA4" s="197"/>
      <c r="QUB4" s="197"/>
      <c r="QUC4" s="197"/>
      <c r="QUD4" s="197"/>
      <c r="QUE4" s="197"/>
      <c r="QUF4" s="197"/>
      <c r="QUG4" s="197"/>
      <c r="QUH4" s="197"/>
      <c r="QUI4" s="197"/>
      <c r="QUJ4" s="197"/>
      <c r="QUK4" s="197"/>
      <c r="QUL4" s="197"/>
      <c r="QUM4" s="197"/>
      <c r="QUN4" s="197"/>
      <c r="QUO4" s="197"/>
      <c r="QUP4" s="197"/>
      <c r="QUQ4" s="197"/>
      <c r="QUR4" s="197"/>
      <c r="QUS4" s="197"/>
      <c r="QUT4" s="197"/>
      <c r="QUU4" s="197"/>
      <c r="QUV4" s="197"/>
      <c r="QUW4" s="197"/>
      <c r="QUX4" s="197"/>
      <c r="QUY4" s="197"/>
      <c r="QUZ4" s="197"/>
      <c r="QVA4" s="197"/>
      <c r="QVB4" s="197"/>
      <c r="QVC4" s="197"/>
      <c r="QVD4" s="197"/>
      <c r="QVE4" s="197"/>
      <c r="QVF4" s="197"/>
      <c r="QVG4" s="197"/>
      <c r="QVH4" s="197"/>
      <c r="QVI4" s="197"/>
      <c r="QVJ4" s="197"/>
      <c r="QVK4" s="197"/>
      <c r="QVL4" s="197"/>
      <c r="QVM4" s="197"/>
      <c r="QVN4" s="197"/>
      <c r="QVO4" s="197"/>
      <c r="QVP4" s="197"/>
      <c r="QVQ4" s="197"/>
      <c r="QVR4" s="197"/>
      <c r="QVS4" s="197"/>
      <c r="QVT4" s="197"/>
      <c r="QVU4" s="197"/>
      <c r="QVV4" s="197"/>
      <c r="QVW4" s="197"/>
      <c r="QVX4" s="197"/>
      <c r="QVY4" s="197"/>
      <c r="QVZ4" s="197"/>
      <c r="QWA4" s="197"/>
      <c r="QWB4" s="197"/>
      <c r="QWC4" s="197"/>
      <c r="QWD4" s="197"/>
      <c r="QWE4" s="197"/>
      <c r="QWF4" s="197"/>
      <c r="QWG4" s="197"/>
      <c r="QWH4" s="197"/>
      <c r="QWI4" s="197"/>
      <c r="QWJ4" s="197"/>
      <c r="QWK4" s="197"/>
      <c r="QWL4" s="197"/>
      <c r="QWM4" s="197"/>
      <c r="QWN4" s="197"/>
      <c r="QWO4" s="197"/>
      <c r="QWP4" s="197"/>
      <c r="QWQ4" s="197"/>
      <c r="QWR4" s="197"/>
      <c r="QWS4" s="197"/>
      <c r="QWT4" s="197"/>
      <c r="QWU4" s="197"/>
      <c r="QWV4" s="197"/>
      <c r="QWW4" s="197"/>
      <c r="QWX4" s="197"/>
      <c r="QWY4" s="197"/>
      <c r="QWZ4" s="197"/>
      <c r="QXA4" s="197"/>
      <c r="QXB4" s="197"/>
      <c r="QXC4" s="197"/>
      <c r="QXD4" s="197"/>
      <c r="QXE4" s="197"/>
      <c r="QXF4" s="197"/>
      <c r="QXG4" s="197"/>
      <c r="QXH4" s="197"/>
      <c r="QXI4" s="197"/>
      <c r="QXJ4" s="197"/>
      <c r="QXK4" s="197"/>
      <c r="QXL4" s="197"/>
      <c r="QXM4" s="197"/>
      <c r="QXN4" s="197"/>
      <c r="QXO4" s="197"/>
      <c r="QXP4" s="197"/>
      <c r="QXQ4" s="197"/>
      <c r="QXR4" s="197"/>
      <c r="QXS4" s="197"/>
      <c r="QXT4" s="197"/>
      <c r="QXU4" s="197"/>
      <c r="QXV4" s="197"/>
      <c r="QXW4" s="197"/>
      <c r="QXX4" s="197"/>
      <c r="QXY4" s="197"/>
      <c r="QXZ4" s="197"/>
      <c r="QYA4" s="197"/>
      <c r="QYB4" s="197"/>
      <c r="QYC4" s="197"/>
      <c r="QYD4" s="197"/>
      <c r="QYE4" s="197"/>
      <c r="QYF4" s="197"/>
      <c r="QYG4" s="197"/>
      <c r="QYH4" s="197"/>
      <c r="QYI4" s="197"/>
      <c r="QYJ4" s="197"/>
      <c r="QYK4" s="197"/>
      <c r="QYL4" s="197"/>
      <c r="QYM4" s="197"/>
      <c r="QYN4" s="197"/>
      <c r="QYO4" s="197"/>
      <c r="QYP4" s="197"/>
      <c r="QYQ4" s="197"/>
      <c r="QYR4" s="197"/>
      <c r="QYS4" s="197"/>
      <c r="QYT4" s="197"/>
      <c r="QYU4" s="197"/>
      <c r="QYV4" s="197"/>
      <c r="QYW4" s="197"/>
      <c r="QYX4" s="197"/>
      <c r="QYY4" s="197"/>
      <c r="QYZ4" s="197"/>
      <c r="QZA4" s="197"/>
      <c r="QZB4" s="197"/>
      <c r="QZC4" s="197"/>
      <c r="QZD4" s="197"/>
      <c r="QZE4" s="197"/>
      <c r="QZF4" s="197"/>
      <c r="QZG4" s="197"/>
      <c r="QZH4" s="197"/>
      <c r="QZI4" s="197"/>
      <c r="QZJ4" s="197"/>
      <c r="QZK4" s="197"/>
      <c r="QZL4" s="197"/>
      <c r="QZM4" s="197"/>
      <c r="QZN4" s="197"/>
      <c r="QZO4" s="197"/>
      <c r="QZP4" s="197"/>
      <c r="QZQ4" s="197"/>
      <c r="QZR4" s="197"/>
      <c r="QZS4" s="197"/>
      <c r="QZT4" s="197"/>
      <c r="QZU4" s="197"/>
      <c r="QZV4" s="197"/>
      <c r="QZW4" s="197"/>
      <c r="QZX4" s="197"/>
      <c r="QZY4" s="197"/>
      <c r="QZZ4" s="197"/>
      <c r="RAA4" s="197"/>
      <c r="RAB4" s="197"/>
      <c r="RAC4" s="197"/>
      <c r="RAD4" s="197"/>
      <c r="RAE4" s="197"/>
      <c r="RAF4" s="197"/>
      <c r="RAG4" s="197"/>
      <c r="RAH4" s="197"/>
      <c r="RAI4" s="197"/>
      <c r="RAJ4" s="197"/>
      <c r="RAK4" s="197"/>
      <c r="RAL4" s="197"/>
      <c r="RAM4" s="197"/>
      <c r="RAN4" s="197"/>
      <c r="RAO4" s="197"/>
      <c r="RAP4" s="197"/>
      <c r="RAQ4" s="197"/>
      <c r="RAR4" s="197"/>
      <c r="RAS4" s="197"/>
      <c r="RAT4" s="197"/>
      <c r="RAU4" s="197"/>
      <c r="RAV4" s="197"/>
      <c r="RAW4" s="197"/>
      <c r="RAX4" s="197"/>
      <c r="RAY4" s="197"/>
      <c r="RAZ4" s="197"/>
      <c r="RBA4" s="197"/>
      <c r="RBB4" s="197"/>
      <c r="RBC4" s="197"/>
      <c r="RBD4" s="197"/>
      <c r="RBE4" s="197"/>
      <c r="RBF4" s="197"/>
      <c r="RBG4" s="197"/>
      <c r="RBH4" s="197"/>
      <c r="RBI4" s="197"/>
      <c r="RBJ4" s="197"/>
      <c r="RBK4" s="197"/>
      <c r="RBL4" s="197"/>
      <c r="RBM4" s="197"/>
      <c r="RBN4" s="197"/>
      <c r="RBO4" s="197"/>
      <c r="RBP4" s="197"/>
      <c r="RBQ4" s="197"/>
      <c r="RBR4" s="197"/>
      <c r="RBS4" s="197"/>
      <c r="RBT4" s="197"/>
      <c r="RBU4" s="197"/>
      <c r="RBV4" s="197"/>
      <c r="RBW4" s="197"/>
      <c r="RBX4" s="197"/>
      <c r="RBY4" s="197"/>
      <c r="RBZ4" s="197"/>
      <c r="RCA4" s="197"/>
      <c r="RCB4" s="197"/>
      <c r="RCC4" s="197"/>
      <c r="RCD4" s="197"/>
      <c r="RCE4" s="197"/>
      <c r="RCF4" s="197"/>
      <c r="RCG4" s="197"/>
      <c r="RCH4" s="197"/>
      <c r="RCI4" s="197"/>
      <c r="RCJ4" s="197"/>
      <c r="RCK4" s="197"/>
      <c r="RCL4" s="197"/>
      <c r="RCM4" s="197"/>
      <c r="RCN4" s="197"/>
      <c r="RCO4" s="197"/>
      <c r="RCP4" s="197"/>
      <c r="RCQ4" s="197"/>
      <c r="RCR4" s="197"/>
      <c r="RCS4" s="197"/>
      <c r="RCT4" s="197"/>
      <c r="RCU4" s="197"/>
      <c r="RCV4" s="197"/>
      <c r="RCW4" s="197"/>
      <c r="RCX4" s="197"/>
      <c r="RCY4" s="197"/>
      <c r="RCZ4" s="197"/>
      <c r="RDA4" s="197"/>
      <c r="RDB4" s="197"/>
      <c r="RDC4" s="197"/>
      <c r="RDD4" s="197"/>
      <c r="RDE4" s="197"/>
      <c r="RDF4" s="197"/>
      <c r="RDG4" s="197"/>
      <c r="RDH4" s="197"/>
      <c r="RDI4" s="197"/>
      <c r="RDJ4" s="197"/>
      <c r="RDK4" s="197"/>
      <c r="RDL4" s="197"/>
      <c r="RDM4" s="197"/>
      <c r="RDN4" s="197"/>
      <c r="RDO4" s="197"/>
      <c r="RDP4" s="197"/>
      <c r="RDQ4" s="197"/>
      <c r="RDR4" s="197"/>
      <c r="RDS4" s="197"/>
      <c r="RDT4" s="197"/>
      <c r="RDU4" s="197"/>
      <c r="RDV4" s="197"/>
      <c r="RDW4" s="197"/>
      <c r="RDX4" s="197"/>
      <c r="RDY4" s="197"/>
      <c r="RDZ4" s="197"/>
      <c r="REA4" s="197"/>
      <c r="REB4" s="197"/>
      <c r="REC4" s="197"/>
      <c r="RED4" s="197"/>
      <c r="REE4" s="197"/>
      <c r="REF4" s="197"/>
      <c r="REG4" s="197"/>
      <c r="REH4" s="197"/>
      <c r="REI4" s="197"/>
      <c r="REJ4" s="197"/>
      <c r="REK4" s="197"/>
      <c r="REL4" s="197"/>
      <c r="REM4" s="197"/>
      <c r="REN4" s="197"/>
      <c r="REO4" s="197"/>
      <c r="REP4" s="197"/>
      <c r="REQ4" s="197"/>
      <c r="RER4" s="197"/>
      <c r="RES4" s="197"/>
      <c r="RET4" s="197"/>
      <c r="REU4" s="197"/>
      <c r="REV4" s="197"/>
      <c r="REW4" s="197"/>
      <c r="REX4" s="197"/>
      <c r="REY4" s="197"/>
      <c r="REZ4" s="197"/>
      <c r="RFA4" s="197"/>
      <c r="RFB4" s="197"/>
      <c r="RFC4" s="197"/>
      <c r="RFD4" s="197"/>
      <c r="RFE4" s="197"/>
      <c r="RFF4" s="197"/>
      <c r="RFG4" s="197"/>
      <c r="RFH4" s="197"/>
      <c r="RFI4" s="197"/>
      <c r="RFJ4" s="197"/>
      <c r="RFK4" s="197"/>
      <c r="RFL4" s="197"/>
      <c r="RFM4" s="197"/>
      <c r="RFN4" s="197"/>
      <c r="RFO4" s="197"/>
      <c r="RFP4" s="197"/>
      <c r="RFQ4" s="197"/>
      <c r="RFR4" s="197"/>
      <c r="RFS4" s="197"/>
      <c r="RFT4" s="197"/>
      <c r="RFU4" s="197"/>
      <c r="RFV4" s="197"/>
      <c r="RFW4" s="197"/>
      <c r="RFX4" s="197"/>
      <c r="RFY4" s="197"/>
      <c r="RFZ4" s="197"/>
      <c r="RGA4" s="197"/>
      <c r="RGB4" s="197"/>
      <c r="RGC4" s="197"/>
      <c r="RGD4" s="197"/>
      <c r="RGE4" s="197"/>
      <c r="RGF4" s="197"/>
      <c r="RGG4" s="197"/>
      <c r="RGH4" s="197"/>
      <c r="RGI4" s="197"/>
      <c r="RGJ4" s="197"/>
      <c r="RGK4" s="197"/>
      <c r="RGL4" s="197"/>
      <c r="RGM4" s="197"/>
      <c r="RGN4" s="197"/>
      <c r="RGO4" s="197"/>
      <c r="RGP4" s="197"/>
      <c r="RGQ4" s="197"/>
      <c r="RGR4" s="197"/>
      <c r="RGS4" s="197"/>
      <c r="RGT4" s="197"/>
      <c r="RGU4" s="197"/>
      <c r="RGV4" s="197"/>
      <c r="RGW4" s="197"/>
      <c r="RGX4" s="197"/>
      <c r="RGY4" s="197"/>
      <c r="RGZ4" s="197"/>
      <c r="RHA4" s="197"/>
      <c r="RHB4" s="197"/>
      <c r="RHC4" s="197"/>
      <c r="RHD4" s="197"/>
      <c r="RHE4" s="197"/>
      <c r="RHF4" s="197"/>
      <c r="RHG4" s="197"/>
      <c r="RHH4" s="197"/>
      <c r="RHI4" s="197"/>
      <c r="RHJ4" s="197"/>
      <c r="RHK4" s="197"/>
      <c r="RHL4" s="197"/>
      <c r="RHM4" s="197"/>
      <c r="RHN4" s="197"/>
      <c r="RHO4" s="197"/>
      <c r="RHP4" s="197"/>
      <c r="RHQ4" s="197"/>
      <c r="RHR4" s="197"/>
      <c r="RHS4" s="197"/>
      <c r="RHT4" s="197"/>
      <c r="RHU4" s="197"/>
      <c r="RHV4" s="197"/>
      <c r="RHW4" s="197"/>
      <c r="RHX4" s="197"/>
      <c r="RHY4" s="197"/>
      <c r="RHZ4" s="197"/>
      <c r="RIA4" s="197"/>
      <c r="RIB4" s="197"/>
      <c r="RIC4" s="197"/>
      <c r="RID4" s="197"/>
      <c r="RIE4" s="197"/>
      <c r="RIF4" s="197"/>
      <c r="RIG4" s="197"/>
      <c r="RIH4" s="197"/>
      <c r="RII4" s="197"/>
      <c r="RIJ4" s="197"/>
      <c r="RIK4" s="197"/>
      <c r="RIL4" s="197"/>
      <c r="RIM4" s="197"/>
      <c r="RIN4" s="197"/>
      <c r="RIO4" s="197"/>
      <c r="RIP4" s="197"/>
      <c r="RIQ4" s="197"/>
      <c r="RIR4" s="197"/>
      <c r="RIS4" s="197"/>
      <c r="RIT4" s="197"/>
      <c r="RIU4" s="197"/>
      <c r="RIV4" s="197"/>
      <c r="RIW4" s="197"/>
      <c r="RIX4" s="197"/>
      <c r="RIY4" s="197"/>
      <c r="RIZ4" s="197"/>
      <c r="RJA4" s="197"/>
      <c r="RJB4" s="197"/>
      <c r="RJC4" s="197"/>
      <c r="RJD4" s="197"/>
      <c r="RJE4" s="197"/>
      <c r="RJF4" s="197"/>
      <c r="RJG4" s="197"/>
      <c r="RJH4" s="197"/>
      <c r="RJI4" s="197"/>
      <c r="RJJ4" s="197"/>
      <c r="RJK4" s="197"/>
      <c r="RJL4" s="197"/>
      <c r="RJM4" s="197"/>
      <c r="RJN4" s="197"/>
      <c r="RJO4" s="197"/>
      <c r="RJP4" s="197"/>
      <c r="RJQ4" s="197"/>
      <c r="RJR4" s="197"/>
      <c r="RJS4" s="197"/>
      <c r="RJT4" s="197"/>
      <c r="RJU4" s="197"/>
      <c r="RJV4" s="197"/>
      <c r="RJW4" s="197"/>
      <c r="RJX4" s="197"/>
      <c r="RJY4" s="197"/>
      <c r="RJZ4" s="197"/>
      <c r="RKA4" s="197"/>
      <c r="RKB4" s="197"/>
      <c r="RKC4" s="197"/>
      <c r="RKD4" s="197"/>
      <c r="RKE4" s="197"/>
      <c r="RKF4" s="197"/>
      <c r="RKG4" s="197"/>
      <c r="RKH4" s="197"/>
      <c r="RKI4" s="197"/>
      <c r="RKJ4" s="197"/>
      <c r="RKK4" s="197"/>
      <c r="RKL4" s="197"/>
      <c r="RKM4" s="197"/>
      <c r="RKN4" s="197"/>
      <c r="RKO4" s="197"/>
      <c r="RKP4" s="197"/>
      <c r="RKQ4" s="197"/>
      <c r="RKR4" s="197"/>
      <c r="RKS4" s="197"/>
      <c r="RKT4" s="197"/>
      <c r="RKU4" s="197"/>
      <c r="RKV4" s="197"/>
      <c r="RKW4" s="197"/>
      <c r="RKX4" s="197"/>
      <c r="RKY4" s="197"/>
      <c r="RKZ4" s="197"/>
      <c r="RLA4" s="197"/>
      <c r="RLB4" s="197"/>
      <c r="RLC4" s="197"/>
      <c r="RLD4" s="197"/>
      <c r="RLE4" s="197"/>
      <c r="RLF4" s="197"/>
      <c r="RLG4" s="197"/>
      <c r="RLH4" s="197"/>
      <c r="RLI4" s="197"/>
      <c r="RLJ4" s="197"/>
      <c r="RLK4" s="197"/>
      <c r="RLL4" s="197"/>
      <c r="RLM4" s="197"/>
      <c r="RLN4" s="197"/>
      <c r="RLO4" s="197"/>
      <c r="RLP4" s="197"/>
      <c r="RLQ4" s="197"/>
      <c r="RLR4" s="197"/>
      <c r="RLS4" s="197"/>
      <c r="RLT4" s="197"/>
      <c r="RLU4" s="197"/>
      <c r="RLV4" s="197"/>
      <c r="RLW4" s="197"/>
      <c r="RLX4" s="197"/>
      <c r="RLY4" s="197"/>
      <c r="RLZ4" s="197"/>
      <c r="RMA4" s="197"/>
      <c r="RMB4" s="197"/>
      <c r="RMC4" s="197"/>
      <c r="RMD4" s="197"/>
      <c r="RME4" s="197"/>
      <c r="RMF4" s="197"/>
      <c r="RMG4" s="197"/>
      <c r="RMH4" s="197"/>
      <c r="RMI4" s="197"/>
      <c r="RMJ4" s="197"/>
      <c r="RMK4" s="197"/>
      <c r="RML4" s="197"/>
      <c r="RMM4" s="197"/>
      <c r="RMN4" s="197"/>
      <c r="RMO4" s="197"/>
      <c r="RMP4" s="197"/>
      <c r="RMQ4" s="197"/>
      <c r="RMR4" s="197"/>
      <c r="RMS4" s="197"/>
      <c r="RMT4" s="197"/>
      <c r="RMU4" s="197"/>
      <c r="RMV4" s="197"/>
      <c r="RMW4" s="197"/>
      <c r="RMX4" s="197"/>
      <c r="RMY4" s="197"/>
      <c r="RMZ4" s="197"/>
      <c r="RNA4" s="197"/>
      <c r="RNB4" s="197"/>
      <c r="RNC4" s="197"/>
      <c r="RND4" s="197"/>
      <c r="RNE4" s="197"/>
      <c r="RNF4" s="197"/>
      <c r="RNG4" s="197"/>
      <c r="RNH4" s="197"/>
      <c r="RNI4" s="197"/>
      <c r="RNJ4" s="197"/>
      <c r="RNK4" s="197"/>
      <c r="RNL4" s="197"/>
      <c r="RNM4" s="197"/>
      <c r="RNN4" s="197"/>
      <c r="RNO4" s="197"/>
      <c r="RNP4" s="197"/>
      <c r="RNQ4" s="197"/>
      <c r="RNR4" s="197"/>
      <c r="RNS4" s="197"/>
      <c r="RNT4" s="197"/>
      <c r="RNU4" s="197"/>
      <c r="RNV4" s="197"/>
      <c r="RNW4" s="197"/>
      <c r="RNX4" s="197"/>
      <c r="RNY4" s="197"/>
      <c r="RNZ4" s="197"/>
      <c r="ROA4" s="197"/>
      <c r="ROB4" s="197"/>
      <c r="ROC4" s="197"/>
      <c r="ROD4" s="197"/>
      <c r="ROE4" s="197"/>
      <c r="ROF4" s="197"/>
      <c r="ROG4" s="197"/>
      <c r="ROH4" s="197"/>
      <c r="ROI4" s="197"/>
      <c r="ROJ4" s="197"/>
      <c r="ROK4" s="197"/>
      <c r="ROL4" s="197"/>
      <c r="ROM4" s="197"/>
      <c r="RON4" s="197"/>
      <c r="ROO4" s="197"/>
      <c r="ROP4" s="197"/>
      <c r="ROQ4" s="197"/>
      <c r="ROR4" s="197"/>
      <c r="ROS4" s="197"/>
      <c r="ROT4" s="197"/>
      <c r="ROU4" s="197"/>
      <c r="ROV4" s="197"/>
      <c r="ROW4" s="197"/>
      <c r="ROX4" s="197"/>
      <c r="ROY4" s="197"/>
      <c r="ROZ4" s="197"/>
      <c r="RPA4" s="197"/>
      <c r="RPB4" s="197"/>
      <c r="RPC4" s="197"/>
      <c r="RPD4" s="197"/>
      <c r="RPE4" s="197"/>
      <c r="RPF4" s="197"/>
      <c r="RPG4" s="197"/>
      <c r="RPH4" s="197"/>
      <c r="RPI4" s="197"/>
      <c r="RPJ4" s="197"/>
      <c r="RPK4" s="197"/>
      <c r="RPL4" s="197"/>
      <c r="RPM4" s="197"/>
      <c r="RPN4" s="197"/>
      <c r="RPO4" s="197"/>
      <c r="RPP4" s="197"/>
      <c r="RPQ4" s="197"/>
      <c r="RPR4" s="197"/>
      <c r="RPS4" s="197"/>
      <c r="RPT4" s="197"/>
      <c r="RPU4" s="197"/>
      <c r="RPV4" s="197"/>
      <c r="RPW4" s="197"/>
      <c r="RPX4" s="197"/>
      <c r="RPY4" s="197"/>
      <c r="RPZ4" s="197"/>
      <c r="RQA4" s="197"/>
      <c r="RQB4" s="197"/>
      <c r="RQC4" s="197"/>
      <c r="RQD4" s="197"/>
      <c r="RQE4" s="197"/>
      <c r="RQF4" s="197"/>
      <c r="RQG4" s="197"/>
      <c r="RQH4" s="197"/>
      <c r="RQI4" s="197"/>
      <c r="RQJ4" s="197"/>
      <c r="RQK4" s="197"/>
      <c r="RQL4" s="197"/>
      <c r="RQM4" s="197"/>
      <c r="RQN4" s="197"/>
      <c r="RQO4" s="197"/>
      <c r="RQP4" s="197"/>
      <c r="RQQ4" s="197"/>
      <c r="RQR4" s="197"/>
      <c r="RQS4" s="197"/>
      <c r="RQT4" s="197"/>
      <c r="RQU4" s="197"/>
      <c r="RQV4" s="197"/>
      <c r="RQW4" s="197"/>
      <c r="RQX4" s="197"/>
      <c r="RQY4" s="197"/>
      <c r="RQZ4" s="197"/>
      <c r="RRA4" s="197"/>
      <c r="RRB4" s="197"/>
      <c r="RRC4" s="197"/>
      <c r="RRD4" s="197"/>
      <c r="RRE4" s="197"/>
      <c r="RRF4" s="197"/>
      <c r="RRG4" s="197"/>
      <c r="RRH4" s="197"/>
      <c r="RRI4" s="197"/>
      <c r="RRJ4" s="197"/>
      <c r="RRK4" s="197"/>
      <c r="RRL4" s="197"/>
      <c r="RRM4" s="197"/>
      <c r="RRN4" s="197"/>
      <c r="RRO4" s="197"/>
      <c r="RRP4" s="197"/>
      <c r="RRQ4" s="197"/>
      <c r="RRR4" s="197"/>
      <c r="RRS4" s="197"/>
      <c r="RRT4" s="197"/>
      <c r="RRU4" s="197"/>
      <c r="RRV4" s="197"/>
      <c r="RRW4" s="197"/>
      <c r="RRX4" s="197"/>
      <c r="RRY4" s="197"/>
      <c r="RRZ4" s="197"/>
      <c r="RSA4" s="197"/>
      <c r="RSB4" s="197"/>
      <c r="RSC4" s="197"/>
      <c r="RSD4" s="197"/>
      <c r="RSE4" s="197"/>
      <c r="RSF4" s="197"/>
      <c r="RSG4" s="197"/>
      <c r="RSH4" s="197"/>
      <c r="RSI4" s="197"/>
      <c r="RSJ4" s="197"/>
      <c r="RSK4" s="197"/>
      <c r="RSL4" s="197"/>
      <c r="RSM4" s="197"/>
      <c r="RSN4" s="197"/>
      <c r="RSO4" s="197"/>
      <c r="RSP4" s="197"/>
      <c r="RSQ4" s="197"/>
      <c r="RSR4" s="197"/>
      <c r="RSS4" s="197"/>
      <c r="RST4" s="197"/>
      <c r="RSU4" s="197"/>
      <c r="RSV4" s="197"/>
      <c r="RSW4" s="197"/>
      <c r="RSX4" s="197"/>
      <c r="RSY4" s="197"/>
      <c r="RSZ4" s="197"/>
      <c r="RTA4" s="197"/>
      <c r="RTB4" s="197"/>
      <c r="RTC4" s="197"/>
      <c r="RTD4" s="197"/>
      <c r="RTE4" s="197"/>
      <c r="RTF4" s="197"/>
      <c r="RTG4" s="197"/>
      <c r="RTH4" s="197"/>
      <c r="RTI4" s="197"/>
      <c r="RTJ4" s="197"/>
      <c r="RTK4" s="197"/>
      <c r="RTL4" s="197"/>
      <c r="RTM4" s="197"/>
      <c r="RTN4" s="197"/>
      <c r="RTO4" s="197"/>
      <c r="RTP4" s="197"/>
      <c r="RTQ4" s="197"/>
      <c r="RTR4" s="197"/>
      <c r="RTS4" s="197"/>
      <c r="RTT4" s="197"/>
      <c r="RTU4" s="197"/>
      <c r="RTV4" s="197"/>
      <c r="RTW4" s="197"/>
      <c r="RTX4" s="197"/>
      <c r="RTY4" s="197"/>
      <c r="RTZ4" s="197"/>
      <c r="RUA4" s="197"/>
      <c r="RUB4" s="197"/>
      <c r="RUC4" s="197"/>
      <c r="RUD4" s="197"/>
      <c r="RUE4" s="197"/>
      <c r="RUF4" s="197"/>
      <c r="RUG4" s="197"/>
      <c r="RUH4" s="197"/>
      <c r="RUI4" s="197"/>
      <c r="RUJ4" s="197"/>
      <c r="RUK4" s="197"/>
      <c r="RUL4" s="197"/>
      <c r="RUM4" s="197"/>
      <c r="RUN4" s="197"/>
      <c r="RUO4" s="197"/>
      <c r="RUP4" s="197"/>
      <c r="RUQ4" s="197"/>
      <c r="RUR4" s="197"/>
      <c r="RUS4" s="197"/>
      <c r="RUT4" s="197"/>
      <c r="RUU4" s="197"/>
      <c r="RUV4" s="197"/>
      <c r="RUW4" s="197"/>
      <c r="RUX4" s="197"/>
      <c r="RUY4" s="197"/>
      <c r="RUZ4" s="197"/>
      <c r="RVA4" s="197"/>
      <c r="RVB4" s="197"/>
      <c r="RVC4" s="197"/>
      <c r="RVD4" s="197"/>
      <c r="RVE4" s="197"/>
      <c r="RVF4" s="197"/>
      <c r="RVG4" s="197"/>
      <c r="RVH4" s="197"/>
      <c r="RVI4" s="197"/>
      <c r="RVJ4" s="197"/>
      <c r="RVK4" s="197"/>
      <c r="RVL4" s="197"/>
      <c r="RVM4" s="197"/>
      <c r="RVN4" s="197"/>
      <c r="RVO4" s="197"/>
      <c r="RVP4" s="197"/>
      <c r="RVQ4" s="197"/>
      <c r="RVR4" s="197"/>
      <c r="RVS4" s="197"/>
      <c r="RVT4" s="197"/>
      <c r="RVU4" s="197"/>
      <c r="RVV4" s="197"/>
      <c r="RVW4" s="197"/>
      <c r="RVX4" s="197"/>
      <c r="RVY4" s="197"/>
      <c r="RVZ4" s="197"/>
      <c r="RWA4" s="197"/>
      <c r="RWB4" s="197"/>
      <c r="RWC4" s="197"/>
      <c r="RWD4" s="197"/>
      <c r="RWE4" s="197"/>
      <c r="RWF4" s="197"/>
      <c r="RWG4" s="197"/>
      <c r="RWH4" s="197"/>
      <c r="RWI4" s="197"/>
      <c r="RWJ4" s="197"/>
      <c r="RWK4" s="197"/>
      <c r="RWL4" s="197"/>
      <c r="RWM4" s="197"/>
      <c r="RWN4" s="197"/>
      <c r="RWO4" s="197"/>
      <c r="RWP4" s="197"/>
      <c r="RWQ4" s="197"/>
      <c r="RWR4" s="197"/>
      <c r="RWS4" s="197"/>
      <c r="RWT4" s="197"/>
      <c r="RWU4" s="197"/>
      <c r="RWV4" s="197"/>
      <c r="RWW4" s="197"/>
      <c r="RWX4" s="197"/>
      <c r="RWY4" s="197"/>
      <c r="RWZ4" s="197"/>
      <c r="RXA4" s="197"/>
      <c r="RXB4" s="197"/>
      <c r="RXC4" s="197"/>
      <c r="RXD4" s="197"/>
      <c r="RXE4" s="197"/>
      <c r="RXF4" s="197"/>
      <c r="RXG4" s="197"/>
      <c r="RXH4" s="197"/>
      <c r="RXI4" s="197"/>
      <c r="RXJ4" s="197"/>
      <c r="RXK4" s="197"/>
      <c r="RXL4" s="197"/>
      <c r="RXM4" s="197"/>
      <c r="RXN4" s="197"/>
      <c r="RXO4" s="197"/>
      <c r="RXP4" s="197"/>
      <c r="RXQ4" s="197"/>
      <c r="RXR4" s="197"/>
      <c r="RXS4" s="197"/>
      <c r="RXT4" s="197"/>
      <c r="RXU4" s="197"/>
      <c r="RXV4" s="197"/>
      <c r="RXW4" s="197"/>
      <c r="RXX4" s="197"/>
      <c r="RXY4" s="197"/>
      <c r="RXZ4" s="197"/>
      <c r="RYA4" s="197"/>
      <c r="RYB4" s="197"/>
      <c r="RYC4" s="197"/>
      <c r="RYD4" s="197"/>
      <c r="RYE4" s="197"/>
      <c r="RYF4" s="197"/>
      <c r="RYG4" s="197"/>
      <c r="RYH4" s="197"/>
      <c r="RYI4" s="197"/>
      <c r="RYJ4" s="197"/>
      <c r="RYK4" s="197"/>
      <c r="RYL4" s="197"/>
      <c r="RYM4" s="197"/>
      <c r="RYN4" s="197"/>
      <c r="RYO4" s="197"/>
      <c r="RYP4" s="197"/>
      <c r="RYQ4" s="197"/>
      <c r="RYR4" s="197"/>
      <c r="RYS4" s="197"/>
      <c r="RYT4" s="197"/>
      <c r="RYU4" s="197"/>
      <c r="RYV4" s="197"/>
      <c r="RYW4" s="197"/>
      <c r="RYX4" s="197"/>
      <c r="RYY4" s="197"/>
      <c r="RYZ4" s="197"/>
      <c r="RZA4" s="197"/>
      <c r="RZB4" s="197"/>
      <c r="RZC4" s="197"/>
      <c r="RZD4" s="197"/>
      <c r="RZE4" s="197"/>
      <c r="RZF4" s="197"/>
      <c r="RZG4" s="197"/>
      <c r="RZH4" s="197"/>
      <c r="RZI4" s="197"/>
      <c r="RZJ4" s="197"/>
      <c r="RZK4" s="197"/>
      <c r="RZL4" s="197"/>
      <c r="RZM4" s="197"/>
      <c r="RZN4" s="197"/>
      <c r="RZO4" s="197"/>
      <c r="RZP4" s="197"/>
      <c r="RZQ4" s="197"/>
      <c r="RZR4" s="197"/>
      <c r="RZS4" s="197"/>
      <c r="RZT4" s="197"/>
      <c r="RZU4" s="197"/>
      <c r="RZV4" s="197"/>
      <c r="RZW4" s="197"/>
      <c r="RZX4" s="197"/>
      <c r="RZY4" s="197"/>
      <c r="RZZ4" s="197"/>
      <c r="SAA4" s="197"/>
      <c r="SAB4" s="197"/>
      <c r="SAC4" s="197"/>
      <c r="SAD4" s="197"/>
      <c r="SAE4" s="197"/>
      <c r="SAF4" s="197"/>
      <c r="SAG4" s="197"/>
      <c r="SAH4" s="197"/>
      <c r="SAI4" s="197"/>
      <c r="SAJ4" s="197"/>
      <c r="SAK4" s="197"/>
      <c r="SAL4" s="197"/>
      <c r="SAM4" s="197"/>
      <c r="SAN4" s="197"/>
      <c r="SAO4" s="197"/>
      <c r="SAP4" s="197"/>
      <c r="SAQ4" s="197"/>
      <c r="SAR4" s="197"/>
      <c r="SAS4" s="197"/>
      <c r="SAT4" s="197"/>
      <c r="SAU4" s="197"/>
      <c r="SAV4" s="197"/>
      <c r="SAW4" s="197"/>
      <c r="SAX4" s="197"/>
      <c r="SAY4" s="197"/>
      <c r="SAZ4" s="197"/>
      <c r="SBA4" s="197"/>
      <c r="SBB4" s="197"/>
      <c r="SBC4" s="197"/>
      <c r="SBD4" s="197"/>
      <c r="SBE4" s="197"/>
      <c r="SBF4" s="197"/>
      <c r="SBG4" s="197"/>
      <c r="SBH4" s="197"/>
      <c r="SBI4" s="197"/>
      <c r="SBJ4" s="197"/>
      <c r="SBK4" s="197"/>
      <c r="SBL4" s="197"/>
      <c r="SBM4" s="197"/>
      <c r="SBN4" s="197"/>
      <c r="SBO4" s="197"/>
      <c r="SBP4" s="197"/>
      <c r="SBQ4" s="197"/>
      <c r="SBR4" s="197"/>
      <c r="SBS4" s="197"/>
      <c r="SBT4" s="197"/>
      <c r="SBU4" s="197"/>
      <c r="SBV4" s="197"/>
      <c r="SBW4" s="197"/>
      <c r="SBX4" s="197"/>
      <c r="SBY4" s="197"/>
      <c r="SBZ4" s="197"/>
      <c r="SCA4" s="197"/>
      <c r="SCB4" s="197"/>
      <c r="SCC4" s="197"/>
      <c r="SCD4" s="197"/>
      <c r="SCE4" s="197"/>
      <c r="SCF4" s="197"/>
      <c r="SCG4" s="197"/>
      <c r="SCH4" s="197"/>
      <c r="SCI4" s="197"/>
      <c r="SCJ4" s="197"/>
      <c r="SCK4" s="197"/>
      <c r="SCL4" s="197"/>
      <c r="SCM4" s="197"/>
      <c r="SCN4" s="197"/>
      <c r="SCO4" s="197"/>
      <c r="SCP4" s="197"/>
      <c r="SCQ4" s="197"/>
      <c r="SCR4" s="197"/>
      <c r="SCS4" s="197"/>
      <c r="SCT4" s="197"/>
      <c r="SCU4" s="197"/>
      <c r="SCV4" s="197"/>
      <c r="SCW4" s="197"/>
      <c r="SCX4" s="197"/>
      <c r="SCY4" s="197"/>
      <c r="SCZ4" s="197"/>
      <c r="SDA4" s="197"/>
      <c r="SDB4" s="197"/>
      <c r="SDC4" s="197"/>
      <c r="SDD4" s="197"/>
      <c r="SDE4" s="197"/>
      <c r="SDF4" s="197"/>
      <c r="SDG4" s="197"/>
      <c r="SDH4" s="197"/>
      <c r="SDI4" s="197"/>
      <c r="SDJ4" s="197"/>
      <c r="SDK4" s="197"/>
      <c r="SDL4" s="197"/>
      <c r="SDM4" s="197"/>
      <c r="SDN4" s="197"/>
      <c r="SDO4" s="197"/>
      <c r="SDP4" s="197"/>
      <c r="SDQ4" s="197"/>
      <c r="SDR4" s="197"/>
      <c r="SDS4" s="197"/>
      <c r="SDT4" s="197"/>
      <c r="SDU4" s="197"/>
      <c r="SDV4" s="197"/>
      <c r="SDW4" s="197"/>
      <c r="SDX4" s="197"/>
      <c r="SDY4" s="197"/>
      <c r="SDZ4" s="197"/>
      <c r="SEA4" s="197"/>
      <c r="SEB4" s="197"/>
      <c r="SEC4" s="197"/>
      <c r="SED4" s="197"/>
      <c r="SEE4" s="197"/>
      <c r="SEF4" s="197"/>
      <c r="SEG4" s="197"/>
      <c r="SEH4" s="197"/>
      <c r="SEI4" s="197"/>
      <c r="SEJ4" s="197"/>
      <c r="SEK4" s="197"/>
      <c r="SEL4" s="197"/>
      <c r="SEM4" s="197"/>
      <c r="SEN4" s="197"/>
      <c r="SEO4" s="197"/>
      <c r="SEP4" s="197"/>
      <c r="SEQ4" s="197"/>
      <c r="SER4" s="197"/>
      <c r="SES4" s="197"/>
      <c r="SET4" s="197"/>
      <c r="SEU4" s="197"/>
      <c r="SEV4" s="197"/>
      <c r="SEW4" s="197"/>
      <c r="SEX4" s="197"/>
      <c r="SEY4" s="197"/>
      <c r="SEZ4" s="197"/>
      <c r="SFA4" s="197"/>
      <c r="SFB4" s="197"/>
      <c r="SFC4" s="197"/>
      <c r="SFD4" s="197"/>
      <c r="SFE4" s="197"/>
      <c r="SFF4" s="197"/>
      <c r="SFG4" s="197"/>
      <c r="SFH4" s="197"/>
      <c r="SFI4" s="197"/>
      <c r="SFJ4" s="197"/>
      <c r="SFK4" s="197"/>
      <c r="SFL4" s="197"/>
      <c r="SFM4" s="197"/>
      <c r="SFN4" s="197"/>
      <c r="SFO4" s="197"/>
      <c r="SFP4" s="197"/>
      <c r="SFQ4" s="197"/>
      <c r="SFR4" s="197"/>
      <c r="SFS4" s="197"/>
      <c r="SFT4" s="197"/>
      <c r="SFU4" s="197"/>
      <c r="SFV4" s="197"/>
      <c r="SFW4" s="197"/>
      <c r="SFX4" s="197"/>
      <c r="SFY4" s="197"/>
      <c r="SFZ4" s="197"/>
      <c r="SGA4" s="197"/>
      <c r="SGB4" s="197"/>
      <c r="SGC4" s="197"/>
      <c r="SGD4" s="197"/>
      <c r="SGE4" s="197"/>
      <c r="SGF4" s="197"/>
      <c r="SGG4" s="197"/>
      <c r="SGH4" s="197"/>
      <c r="SGI4" s="197"/>
      <c r="SGJ4" s="197"/>
      <c r="SGK4" s="197"/>
      <c r="SGL4" s="197"/>
      <c r="SGM4" s="197"/>
      <c r="SGN4" s="197"/>
      <c r="SGO4" s="197"/>
      <c r="SGP4" s="197"/>
      <c r="SGQ4" s="197"/>
      <c r="SGR4" s="197"/>
      <c r="SGS4" s="197"/>
      <c r="SGT4" s="197"/>
      <c r="SGU4" s="197"/>
      <c r="SGV4" s="197"/>
      <c r="SGW4" s="197"/>
      <c r="SGX4" s="197"/>
      <c r="SGY4" s="197"/>
      <c r="SGZ4" s="197"/>
      <c r="SHA4" s="197"/>
      <c r="SHB4" s="197"/>
      <c r="SHC4" s="197"/>
      <c r="SHD4" s="197"/>
      <c r="SHE4" s="197"/>
      <c r="SHF4" s="197"/>
      <c r="SHG4" s="197"/>
      <c r="SHH4" s="197"/>
      <c r="SHI4" s="197"/>
      <c r="SHJ4" s="197"/>
      <c r="SHK4" s="197"/>
      <c r="SHL4" s="197"/>
      <c r="SHM4" s="197"/>
      <c r="SHN4" s="197"/>
      <c r="SHO4" s="197"/>
      <c r="SHP4" s="197"/>
      <c r="SHQ4" s="197"/>
      <c r="SHR4" s="197"/>
      <c r="SHS4" s="197"/>
      <c r="SHT4" s="197"/>
      <c r="SHU4" s="197"/>
      <c r="SHV4" s="197"/>
      <c r="SHW4" s="197"/>
      <c r="SHX4" s="197"/>
      <c r="SHY4" s="197"/>
      <c r="SHZ4" s="197"/>
      <c r="SIA4" s="197"/>
      <c r="SIB4" s="197"/>
      <c r="SIC4" s="197"/>
      <c r="SID4" s="197"/>
      <c r="SIE4" s="197"/>
      <c r="SIF4" s="197"/>
      <c r="SIG4" s="197"/>
      <c r="SIH4" s="197"/>
      <c r="SII4" s="197"/>
      <c r="SIJ4" s="197"/>
      <c r="SIK4" s="197"/>
      <c r="SIL4" s="197"/>
      <c r="SIM4" s="197"/>
      <c r="SIN4" s="197"/>
      <c r="SIO4" s="197"/>
      <c r="SIP4" s="197"/>
      <c r="SIQ4" s="197"/>
      <c r="SIR4" s="197"/>
      <c r="SIS4" s="197"/>
      <c r="SIT4" s="197"/>
      <c r="SIU4" s="197"/>
      <c r="SIV4" s="197"/>
      <c r="SIW4" s="197"/>
      <c r="SIX4" s="197"/>
      <c r="SIY4" s="197"/>
      <c r="SIZ4" s="197"/>
      <c r="SJA4" s="197"/>
      <c r="SJB4" s="197"/>
      <c r="SJC4" s="197"/>
      <c r="SJD4" s="197"/>
      <c r="SJE4" s="197"/>
      <c r="SJF4" s="197"/>
      <c r="SJG4" s="197"/>
      <c r="SJH4" s="197"/>
      <c r="SJI4" s="197"/>
      <c r="SJJ4" s="197"/>
      <c r="SJK4" s="197"/>
      <c r="SJL4" s="197"/>
      <c r="SJM4" s="197"/>
      <c r="SJN4" s="197"/>
      <c r="SJO4" s="197"/>
      <c r="SJP4" s="197"/>
      <c r="SJQ4" s="197"/>
      <c r="SJR4" s="197"/>
      <c r="SJS4" s="197"/>
      <c r="SJT4" s="197"/>
      <c r="SJU4" s="197"/>
      <c r="SJV4" s="197"/>
      <c r="SJW4" s="197"/>
      <c r="SJX4" s="197"/>
      <c r="SJY4" s="197"/>
      <c r="SJZ4" s="197"/>
      <c r="SKA4" s="197"/>
      <c r="SKB4" s="197"/>
      <c r="SKC4" s="197"/>
      <c r="SKD4" s="197"/>
      <c r="SKE4" s="197"/>
      <c r="SKF4" s="197"/>
      <c r="SKG4" s="197"/>
      <c r="SKH4" s="197"/>
      <c r="SKI4" s="197"/>
      <c r="SKJ4" s="197"/>
      <c r="SKK4" s="197"/>
      <c r="SKL4" s="197"/>
      <c r="SKM4" s="197"/>
      <c r="SKN4" s="197"/>
      <c r="SKO4" s="197"/>
      <c r="SKP4" s="197"/>
      <c r="SKQ4" s="197"/>
      <c r="SKR4" s="197"/>
      <c r="SKS4" s="197"/>
      <c r="SKT4" s="197"/>
      <c r="SKU4" s="197"/>
      <c r="SKV4" s="197"/>
      <c r="SKW4" s="197"/>
      <c r="SKX4" s="197"/>
      <c r="SKY4" s="197"/>
      <c r="SKZ4" s="197"/>
      <c r="SLA4" s="197"/>
      <c r="SLB4" s="197"/>
      <c r="SLC4" s="197"/>
      <c r="SLD4" s="197"/>
      <c r="SLE4" s="197"/>
      <c r="SLF4" s="197"/>
      <c r="SLG4" s="197"/>
      <c r="SLH4" s="197"/>
      <c r="SLI4" s="197"/>
      <c r="SLJ4" s="197"/>
      <c r="SLK4" s="197"/>
      <c r="SLL4" s="197"/>
      <c r="SLM4" s="197"/>
      <c r="SLN4" s="197"/>
      <c r="SLO4" s="197"/>
      <c r="SLP4" s="197"/>
      <c r="SLQ4" s="197"/>
      <c r="SLR4" s="197"/>
      <c r="SLS4" s="197"/>
      <c r="SLT4" s="197"/>
      <c r="SLU4" s="197"/>
      <c r="SLV4" s="197"/>
      <c r="SLW4" s="197"/>
      <c r="SLX4" s="197"/>
      <c r="SLY4" s="197"/>
      <c r="SLZ4" s="197"/>
      <c r="SMA4" s="197"/>
      <c r="SMB4" s="197"/>
      <c r="SMC4" s="197"/>
      <c r="SMD4" s="197"/>
      <c r="SME4" s="197"/>
      <c r="SMF4" s="197"/>
      <c r="SMG4" s="197"/>
      <c r="SMH4" s="197"/>
      <c r="SMI4" s="197"/>
      <c r="SMJ4" s="197"/>
      <c r="SMK4" s="197"/>
      <c r="SML4" s="197"/>
      <c r="SMM4" s="197"/>
      <c r="SMN4" s="197"/>
      <c r="SMO4" s="197"/>
      <c r="SMP4" s="197"/>
      <c r="SMQ4" s="197"/>
      <c r="SMR4" s="197"/>
      <c r="SMS4" s="197"/>
      <c r="SMT4" s="197"/>
      <c r="SMU4" s="197"/>
      <c r="SMV4" s="197"/>
      <c r="SMW4" s="197"/>
      <c r="SMX4" s="197"/>
      <c r="SMY4" s="197"/>
      <c r="SMZ4" s="197"/>
      <c r="SNA4" s="197"/>
      <c r="SNB4" s="197"/>
      <c r="SNC4" s="197"/>
      <c r="SND4" s="197"/>
      <c r="SNE4" s="197"/>
      <c r="SNF4" s="197"/>
      <c r="SNG4" s="197"/>
      <c r="SNH4" s="197"/>
      <c r="SNI4" s="197"/>
      <c r="SNJ4" s="197"/>
      <c r="SNK4" s="197"/>
      <c r="SNL4" s="197"/>
      <c r="SNM4" s="197"/>
      <c r="SNN4" s="197"/>
      <c r="SNO4" s="197"/>
      <c r="SNP4" s="197"/>
      <c r="SNQ4" s="197"/>
      <c r="SNR4" s="197"/>
      <c r="SNS4" s="197"/>
      <c r="SNT4" s="197"/>
      <c r="SNU4" s="197"/>
      <c r="SNV4" s="197"/>
      <c r="SNW4" s="197"/>
      <c r="SNX4" s="197"/>
      <c r="SNY4" s="197"/>
      <c r="SNZ4" s="197"/>
      <c r="SOA4" s="197"/>
      <c r="SOB4" s="197"/>
      <c r="SOC4" s="197"/>
      <c r="SOD4" s="197"/>
      <c r="SOE4" s="197"/>
      <c r="SOF4" s="197"/>
      <c r="SOG4" s="197"/>
      <c r="SOH4" s="197"/>
      <c r="SOI4" s="197"/>
      <c r="SOJ4" s="197"/>
      <c r="SOK4" s="197"/>
      <c r="SOL4" s="197"/>
      <c r="SOM4" s="197"/>
      <c r="SON4" s="197"/>
      <c r="SOO4" s="197"/>
      <c r="SOP4" s="197"/>
      <c r="SOQ4" s="197"/>
      <c r="SOR4" s="197"/>
      <c r="SOS4" s="197"/>
      <c r="SOT4" s="197"/>
      <c r="SOU4" s="197"/>
      <c r="SOV4" s="197"/>
      <c r="SOW4" s="197"/>
      <c r="SOX4" s="197"/>
      <c r="SOY4" s="197"/>
      <c r="SOZ4" s="197"/>
      <c r="SPA4" s="197"/>
      <c r="SPB4" s="197"/>
      <c r="SPC4" s="197"/>
      <c r="SPD4" s="197"/>
      <c r="SPE4" s="197"/>
      <c r="SPF4" s="197"/>
      <c r="SPG4" s="197"/>
      <c r="SPH4" s="197"/>
      <c r="SPI4" s="197"/>
      <c r="SPJ4" s="197"/>
      <c r="SPK4" s="197"/>
      <c r="SPL4" s="197"/>
      <c r="SPM4" s="197"/>
      <c r="SPN4" s="197"/>
      <c r="SPO4" s="197"/>
      <c r="SPP4" s="197"/>
      <c r="SPQ4" s="197"/>
      <c r="SPR4" s="197"/>
      <c r="SPS4" s="197"/>
      <c r="SPT4" s="197"/>
      <c r="SPU4" s="197"/>
      <c r="SPV4" s="197"/>
      <c r="SPW4" s="197"/>
      <c r="SPX4" s="197"/>
      <c r="SPY4" s="197"/>
      <c r="SPZ4" s="197"/>
      <c r="SQA4" s="197"/>
      <c r="SQB4" s="197"/>
      <c r="SQC4" s="197"/>
      <c r="SQD4" s="197"/>
      <c r="SQE4" s="197"/>
      <c r="SQF4" s="197"/>
      <c r="SQG4" s="197"/>
      <c r="SQH4" s="197"/>
      <c r="SQI4" s="197"/>
      <c r="SQJ4" s="197"/>
      <c r="SQK4" s="197"/>
      <c r="SQL4" s="197"/>
      <c r="SQM4" s="197"/>
      <c r="SQN4" s="197"/>
      <c r="SQO4" s="197"/>
      <c r="SQP4" s="197"/>
      <c r="SQQ4" s="197"/>
      <c r="SQR4" s="197"/>
      <c r="SQS4" s="197"/>
      <c r="SQT4" s="197"/>
      <c r="SQU4" s="197"/>
      <c r="SQV4" s="197"/>
      <c r="SQW4" s="197"/>
      <c r="SQX4" s="197"/>
      <c r="SQY4" s="197"/>
      <c r="SQZ4" s="197"/>
      <c r="SRA4" s="197"/>
      <c r="SRB4" s="197"/>
      <c r="SRC4" s="197"/>
      <c r="SRD4" s="197"/>
      <c r="SRE4" s="197"/>
      <c r="SRF4" s="197"/>
      <c r="SRG4" s="197"/>
      <c r="SRH4" s="197"/>
      <c r="SRI4" s="197"/>
      <c r="SRJ4" s="197"/>
      <c r="SRK4" s="197"/>
      <c r="SRL4" s="197"/>
      <c r="SRM4" s="197"/>
      <c r="SRN4" s="197"/>
      <c r="SRO4" s="197"/>
      <c r="SRP4" s="197"/>
      <c r="SRQ4" s="197"/>
      <c r="SRR4" s="197"/>
      <c r="SRS4" s="197"/>
      <c r="SRT4" s="197"/>
      <c r="SRU4" s="197"/>
      <c r="SRV4" s="197"/>
      <c r="SRW4" s="197"/>
      <c r="SRX4" s="197"/>
      <c r="SRY4" s="197"/>
      <c r="SRZ4" s="197"/>
      <c r="SSA4" s="197"/>
      <c r="SSB4" s="197"/>
      <c r="SSC4" s="197"/>
      <c r="SSD4" s="197"/>
      <c r="SSE4" s="197"/>
      <c r="SSF4" s="197"/>
      <c r="SSG4" s="197"/>
      <c r="SSH4" s="197"/>
      <c r="SSI4" s="197"/>
      <c r="SSJ4" s="197"/>
      <c r="SSK4" s="197"/>
      <c r="SSL4" s="197"/>
      <c r="SSM4" s="197"/>
      <c r="SSN4" s="197"/>
      <c r="SSO4" s="197"/>
      <c r="SSP4" s="197"/>
      <c r="SSQ4" s="197"/>
      <c r="SSR4" s="197"/>
      <c r="SSS4" s="197"/>
      <c r="SST4" s="197"/>
      <c r="SSU4" s="197"/>
      <c r="SSV4" s="197"/>
      <c r="SSW4" s="197"/>
      <c r="SSX4" s="197"/>
      <c r="SSY4" s="197"/>
      <c r="SSZ4" s="197"/>
      <c r="STA4" s="197"/>
      <c r="STB4" s="197"/>
      <c r="STC4" s="197"/>
      <c r="STD4" s="197"/>
      <c r="STE4" s="197"/>
      <c r="STF4" s="197"/>
      <c r="STG4" s="197"/>
      <c r="STH4" s="197"/>
      <c r="STI4" s="197"/>
      <c r="STJ4" s="197"/>
      <c r="STK4" s="197"/>
      <c r="STL4" s="197"/>
      <c r="STM4" s="197"/>
      <c r="STN4" s="197"/>
      <c r="STO4" s="197"/>
      <c r="STP4" s="197"/>
      <c r="STQ4" s="197"/>
      <c r="STR4" s="197"/>
      <c r="STS4" s="197"/>
      <c r="STT4" s="197"/>
      <c r="STU4" s="197"/>
      <c r="STV4" s="197"/>
      <c r="STW4" s="197"/>
      <c r="STX4" s="197"/>
      <c r="STY4" s="197"/>
      <c r="STZ4" s="197"/>
      <c r="SUA4" s="197"/>
      <c r="SUB4" s="197"/>
      <c r="SUC4" s="197"/>
      <c r="SUD4" s="197"/>
      <c r="SUE4" s="197"/>
      <c r="SUF4" s="197"/>
      <c r="SUG4" s="197"/>
      <c r="SUH4" s="197"/>
      <c r="SUI4" s="197"/>
      <c r="SUJ4" s="197"/>
      <c r="SUK4" s="197"/>
      <c r="SUL4" s="197"/>
      <c r="SUM4" s="197"/>
      <c r="SUN4" s="197"/>
      <c r="SUO4" s="197"/>
      <c r="SUP4" s="197"/>
      <c r="SUQ4" s="197"/>
      <c r="SUR4" s="197"/>
      <c r="SUS4" s="197"/>
      <c r="SUT4" s="197"/>
      <c r="SUU4" s="197"/>
      <c r="SUV4" s="197"/>
      <c r="SUW4" s="197"/>
      <c r="SUX4" s="197"/>
      <c r="SUY4" s="197"/>
      <c r="SUZ4" s="197"/>
      <c r="SVA4" s="197"/>
      <c r="SVB4" s="197"/>
      <c r="SVC4" s="197"/>
      <c r="SVD4" s="197"/>
      <c r="SVE4" s="197"/>
      <c r="SVF4" s="197"/>
      <c r="SVG4" s="197"/>
      <c r="SVH4" s="197"/>
      <c r="SVI4" s="197"/>
      <c r="SVJ4" s="197"/>
      <c r="SVK4" s="197"/>
      <c r="SVL4" s="197"/>
      <c r="SVM4" s="197"/>
      <c r="SVN4" s="197"/>
      <c r="SVO4" s="197"/>
      <c r="SVP4" s="197"/>
      <c r="SVQ4" s="197"/>
      <c r="SVR4" s="197"/>
      <c r="SVS4" s="197"/>
      <c r="SVT4" s="197"/>
      <c r="SVU4" s="197"/>
      <c r="SVV4" s="197"/>
      <c r="SVW4" s="197"/>
      <c r="SVX4" s="197"/>
      <c r="SVY4" s="197"/>
      <c r="SVZ4" s="197"/>
      <c r="SWA4" s="197"/>
      <c r="SWB4" s="197"/>
      <c r="SWC4" s="197"/>
      <c r="SWD4" s="197"/>
      <c r="SWE4" s="197"/>
      <c r="SWF4" s="197"/>
      <c r="SWG4" s="197"/>
      <c r="SWH4" s="197"/>
      <c r="SWI4" s="197"/>
      <c r="SWJ4" s="197"/>
      <c r="SWK4" s="197"/>
      <c r="SWL4" s="197"/>
      <c r="SWM4" s="197"/>
      <c r="SWN4" s="197"/>
      <c r="SWO4" s="197"/>
      <c r="SWP4" s="197"/>
      <c r="SWQ4" s="197"/>
      <c r="SWR4" s="197"/>
      <c r="SWS4" s="197"/>
      <c r="SWT4" s="197"/>
      <c r="SWU4" s="197"/>
      <c r="SWV4" s="197"/>
      <c r="SWW4" s="197"/>
      <c r="SWX4" s="197"/>
      <c r="SWY4" s="197"/>
      <c r="SWZ4" s="197"/>
      <c r="SXA4" s="197"/>
      <c r="SXB4" s="197"/>
      <c r="SXC4" s="197"/>
      <c r="SXD4" s="197"/>
      <c r="SXE4" s="197"/>
      <c r="SXF4" s="197"/>
      <c r="SXG4" s="197"/>
      <c r="SXH4" s="197"/>
      <c r="SXI4" s="197"/>
      <c r="SXJ4" s="197"/>
      <c r="SXK4" s="197"/>
      <c r="SXL4" s="197"/>
      <c r="SXM4" s="197"/>
      <c r="SXN4" s="197"/>
      <c r="SXO4" s="197"/>
      <c r="SXP4" s="197"/>
      <c r="SXQ4" s="197"/>
      <c r="SXR4" s="197"/>
      <c r="SXS4" s="197"/>
      <c r="SXT4" s="197"/>
      <c r="SXU4" s="197"/>
      <c r="SXV4" s="197"/>
      <c r="SXW4" s="197"/>
      <c r="SXX4" s="197"/>
      <c r="SXY4" s="197"/>
      <c r="SXZ4" s="197"/>
      <c r="SYA4" s="197"/>
      <c r="SYB4" s="197"/>
      <c r="SYC4" s="197"/>
      <c r="SYD4" s="197"/>
      <c r="SYE4" s="197"/>
      <c r="SYF4" s="197"/>
      <c r="SYG4" s="197"/>
      <c r="SYH4" s="197"/>
      <c r="SYI4" s="197"/>
      <c r="SYJ4" s="197"/>
      <c r="SYK4" s="197"/>
      <c r="SYL4" s="197"/>
      <c r="SYM4" s="197"/>
      <c r="SYN4" s="197"/>
      <c r="SYO4" s="197"/>
      <c r="SYP4" s="197"/>
      <c r="SYQ4" s="197"/>
      <c r="SYR4" s="197"/>
      <c r="SYS4" s="197"/>
      <c r="SYT4" s="197"/>
      <c r="SYU4" s="197"/>
      <c r="SYV4" s="197"/>
      <c r="SYW4" s="197"/>
      <c r="SYX4" s="197"/>
      <c r="SYY4" s="197"/>
      <c r="SYZ4" s="197"/>
      <c r="SZA4" s="197"/>
      <c r="SZB4" s="197"/>
      <c r="SZC4" s="197"/>
      <c r="SZD4" s="197"/>
      <c r="SZE4" s="197"/>
      <c r="SZF4" s="197"/>
      <c r="SZG4" s="197"/>
      <c r="SZH4" s="197"/>
      <c r="SZI4" s="197"/>
      <c r="SZJ4" s="197"/>
      <c r="SZK4" s="197"/>
      <c r="SZL4" s="197"/>
      <c r="SZM4" s="197"/>
      <c r="SZN4" s="197"/>
      <c r="SZO4" s="197"/>
      <c r="SZP4" s="197"/>
      <c r="SZQ4" s="197"/>
      <c r="SZR4" s="197"/>
      <c r="SZS4" s="197"/>
      <c r="SZT4" s="197"/>
      <c r="SZU4" s="197"/>
      <c r="SZV4" s="197"/>
      <c r="SZW4" s="197"/>
      <c r="SZX4" s="197"/>
      <c r="SZY4" s="197"/>
      <c r="SZZ4" s="197"/>
      <c r="TAA4" s="197"/>
      <c r="TAB4" s="197"/>
      <c r="TAC4" s="197"/>
      <c r="TAD4" s="197"/>
      <c r="TAE4" s="197"/>
      <c r="TAF4" s="197"/>
      <c r="TAG4" s="197"/>
      <c r="TAH4" s="197"/>
      <c r="TAI4" s="197"/>
      <c r="TAJ4" s="197"/>
      <c r="TAK4" s="197"/>
      <c r="TAL4" s="197"/>
      <c r="TAM4" s="197"/>
      <c r="TAN4" s="197"/>
      <c r="TAO4" s="197"/>
      <c r="TAP4" s="197"/>
      <c r="TAQ4" s="197"/>
      <c r="TAR4" s="197"/>
      <c r="TAS4" s="197"/>
      <c r="TAT4" s="197"/>
      <c r="TAU4" s="197"/>
      <c r="TAV4" s="197"/>
      <c r="TAW4" s="197"/>
      <c r="TAX4" s="197"/>
      <c r="TAY4" s="197"/>
      <c r="TAZ4" s="197"/>
      <c r="TBA4" s="197"/>
      <c r="TBB4" s="197"/>
      <c r="TBC4" s="197"/>
      <c r="TBD4" s="197"/>
      <c r="TBE4" s="197"/>
      <c r="TBF4" s="197"/>
      <c r="TBG4" s="197"/>
      <c r="TBH4" s="197"/>
      <c r="TBI4" s="197"/>
      <c r="TBJ4" s="197"/>
      <c r="TBK4" s="197"/>
      <c r="TBL4" s="197"/>
      <c r="TBM4" s="197"/>
      <c r="TBN4" s="197"/>
      <c r="TBO4" s="197"/>
      <c r="TBP4" s="197"/>
      <c r="TBQ4" s="197"/>
      <c r="TBR4" s="197"/>
      <c r="TBS4" s="197"/>
      <c r="TBT4" s="197"/>
      <c r="TBU4" s="197"/>
      <c r="TBV4" s="197"/>
      <c r="TBW4" s="197"/>
      <c r="TBX4" s="197"/>
      <c r="TBY4" s="197"/>
      <c r="TBZ4" s="197"/>
      <c r="TCA4" s="197"/>
      <c r="TCB4" s="197"/>
      <c r="TCC4" s="197"/>
      <c r="TCD4" s="197"/>
      <c r="TCE4" s="197"/>
      <c r="TCF4" s="197"/>
      <c r="TCG4" s="197"/>
      <c r="TCH4" s="197"/>
      <c r="TCI4" s="197"/>
      <c r="TCJ4" s="197"/>
      <c r="TCK4" s="197"/>
      <c r="TCL4" s="197"/>
      <c r="TCM4" s="197"/>
      <c r="TCN4" s="197"/>
      <c r="TCO4" s="197"/>
      <c r="TCP4" s="197"/>
      <c r="TCQ4" s="197"/>
      <c r="TCR4" s="197"/>
      <c r="TCS4" s="197"/>
      <c r="TCT4" s="197"/>
      <c r="TCU4" s="197"/>
      <c r="TCV4" s="197"/>
      <c r="TCW4" s="197"/>
      <c r="TCX4" s="197"/>
      <c r="TCY4" s="197"/>
      <c r="TCZ4" s="197"/>
      <c r="TDA4" s="197"/>
      <c r="TDB4" s="197"/>
      <c r="TDC4" s="197"/>
      <c r="TDD4" s="197"/>
      <c r="TDE4" s="197"/>
      <c r="TDF4" s="197"/>
      <c r="TDG4" s="197"/>
      <c r="TDH4" s="197"/>
      <c r="TDI4" s="197"/>
      <c r="TDJ4" s="197"/>
      <c r="TDK4" s="197"/>
      <c r="TDL4" s="197"/>
      <c r="TDM4" s="197"/>
      <c r="TDN4" s="197"/>
      <c r="TDO4" s="197"/>
      <c r="TDP4" s="197"/>
      <c r="TDQ4" s="197"/>
      <c r="TDR4" s="197"/>
      <c r="TDS4" s="197"/>
      <c r="TDT4" s="197"/>
      <c r="TDU4" s="197"/>
      <c r="TDV4" s="197"/>
      <c r="TDW4" s="197"/>
      <c r="TDX4" s="197"/>
      <c r="TDY4" s="197"/>
      <c r="TDZ4" s="197"/>
      <c r="TEA4" s="197"/>
      <c r="TEB4" s="197"/>
      <c r="TEC4" s="197"/>
      <c r="TED4" s="197"/>
      <c r="TEE4" s="197"/>
      <c r="TEF4" s="197"/>
      <c r="TEG4" s="197"/>
      <c r="TEH4" s="197"/>
      <c r="TEI4" s="197"/>
      <c r="TEJ4" s="197"/>
      <c r="TEK4" s="197"/>
      <c r="TEL4" s="197"/>
      <c r="TEM4" s="197"/>
      <c r="TEN4" s="197"/>
      <c r="TEO4" s="197"/>
      <c r="TEP4" s="197"/>
      <c r="TEQ4" s="197"/>
      <c r="TER4" s="197"/>
      <c r="TES4" s="197"/>
      <c r="TET4" s="197"/>
      <c r="TEU4" s="197"/>
      <c r="TEV4" s="197"/>
      <c r="TEW4" s="197"/>
      <c r="TEX4" s="197"/>
      <c r="TEY4" s="197"/>
      <c r="TEZ4" s="197"/>
      <c r="TFA4" s="197"/>
      <c r="TFB4" s="197"/>
      <c r="TFC4" s="197"/>
      <c r="TFD4" s="197"/>
      <c r="TFE4" s="197"/>
      <c r="TFF4" s="197"/>
      <c r="TFG4" s="197"/>
      <c r="TFH4" s="197"/>
      <c r="TFI4" s="197"/>
      <c r="TFJ4" s="197"/>
      <c r="TFK4" s="197"/>
      <c r="TFL4" s="197"/>
      <c r="TFM4" s="197"/>
      <c r="TFN4" s="197"/>
      <c r="TFO4" s="197"/>
      <c r="TFP4" s="197"/>
      <c r="TFQ4" s="197"/>
      <c r="TFR4" s="197"/>
      <c r="TFS4" s="197"/>
      <c r="TFT4" s="197"/>
      <c r="TFU4" s="197"/>
      <c r="TFV4" s="197"/>
      <c r="TFW4" s="197"/>
      <c r="TFX4" s="197"/>
      <c r="TFY4" s="197"/>
      <c r="TFZ4" s="197"/>
      <c r="TGA4" s="197"/>
      <c r="TGB4" s="197"/>
      <c r="TGC4" s="197"/>
      <c r="TGD4" s="197"/>
      <c r="TGE4" s="197"/>
      <c r="TGF4" s="197"/>
      <c r="TGG4" s="197"/>
      <c r="TGH4" s="197"/>
      <c r="TGI4" s="197"/>
      <c r="TGJ4" s="197"/>
      <c r="TGK4" s="197"/>
      <c r="TGL4" s="197"/>
      <c r="TGM4" s="197"/>
      <c r="TGN4" s="197"/>
      <c r="TGO4" s="197"/>
      <c r="TGP4" s="197"/>
      <c r="TGQ4" s="197"/>
      <c r="TGR4" s="197"/>
      <c r="TGS4" s="197"/>
      <c r="TGT4" s="197"/>
      <c r="TGU4" s="197"/>
      <c r="TGV4" s="197"/>
      <c r="TGW4" s="197"/>
      <c r="TGX4" s="197"/>
      <c r="TGY4" s="197"/>
      <c r="TGZ4" s="197"/>
      <c r="THA4" s="197"/>
      <c r="THB4" s="197"/>
      <c r="THC4" s="197"/>
      <c r="THD4" s="197"/>
      <c r="THE4" s="197"/>
      <c r="THF4" s="197"/>
      <c r="THG4" s="197"/>
      <c r="THH4" s="197"/>
      <c r="THI4" s="197"/>
      <c r="THJ4" s="197"/>
      <c r="THK4" s="197"/>
      <c r="THL4" s="197"/>
      <c r="THM4" s="197"/>
      <c r="THN4" s="197"/>
      <c r="THO4" s="197"/>
      <c r="THP4" s="197"/>
      <c r="THQ4" s="197"/>
      <c r="THR4" s="197"/>
      <c r="THS4" s="197"/>
      <c r="THT4" s="197"/>
      <c r="THU4" s="197"/>
      <c r="THV4" s="197"/>
      <c r="THW4" s="197"/>
      <c r="THX4" s="197"/>
      <c r="THY4" s="197"/>
      <c r="THZ4" s="197"/>
      <c r="TIA4" s="197"/>
      <c r="TIB4" s="197"/>
      <c r="TIC4" s="197"/>
      <c r="TID4" s="197"/>
      <c r="TIE4" s="197"/>
      <c r="TIF4" s="197"/>
      <c r="TIG4" s="197"/>
      <c r="TIH4" s="197"/>
      <c r="TII4" s="197"/>
      <c r="TIJ4" s="197"/>
      <c r="TIK4" s="197"/>
      <c r="TIL4" s="197"/>
      <c r="TIM4" s="197"/>
      <c r="TIN4" s="197"/>
      <c r="TIO4" s="197"/>
      <c r="TIP4" s="197"/>
      <c r="TIQ4" s="197"/>
      <c r="TIR4" s="197"/>
      <c r="TIS4" s="197"/>
      <c r="TIT4" s="197"/>
      <c r="TIU4" s="197"/>
      <c r="TIV4" s="197"/>
      <c r="TIW4" s="197"/>
      <c r="TIX4" s="197"/>
      <c r="TIY4" s="197"/>
      <c r="TIZ4" s="197"/>
      <c r="TJA4" s="197"/>
      <c r="TJB4" s="197"/>
      <c r="TJC4" s="197"/>
      <c r="TJD4" s="197"/>
      <c r="TJE4" s="197"/>
      <c r="TJF4" s="197"/>
      <c r="TJG4" s="197"/>
      <c r="TJH4" s="197"/>
      <c r="TJI4" s="197"/>
      <c r="TJJ4" s="197"/>
      <c r="TJK4" s="197"/>
      <c r="TJL4" s="197"/>
      <c r="TJM4" s="197"/>
      <c r="TJN4" s="197"/>
      <c r="TJO4" s="197"/>
      <c r="TJP4" s="197"/>
      <c r="TJQ4" s="197"/>
      <c r="TJR4" s="197"/>
      <c r="TJS4" s="197"/>
      <c r="TJT4" s="197"/>
      <c r="TJU4" s="197"/>
      <c r="TJV4" s="197"/>
      <c r="TJW4" s="197"/>
      <c r="TJX4" s="197"/>
      <c r="TJY4" s="197"/>
      <c r="TJZ4" s="197"/>
      <c r="TKA4" s="197"/>
      <c r="TKB4" s="197"/>
      <c r="TKC4" s="197"/>
      <c r="TKD4" s="197"/>
      <c r="TKE4" s="197"/>
      <c r="TKF4" s="197"/>
      <c r="TKG4" s="197"/>
      <c r="TKH4" s="197"/>
      <c r="TKI4" s="197"/>
      <c r="TKJ4" s="197"/>
      <c r="TKK4" s="197"/>
      <c r="TKL4" s="197"/>
      <c r="TKM4" s="197"/>
      <c r="TKN4" s="197"/>
      <c r="TKO4" s="197"/>
      <c r="TKP4" s="197"/>
      <c r="TKQ4" s="197"/>
      <c r="TKR4" s="197"/>
      <c r="TKS4" s="197"/>
      <c r="TKT4" s="197"/>
      <c r="TKU4" s="197"/>
      <c r="TKV4" s="197"/>
      <c r="TKW4" s="197"/>
      <c r="TKX4" s="197"/>
      <c r="TKY4" s="197"/>
      <c r="TKZ4" s="197"/>
      <c r="TLA4" s="197"/>
      <c r="TLB4" s="197"/>
      <c r="TLC4" s="197"/>
      <c r="TLD4" s="197"/>
      <c r="TLE4" s="197"/>
      <c r="TLF4" s="197"/>
      <c r="TLG4" s="197"/>
      <c r="TLH4" s="197"/>
      <c r="TLI4" s="197"/>
      <c r="TLJ4" s="197"/>
      <c r="TLK4" s="197"/>
      <c r="TLL4" s="197"/>
      <c r="TLM4" s="197"/>
      <c r="TLN4" s="197"/>
      <c r="TLO4" s="197"/>
      <c r="TLP4" s="197"/>
      <c r="TLQ4" s="197"/>
      <c r="TLR4" s="197"/>
      <c r="TLS4" s="197"/>
      <c r="TLT4" s="197"/>
      <c r="TLU4" s="197"/>
      <c r="TLV4" s="197"/>
      <c r="TLW4" s="197"/>
      <c r="TLX4" s="197"/>
      <c r="TLY4" s="197"/>
      <c r="TLZ4" s="197"/>
      <c r="TMA4" s="197"/>
      <c r="TMB4" s="197"/>
      <c r="TMC4" s="197"/>
      <c r="TMD4" s="197"/>
      <c r="TME4" s="197"/>
      <c r="TMF4" s="197"/>
      <c r="TMG4" s="197"/>
      <c r="TMH4" s="197"/>
      <c r="TMI4" s="197"/>
      <c r="TMJ4" s="197"/>
      <c r="TMK4" s="197"/>
      <c r="TML4" s="197"/>
      <c r="TMM4" s="197"/>
      <c r="TMN4" s="197"/>
      <c r="TMO4" s="197"/>
      <c r="TMP4" s="197"/>
      <c r="TMQ4" s="197"/>
      <c r="TMR4" s="197"/>
      <c r="TMS4" s="197"/>
      <c r="TMT4" s="197"/>
      <c r="TMU4" s="197"/>
      <c r="TMV4" s="197"/>
      <c r="TMW4" s="197"/>
      <c r="TMX4" s="197"/>
      <c r="TMY4" s="197"/>
      <c r="TMZ4" s="197"/>
      <c r="TNA4" s="197"/>
      <c r="TNB4" s="197"/>
      <c r="TNC4" s="197"/>
      <c r="TND4" s="197"/>
      <c r="TNE4" s="197"/>
      <c r="TNF4" s="197"/>
      <c r="TNG4" s="197"/>
      <c r="TNH4" s="197"/>
      <c r="TNI4" s="197"/>
      <c r="TNJ4" s="197"/>
      <c r="TNK4" s="197"/>
      <c r="TNL4" s="197"/>
      <c r="TNM4" s="197"/>
      <c r="TNN4" s="197"/>
      <c r="TNO4" s="197"/>
      <c r="TNP4" s="197"/>
      <c r="TNQ4" s="197"/>
      <c r="TNR4" s="197"/>
      <c r="TNS4" s="197"/>
      <c r="TNT4" s="197"/>
      <c r="TNU4" s="197"/>
      <c r="TNV4" s="197"/>
      <c r="TNW4" s="197"/>
      <c r="TNX4" s="197"/>
      <c r="TNY4" s="197"/>
      <c r="TNZ4" s="197"/>
      <c r="TOA4" s="197"/>
      <c r="TOB4" s="197"/>
      <c r="TOC4" s="197"/>
      <c r="TOD4" s="197"/>
      <c r="TOE4" s="197"/>
      <c r="TOF4" s="197"/>
      <c r="TOG4" s="197"/>
      <c r="TOH4" s="197"/>
      <c r="TOI4" s="197"/>
      <c r="TOJ4" s="197"/>
      <c r="TOK4" s="197"/>
      <c r="TOL4" s="197"/>
      <c r="TOM4" s="197"/>
      <c r="TON4" s="197"/>
      <c r="TOO4" s="197"/>
      <c r="TOP4" s="197"/>
      <c r="TOQ4" s="197"/>
      <c r="TOR4" s="197"/>
      <c r="TOS4" s="197"/>
      <c r="TOT4" s="197"/>
      <c r="TOU4" s="197"/>
      <c r="TOV4" s="197"/>
      <c r="TOW4" s="197"/>
      <c r="TOX4" s="197"/>
      <c r="TOY4" s="197"/>
      <c r="TOZ4" s="197"/>
      <c r="TPA4" s="197"/>
      <c r="TPB4" s="197"/>
      <c r="TPC4" s="197"/>
      <c r="TPD4" s="197"/>
      <c r="TPE4" s="197"/>
      <c r="TPF4" s="197"/>
      <c r="TPG4" s="197"/>
      <c r="TPH4" s="197"/>
      <c r="TPI4" s="197"/>
      <c r="TPJ4" s="197"/>
      <c r="TPK4" s="197"/>
      <c r="TPL4" s="197"/>
      <c r="TPM4" s="197"/>
      <c r="TPN4" s="197"/>
      <c r="TPO4" s="197"/>
      <c r="TPP4" s="197"/>
      <c r="TPQ4" s="197"/>
      <c r="TPR4" s="197"/>
      <c r="TPS4" s="197"/>
      <c r="TPT4" s="197"/>
      <c r="TPU4" s="197"/>
      <c r="TPV4" s="197"/>
      <c r="TPW4" s="197"/>
      <c r="TPX4" s="197"/>
      <c r="TPY4" s="197"/>
      <c r="TPZ4" s="197"/>
      <c r="TQA4" s="197"/>
      <c r="TQB4" s="197"/>
      <c r="TQC4" s="197"/>
      <c r="TQD4" s="197"/>
      <c r="TQE4" s="197"/>
      <c r="TQF4" s="197"/>
      <c r="TQG4" s="197"/>
      <c r="TQH4" s="197"/>
      <c r="TQI4" s="197"/>
      <c r="TQJ4" s="197"/>
      <c r="TQK4" s="197"/>
      <c r="TQL4" s="197"/>
      <c r="TQM4" s="197"/>
      <c r="TQN4" s="197"/>
      <c r="TQO4" s="197"/>
      <c r="TQP4" s="197"/>
      <c r="TQQ4" s="197"/>
      <c r="TQR4" s="197"/>
      <c r="TQS4" s="197"/>
      <c r="TQT4" s="197"/>
      <c r="TQU4" s="197"/>
      <c r="TQV4" s="197"/>
      <c r="TQW4" s="197"/>
      <c r="TQX4" s="197"/>
      <c r="TQY4" s="197"/>
      <c r="TQZ4" s="197"/>
      <c r="TRA4" s="197"/>
      <c r="TRB4" s="197"/>
      <c r="TRC4" s="197"/>
      <c r="TRD4" s="197"/>
      <c r="TRE4" s="197"/>
      <c r="TRF4" s="197"/>
      <c r="TRG4" s="197"/>
      <c r="TRH4" s="197"/>
      <c r="TRI4" s="197"/>
      <c r="TRJ4" s="197"/>
      <c r="TRK4" s="197"/>
      <c r="TRL4" s="197"/>
      <c r="TRM4" s="197"/>
      <c r="TRN4" s="197"/>
      <c r="TRO4" s="197"/>
      <c r="TRP4" s="197"/>
      <c r="TRQ4" s="197"/>
      <c r="TRR4" s="197"/>
      <c r="TRS4" s="197"/>
      <c r="TRT4" s="197"/>
      <c r="TRU4" s="197"/>
      <c r="TRV4" s="197"/>
      <c r="TRW4" s="197"/>
      <c r="TRX4" s="197"/>
      <c r="TRY4" s="197"/>
      <c r="TRZ4" s="197"/>
      <c r="TSA4" s="197"/>
      <c r="TSB4" s="197"/>
      <c r="TSC4" s="197"/>
      <c r="TSD4" s="197"/>
      <c r="TSE4" s="197"/>
      <c r="TSF4" s="197"/>
      <c r="TSG4" s="197"/>
      <c r="TSH4" s="197"/>
      <c r="TSI4" s="197"/>
      <c r="TSJ4" s="197"/>
      <c r="TSK4" s="197"/>
      <c r="TSL4" s="197"/>
      <c r="TSM4" s="197"/>
      <c r="TSN4" s="197"/>
      <c r="TSO4" s="197"/>
      <c r="TSP4" s="197"/>
      <c r="TSQ4" s="197"/>
      <c r="TSR4" s="197"/>
      <c r="TSS4" s="197"/>
      <c r="TST4" s="197"/>
      <c r="TSU4" s="197"/>
      <c r="TSV4" s="197"/>
      <c r="TSW4" s="197"/>
      <c r="TSX4" s="197"/>
      <c r="TSY4" s="197"/>
      <c r="TSZ4" s="197"/>
      <c r="TTA4" s="197"/>
      <c r="TTB4" s="197"/>
      <c r="TTC4" s="197"/>
      <c r="TTD4" s="197"/>
      <c r="TTE4" s="197"/>
      <c r="TTF4" s="197"/>
      <c r="TTG4" s="197"/>
      <c r="TTH4" s="197"/>
      <c r="TTI4" s="197"/>
      <c r="TTJ4" s="197"/>
      <c r="TTK4" s="197"/>
      <c r="TTL4" s="197"/>
      <c r="TTM4" s="197"/>
      <c r="TTN4" s="197"/>
      <c r="TTO4" s="197"/>
      <c r="TTP4" s="197"/>
      <c r="TTQ4" s="197"/>
      <c r="TTR4" s="197"/>
      <c r="TTS4" s="197"/>
      <c r="TTT4" s="197"/>
      <c r="TTU4" s="197"/>
      <c r="TTV4" s="197"/>
      <c r="TTW4" s="197"/>
      <c r="TTX4" s="197"/>
      <c r="TTY4" s="197"/>
      <c r="TTZ4" s="197"/>
      <c r="TUA4" s="197"/>
      <c r="TUB4" s="197"/>
      <c r="TUC4" s="197"/>
      <c r="TUD4" s="197"/>
      <c r="TUE4" s="197"/>
      <c r="TUF4" s="197"/>
      <c r="TUG4" s="197"/>
      <c r="TUH4" s="197"/>
      <c r="TUI4" s="197"/>
      <c r="TUJ4" s="197"/>
      <c r="TUK4" s="197"/>
      <c r="TUL4" s="197"/>
      <c r="TUM4" s="197"/>
      <c r="TUN4" s="197"/>
      <c r="TUO4" s="197"/>
      <c r="TUP4" s="197"/>
      <c r="TUQ4" s="197"/>
      <c r="TUR4" s="197"/>
      <c r="TUS4" s="197"/>
      <c r="TUT4" s="197"/>
      <c r="TUU4" s="197"/>
      <c r="TUV4" s="197"/>
      <c r="TUW4" s="197"/>
      <c r="TUX4" s="197"/>
      <c r="TUY4" s="197"/>
      <c r="TUZ4" s="197"/>
      <c r="TVA4" s="197"/>
      <c r="TVB4" s="197"/>
      <c r="TVC4" s="197"/>
      <c r="TVD4" s="197"/>
      <c r="TVE4" s="197"/>
      <c r="TVF4" s="197"/>
      <c r="TVG4" s="197"/>
      <c r="TVH4" s="197"/>
      <c r="TVI4" s="197"/>
      <c r="TVJ4" s="197"/>
      <c r="TVK4" s="197"/>
      <c r="TVL4" s="197"/>
      <c r="TVM4" s="197"/>
      <c r="TVN4" s="197"/>
      <c r="TVO4" s="197"/>
      <c r="TVP4" s="197"/>
      <c r="TVQ4" s="197"/>
      <c r="TVR4" s="197"/>
      <c r="TVS4" s="197"/>
      <c r="TVT4" s="197"/>
      <c r="TVU4" s="197"/>
      <c r="TVV4" s="197"/>
      <c r="TVW4" s="197"/>
      <c r="TVX4" s="197"/>
      <c r="TVY4" s="197"/>
      <c r="TVZ4" s="197"/>
      <c r="TWA4" s="197"/>
      <c r="TWB4" s="197"/>
      <c r="TWC4" s="197"/>
      <c r="TWD4" s="197"/>
      <c r="TWE4" s="197"/>
      <c r="TWF4" s="197"/>
      <c r="TWG4" s="197"/>
      <c r="TWH4" s="197"/>
      <c r="TWI4" s="197"/>
      <c r="TWJ4" s="197"/>
      <c r="TWK4" s="197"/>
      <c r="TWL4" s="197"/>
      <c r="TWM4" s="197"/>
      <c r="TWN4" s="197"/>
      <c r="TWO4" s="197"/>
      <c r="TWP4" s="197"/>
      <c r="TWQ4" s="197"/>
      <c r="TWR4" s="197"/>
      <c r="TWS4" s="197"/>
      <c r="TWT4" s="197"/>
      <c r="TWU4" s="197"/>
      <c r="TWV4" s="197"/>
      <c r="TWW4" s="197"/>
      <c r="TWX4" s="197"/>
      <c r="TWY4" s="197"/>
      <c r="TWZ4" s="197"/>
      <c r="TXA4" s="197"/>
      <c r="TXB4" s="197"/>
      <c r="TXC4" s="197"/>
      <c r="TXD4" s="197"/>
      <c r="TXE4" s="197"/>
      <c r="TXF4" s="197"/>
      <c r="TXG4" s="197"/>
      <c r="TXH4" s="197"/>
      <c r="TXI4" s="197"/>
      <c r="TXJ4" s="197"/>
      <c r="TXK4" s="197"/>
      <c r="TXL4" s="197"/>
      <c r="TXM4" s="197"/>
      <c r="TXN4" s="197"/>
      <c r="TXO4" s="197"/>
      <c r="TXP4" s="197"/>
      <c r="TXQ4" s="197"/>
      <c r="TXR4" s="197"/>
      <c r="TXS4" s="197"/>
      <c r="TXT4" s="197"/>
      <c r="TXU4" s="197"/>
      <c r="TXV4" s="197"/>
      <c r="TXW4" s="197"/>
      <c r="TXX4" s="197"/>
      <c r="TXY4" s="197"/>
      <c r="TXZ4" s="197"/>
      <c r="TYA4" s="197"/>
      <c r="TYB4" s="197"/>
      <c r="TYC4" s="197"/>
      <c r="TYD4" s="197"/>
      <c r="TYE4" s="197"/>
      <c r="TYF4" s="197"/>
      <c r="TYG4" s="197"/>
      <c r="TYH4" s="197"/>
      <c r="TYI4" s="197"/>
      <c r="TYJ4" s="197"/>
      <c r="TYK4" s="197"/>
      <c r="TYL4" s="197"/>
      <c r="TYM4" s="197"/>
      <c r="TYN4" s="197"/>
      <c r="TYO4" s="197"/>
      <c r="TYP4" s="197"/>
      <c r="TYQ4" s="197"/>
      <c r="TYR4" s="197"/>
      <c r="TYS4" s="197"/>
      <c r="TYT4" s="197"/>
      <c r="TYU4" s="197"/>
      <c r="TYV4" s="197"/>
      <c r="TYW4" s="197"/>
      <c r="TYX4" s="197"/>
      <c r="TYY4" s="197"/>
      <c r="TYZ4" s="197"/>
      <c r="TZA4" s="197"/>
      <c r="TZB4" s="197"/>
      <c r="TZC4" s="197"/>
      <c r="TZD4" s="197"/>
      <c r="TZE4" s="197"/>
      <c r="TZF4" s="197"/>
      <c r="TZG4" s="197"/>
      <c r="TZH4" s="197"/>
      <c r="TZI4" s="197"/>
      <c r="TZJ4" s="197"/>
      <c r="TZK4" s="197"/>
      <c r="TZL4" s="197"/>
      <c r="TZM4" s="197"/>
      <c r="TZN4" s="197"/>
      <c r="TZO4" s="197"/>
      <c r="TZP4" s="197"/>
      <c r="TZQ4" s="197"/>
      <c r="TZR4" s="197"/>
      <c r="TZS4" s="197"/>
      <c r="TZT4" s="197"/>
      <c r="TZU4" s="197"/>
      <c r="TZV4" s="197"/>
      <c r="TZW4" s="197"/>
      <c r="TZX4" s="197"/>
      <c r="TZY4" s="197"/>
      <c r="TZZ4" s="197"/>
      <c r="UAA4" s="197"/>
      <c r="UAB4" s="197"/>
      <c r="UAC4" s="197"/>
      <c r="UAD4" s="197"/>
      <c r="UAE4" s="197"/>
      <c r="UAF4" s="197"/>
      <c r="UAG4" s="197"/>
      <c r="UAH4" s="197"/>
      <c r="UAI4" s="197"/>
      <c r="UAJ4" s="197"/>
      <c r="UAK4" s="197"/>
      <c r="UAL4" s="197"/>
      <c r="UAM4" s="197"/>
      <c r="UAN4" s="197"/>
      <c r="UAO4" s="197"/>
      <c r="UAP4" s="197"/>
      <c r="UAQ4" s="197"/>
      <c r="UAR4" s="197"/>
      <c r="UAS4" s="197"/>
      <c r="UAT4" s="197"/>
      <c r="UAU4" s="197"/>
      <c r="UAV4" s="197"/>
      <c r="UAW4" s="197"/>
      <c r="UAX4" s="197"/>
      <c r="UAY4" s="197"/>
      <c r="UAZ4" s="197"/>
      <c r="UBA4" s="197"/>
      <c r="UBB4" s="197"/>
      <c r="UBC4" s="197"/>
      <c r="UBD4" s="197"/>
      <c r="UBE4" s="197"/>
      <c r="UBF4" s="197"/>
      <c r="UBG4" s="197"/>
      <c r="UBH4" s="197"/>
      <c r="UBI4" s="197"/>
      <c r="UBJ4" s="197"/>
      <c r="UBK4" s="197"/>
      <c r="UBL4" s="197"/>
      <c r="UBM4" s="197"/>
      <c r="UBN4" s="197"/>
      <c r="UBO4" s="197"/>
      <c r="UBP4" s="197"/>
      <c r="UBQ4" s="197"/>
      <c r="UBR4" s="197"/>
      <c r="UBS4" s="197"/>
      <c r="UBT4" s="197"/>
      <c r="UBU4" s="197"/>
      <c r="UBV4" s="197"/>
      <c r="UBW4" s="197"/>
      <c r="UBX4" s="197"/>
      <c r="UBY4" s="197"/>
      <c r="UBZ4" s="197"/>
      <c r="UCA4" s="197"/>
      <c r="UCB4" s="197"/>
      <c r="UCC4" s="197"/>
      <c r="UCD4" s="197"/>
      <c r="UCE4" s="197"/>
      <c r="UCF4" s="197"/>
      <c r="UCG4" s="197"/>
      <c r="UCH4" s="197"/>
      <c r="UCI4" s="197"/>
      <c r="UCJ4" s="197"/>
      <c r="UCK4" s="197"/>
      <c r="UCL4" s="197"/>
      <c r="UCM4" s="197"/>
      <c r="UCN4" s="197"/>
      <c r="UCO4" s="197"/>
      <c r="UCP4" s="197"/>
      <c r="UCQ4" s="197"/>
      <c r="UCR4" s="197"/>
      <c r="UCS4" s="197"/>
      <c r="UCT4" s="197"/>
      <c r="UCU4" s="197"/>
      <c r="UCV4" s="197"/>
      <c r="UCW4" s="197"/>
      <c r="UCX4" s="197"/>
      <c r="UCY4" s="197"/>
      <c r="UCZ4" s="197"/>
      <c r="UDA4" s="197"/>
      <c r="UDB4" s="197"/>
      <c r="UDC4" s="197"/>
      <c r="UDD4" s="197"/>
      <c r="UDE4" s="197"/>
      <c r="UDF4" s="197"/>
      <c r="UDG4" s="197"/>
      <c r="UDH4" s="197"/>
      <c r="UDI4" s="197"/>
      <c r="UDJ4" s="197"/>
      <c r="UDK4" s="197"/>
      <c r="UDL4" s="197"/>
      <c r="UDM4" s="197"/>
      <c r="UDN4" s="197"/>
      <c r="UDO4" s="197"/>
      <c r="UDP4" s="197"/>
      <c r="UDQ4" s="197"/>
      <c r="UDR4" s="197"/>
      <c r="UDS4" s="197"/>
      <c r="UDT4" s="197"/>
      <c r="UDU4" s="197"/>
      <c r="UDV4" s="197"/>
      <c r="UDW4" s="197"/>
      <c r="UDX4" s="197"/>
      <c r="UDY4" s="197"/>
      <c r="UDZ4" s="197"/>
      <c r="UEA4" s="197"/>
      <c r="UEB4" s="197"/>
      <c r="UEC4" s="197"/>
      <c r="UED4" s="197"/>
      <c r="UEE4" s="197"/>
      <c r="UEF4" s="197"/>
      <c r="UEG4" s="197"/>
      <c r="UEH4" s="197"/>
      <c r="UEI4" s="197"/>
      <c r="UEJ4" s="197"/>
      <c r="UEK4" s="197"/>
      <c r="UEL4" s="197"/>
      <c r="UEM4" s="197"/>
      <c r="UEN4" s="197"/>
      <c r="UEO4" s="197"/>
      <c r="UEP4" s="197"/>
      <c r="UEQ4" s="197"/>
      <c r="UER4" s="197"/>
      <c r="UES4" s="197"/>
      <c r="UET4" s="197"/>
      <c r="UEU4" s="197"/>
      <c r="UEV4" s="197"/>
      <c r="UEW4" s="197"/>
      <c r="UEX4" s="197"/>
      <c r="UEY4" s="197"/>
      <c r="UEZ4" s="197"/>
      <c r="UFA4" s="197"/>
      <c r="UFB4" s="197"/>
      <c r="UFC4" s="197"/>
      <c r="UFD4" s="197"/>
      <c r="UFE4" s="197"/>
      <c r="UFF4" s="197"/>
      <c r="UFG4" s="197"/>
      <c r="UFH4" s="197"/>
      <c r="UFI4" s="197"/>
      <c r="UFJ4" s="197"/>
      <c r="UFK4" s="197"/>
      <c r="UFL4" s="197"/>
      <c r="UFM4" s="197"/>
      <c r="UFN4" s="197"/>
      <c r="UFO4" s="197"/>
      <c r="UFP4" s="197"/>
      <c r="UFQ4" s="197"/>
      <c r="UFR4" s="197"/>
      <c r="UFS4" s="197"/>
      <c r="UFT4" s="197"/>
      <c r="UFU4" s="197"/>
      <c r="UFV4" s="197"/>
      <c r="UFW4" s="197"/>
      <c r="UFX4" s="197"/>
      <c r="UFY4" s="197"/>
      <c r="UFZ4" s="197"/>
      <c r="UGA4" s="197"/>
      <c r="UGB4" s="197"/>
      <c r="UGC4" s="197"/>
      <c r="UGD4" s="197"/>
      <c r="UGE4" s="197"/>
      <c r="UGF4" s="197"/>
      <c r="UGG4" s="197"/>
      <c r="UGH4" s="197"/>
      <c r="UGI4" s="197"/>
      <c r="UGJ4" s="197"/>
      <c r="UGK4" s="197"/>
      <c r="UGL4" s="197"/>
      <c r="UGM4" s="197"/>
      <c r="UGN4" s="197"/>
      <c r="UGO4" s="197"/>
      <c r="UGP4" s="197"/>
      <c r="UGQ4" s="197"/>
      <c r="UGR4" s="197"/>
      <c r="UGS4" s="197"/>
      <c r="UGT4" s="197"/>
      <c r="UGU4" s="197"/>
      <c r="UGV4" s="197"/>
      <c r="UGW4" s="197"/>
      <c r="UGX4" s="197"/>
      <c r="UGY4" s="197"/>
      <c r="UGZ4" s="197"/>
      <c r="UHA4" s="197"/>
      <c r="UHB4" s="197"/>
      <c r="UHC4" s="197"/>
      <c r="UHD4" s="197"/>
      <c r="UHE4" s="197"/>
      <c r="UHF4" s="197"/>
      <c r="UHG4" s="197"/>
      <c r="UHH4" s="197"/>
      <c r="UHI4" s="197"/>
      <c r="UHJ4" s="197"/>
      <c r="UHK4" s="197"/>
      <c r="UHL4" s="197"/>
      <c r="UHM4" s="197"/>
      <c r="UHN4" s="197"/>
      <c r="UHO4" s="197"/>
      <c r="UHP4" s="197"/>
      <c r="UHQ4" s="197"/>
      <c r="UHR4" s="197"/>
      <c r="UHS4" s="197"/>
      <c r="UHT4" s="197"/>
      <c r="UHU4" s="197"/>
      <c r="UHV4" s="197"/>
      <c r="UHW4" s="197"/>
      <c r="UHX4" s="197"/>
      <c r="UHY4" s="197"/>
      <c r="UHZ4" s="197"/>
      <c r="UIA4" s="197"/>
      <c r="UIB4" s="197"/>
      <c r="UIC4" s="197"/>
      <c r="UID4" s="197"/>
      <c r="UIE4" s="197"/>
      <c r="UIF4" s="197"/>
      <c r="UIG4" s="197"/>
      <c r="UIH4" s="197"/>
      <c r="UII4" s="197"/>
      <c r="UIJ4" s="197"/>
      <c r="UIK4" s="197"/>
      <c r="UIL4" s="197"/>
      <c r="UIM4" s="197"/>
      <c r="UIN4" s="197"/>
      <c r="UIO4" s="197"/>
      <c r="UIP4" s="197"/>
      <c r="UIQ4" s="197"/>
      <c r="UIR4" s="197"/>
      <c r="UIS4" s="197"/>
      <c r="UIT4" s="197"/>
      <c r="UIU4" s="197"/>
      <c r="UIV4" s="197"/>
      <c r="UIW4" s="197"/>
      <c r="UIX4" s="197"/>
      <c r="UIY4" s="197"/>
      <c r="UIZ4" s="197"/>
      <c r="UJA4" s="197"/>
      <c r="UJB4" s="197"/>
      <c r="UJC4" s="197"/>
      <c r="UJD4" s="197"/>
      <c r="UJE4" s="197"/>
      <c r="UJF4" s="197"/>
      <c r="UJG4" s="197"/>
      <c r="UJH4" s="197"/>
      <c r="UJI4" s="197"/>
      <c r="UJJ4" s="197"/>
      <c r="UJK4" s="197"/>
      <c r="UJL4" s="197"/>
      <c r="UJM4" s="197"/>
      <c r="UJN4" s="197"/>
      <c r="UJO4" s="197"/>
      <c r="UJP4" s="197"/>
      <c r="UJQ4" s="197"/>
      <c r="UJR4" s="197"/>
      <c r="UJS4" s="197"/>
      <c r="UJT4" s="197"/>
      <c r="UJU4" s="197"/>
      <c r="UJV4" s="197"/>
      <c r="UJW4" s="197"/>
      <c r="UJX4" s="197"/>
      <c r="UJY4" s="197"/>
      <c r="UJZ4" s="197"/>
      <c r="UKA4" s="197"/>
      <c r="UKB4" s="197"/>
      <c r="UKC4" s="197"/>
      <c r="UKD4" s="197"/>
      <c r="UKE4" s="197"/>
      <c r="UKF4" s="197"/>
      <c r="UKG4" s="197"/>
      <c r="UKH4" s="197"/>
      <c r="UKI4" s="197"/>
      <c r="UKJ4" s="197"/>
      <c r="UKK4" s="197"/>
      <c r="UKL4" s="197"/>
      <c r="UKM4" s="197"/>
      <c r="UKN4" s="197"/>
      <c r="UKO4" s="197"/>
      <c r="UKP4" s="197"/>
      <c r="UKQ4" s="197"/>
      <c r="UKR4" s="197"/>
      <c r="UKS4" s="197"/>
      <c r="UKT4" s="197"/>
      <c r="UKU4" s="197"/>
      <c r="UKV4" s="197"/>
      <c r="UKW4" s="197"/>
      <c r="UKX4" s="197"/>
      <c r="UKY4" s="197"/>
      <c r="UKZ4" s="197"/>
      <c r="ULA4" s="197"/>
      <c r="ULB4" s="197"/>
      <c r="ULC4" s="197"/>
      <c r="ULD4" s="197"/>
      <c r="ULE4" s="197"/>
      <c r="ULF4" s="197"/>
      <c r="ULG4" s="197"/>
      <c r="ULH4" s="197"/>
      <c r="ULI4" s="197"/>
      <c r="ULJ4" s="197"/>
      <c r="ULK4" s="197"/>
      <c r="ULL4" s="197"/>
      <c r="ULM4" s="197"/>
      <c r="ULN4" s="197"/>
      <c r="ULO4" s="197"/>
      <c r="ULP4" s="197"/>
      <c r="ULQ4" s="197"/>
      <c r="ULR4" s="197"/>
      <c r="ULS4" s="197"/>
      <c r="ULT4" s="197"/>
      <c r="ULU4" s="197"/>
      <c r="ULV4" s="197"/>
      <c r="ULW4" s="197"/>
      <c r="ULX4" s="197"/>
      <c r="ULY4" s="197"/>
      <c r="ULZ4" s="197"/>
      <c r="UMA4" s="197"/>
      <c r="UMB4" s="197"/>
      <c r="UMC4" s="197"/>
      <c r="UMD4" s="197"/>
      <c r="UME4" s="197"/>
      <c r="UMF4" s="197"/>
      <c r="UMG4" s="197"/>
      <c r="UMH4" s="197"/>
      <c r="UMI4" s="197"/>
      <c r="UMJ4" s="197"/>
      <c r="UMK4" s="197"/>
      <c r="UML4" s="197"/>
      <c r="UMM4" s="197"/>
      <c r="UMN4" s="197"/>
      <c r="UMO4" s="197"/>
      <c r="UMP4" s="197"/>
      <c r="UMQ4" s="197"/>
      <c r="UMR4" s="197"/>
      <c r="UMS4" s="197"/>
      <c r="UMT4" s="197"/>
      <c r="UMU4" s="197"/>
      <c r="UMV4" s="197"/>
      <c r="UMW4" s="197"/>
      <c r="UMX4" s="197"/>
      <c r="UMY4" s="197"/>
      <c r="UMZ4" s="197"/>
      <c r="UNA4" s="197"/>
      <c r="UNB4" s="197"/>
      <c r="UNC4" s="197"/>
      <c r="UND4" s="197"/>
      <c r="UNE4" s="197"/>
      <c r="UNF4" s="197"/>
      <c r="UNG4" s="197"/>
      <c r="UNH4" s="197"/>
      <c r="UNI4" s="197"/>
      <c r="UNJ4" s="197"/>
      <c r="UNK4" s="197"/>
      <c r="UNL4" s="197"/>
      <c r="UNM4" s="197"/>
      <c r="UNN4" s="197"/>
      <c r="UNO4" s="197"/>
      <c r="UNP4" s="197"/>
      <c r="UNQ4" s="197"/>
      <c r="UNR4" s="197"/>
      <c r="UNS4" s="197"/>
      <c r="UNT4" s="197"/>
      <c r="UNU4" s="197"/>
      <c r="UNV4" s="197"/>
      <c r="UNW4" s="197"/>
      <c r="UNX4" s="197"/>
      <c r="UNY4" s="197"/>
      <c r="UNZ4" s="197"/>
      <c r="UOA4" s="197"/>
      <c r="UOB4" s="197"/>
      <c r="UOC4" s="197"/>
      <c r="UOD4" s="197"/>
      <c r="UOE4" s="197"/>
      <c r="UOF4" s="197"/>
      <c r="UOG4" s="197"/>
      <c r="UOH4" s="197"/>
      <c r="UOI4" s="197"/>
      <c r="UOJ4" s="197"/>
      <c r="UOK4" s="197"/>
      <c r="UOL4" s="197"/>
      <c r="UOM4" s="197"/>
      <c r="UON4" s="197"/>
      <c r="UOO4" s="197"/>
      <c r="UOP4" s="197"/>
      <c r="UOQ4" s="197"/>
      <c r="UOR4" s="197"/>
      <c r="UOS4" s="197"/>
      <c r="UOT4" s="197"/>
      <c r="UOU4" s="197"/>
      <c r="UOV4" s="197"/>
      <c r="UOW4" s="197"/>
      <c r="UOX4" s="197"/>
      <c r="UOY4" s="197"/>
      <c r="UOZ4" s="197"/>
      <c r="UPA4" s="197"/>
      <c r="UPB4" s="197"/>
      <c r="UPC4" s="197"/>
      <c r="UPD4" s="197"/>
      <c r="UPE4" s="197"/>
      <c r="UPF4" s="197"/>
      <c r="UPG4" s="197"/>
      <c r="UPH4" s="197"/>
      <c r="UPI4" s="197"/>
      <c r="UPJ4" s="197"/>
      <c r="UPK4" s="197"/>
      <c r="UPL4" s="197"/>
      <c r="UPM4" s="197"/>
      <c r="UPN4" s="197"/>
      <c r="UPO4" s="197"/>
      <c r="UPP4" s="197"/>
      <c r="UPQ4" s="197"/>
      <c r="UPR4" s="197"/>
      <c r="UPS4" s="197"/>
      <c r="UPT4" s="197"/>
      <c r="UPU4" s="197"/>
      <c r="UPV4" s="197"/>
      <c r="UPW4" s="197"/>
      <c r="UPX4" s="197"/>
      <c r="UPY4" s="197"/>
      <c r="UPZ4" s="197"/>
      <c r="UQA4" s="197"/>
      <c r="UQB4" s="197"/>
      <c r="UQC4" s="197"/>
      <c r="UQD4" s="197"/>
      <c r="UQE4" s="197"/>
      <c r="UQF4" s="197"/>
      <c r="UQG4" s="197"/>
      <c r="UQH4" s="197"/>
      <c r="UQI4" s="197"/>
      <c r="UQJ4" s="197"/>
      <c r="UQK4" s="197"/>
      <c r="UQL4" s="197"/>
      <c r="UQM4" s="197"/>
      <c r="UQN4" s="197"/>
      <c r="UQO4" s="197"/>
      <c r="UQP4" s="197"/>
      <c r="UQQ4" s="197"/>
      <c r="UQR4" s="197"/>
      <c r="UQS4" s="197"/>
      <c r="UQT4" s="197"/>
      <c r="UQU4" s="197"/>
      <c r="UQV4" s="197"/>
      <c r="UQW4" s="197"/>
      <c r="UQX4" s="197"/>
      <c r="UQY4" s="197"/>
      <c r="UQZ4" s="197"/>
      <c r="URA4" s="197"/>
      <c r="URB4" s="197"/>
      <c r="URC4" s="197"/>
      <c r="URD4" s="197"/>
      <c r="URE4" s="197"/>
      <c r="URF4" s="197"/>
      <c r="URG4" s="197"/>
      <c r="URH4" s="197"/>
      <c r="URI4" s="197"/>
      <c r="URJ4" s="197"/>
      <c r="URK4" s="197"/>
      <c r="URL4" s="197"/>
      <c r="URM4" s="197"/>
      <c r="URN4" s="197"/>
      <c r="URO4" s="197"/>
      <c r="URP4" s="197"/>
      <c r="URQ4" s="197"/>
      <c r="URR4" s="197"/>
      <c r="URS4" s="197"/>
      <c r="URT4" s="197"/>
      <c r="URU4" s="197"/>
      <c r="URV4" s="197"/>
      <c r="URW4" s="197"/>
      <c r="URX4" s="197"/>
      <c r="URY4" s="197"/>
      <c r="URZ4" s="197"/>
      <c r="USA4" s="197"/>
      <c r="USB4" s="197"/>
      <c r="USC4" s="197"/>
      <c r="USD4" s="197"/>
      <c r="USE4" s="197"/>
      <c r="USF4" s="197"/>
      <c r="USG4" s="197"/>
      <c r="USH4" s="197"/>
      <c r="USI4" s="197"/>
      <c r="USJ4" s="197"/>
      <c r="USK4" s="197"/>
      <c r="USL4" s="197"/>
      <c r="USM4" s="197"/>
      <c r="USN4" s="197"/>
      <c r="USO4" s="197"/>
      <c r="USP4" s="197"/>
      <c r="USQ4" s="197"/>
      <c r="USR4" s="197"/>
      <c r="USS4" s="197"/>
      <c r="UST4" s="197"/>
      <c r="USU4" s="197"/>
      <c r="USV4" s="197"/>
      <c r="USW4" s="197"/>
      <c r="USX4" s="197"/>
      <c r="USY4" s="197"/>
      <c r="USZ4" s="197"/>
      <c r="UTA4" s="197"/>
      <c r="UTB4" s="197"/>
      <c r="UTC4" s="197"/>
      <c r="UTD4" s="197"/>
      <c r="UTE4" s="197"/>
      <c r="UTF4" s="197"/>
      <c r="UTG4" s="197"/>
      <c r="UTH4" s="197"/>
      <c r="UTI4" s="197"/>
      <c r="UTJ4" s="197"/>
      <c r="UTK4" s="197"/>
      <c r="UTL4" s="197"/>
      <c r="UTM4" s="197"/>
      <c r="UTN4" s="197"/>
      <c r="UTO4" s="197"/>
      <c r="UTP4" s="197"/>
      <c r="UTQ4" s="197"/>
      <c r="UTR4" s="197"/>
      <c r="UTS4" s="197"/>
      <c r="UTT4" s="197"/>
      <c r="UTU4" s="197"/>
      <c r="UTV4" s="197"/>
      <c r="UTW4" s="197"/>
      <c r="UTX4" s="197"/>
      <c r="UTY4" s="197"/>
      <c r="UTZ4" s="197"/>
      <c r="UUA4" s="197"/>
      <c r="UUB4" s="197"/>
      <c r="UUC4" s="197"/>
      <c r="UUD4" s="197"/>
      <c r="UUE4" s="197"/>
      <c r="UUF4" s="197"/>
      <c r="UUG4" s="197"/>
      <c r="UUH4" s="197"/>
      <c r="UUI4" s="197"/>
      <c r="UUJ4" s="197"/>
      <c r="UUK4" s="197"/>
      <c r="UUL4" s="197"/>
      <c r="UUM4" s="197"/>
      <c r="UUN4" s="197"/>
      <c r="UUO4" s="197"/>
      <c r="UUP4" s="197"/>
      <c r="UUQ4" s="197"/>
      <c r="UUR4" s="197"/>
      <c r="UUS4" s="197"/>
      <c r="UUT4" s="197"/>
      <c r="UUU4" s="197"/>
      <c r="UUV4" s="197"/>
      <c r="UUW4" s="197"/>
      <c r="UUX4" s="197"/>
      <c r="UUY4" s="197"/>
      <c r="UUZ4" s="197"/>
      <c r="UVA4" s="197"/>
      <c r="UVB4" s="197"/>
      <c r="UVC4" s="197"/>
      <c r="UVD4" s="197"/>
      <c r="UVE4" s="197"/>
      <c r="UVF4" s="197"/>
      <c r="UVG4" s="197"/>
      <c r="UVH4" s="197"/>
      <c r="UVI4" s="197"/>
      <c r="UVJ4" s="197"/>
      <c r="UVK4" s="197"/>
      <c r="UVL4" s="197"/>
      <c r="UVM4" s="197"/>
      <c r="UVN4" s="197"/>
      <c r="UVO4" s="197"/>
      <c r="UVP4" s="197"/>
      <c r="UVQ4" s="197"/>
      <c r="UVR4" s="197"/>
      <c r="UVS4" s="197"/>
      <c r="UVT4" s="197"/>
      <c r="UVU4" s="197"/>
      <c r="UVV4" s="197"/>
      <c r="UVW4" s="197"/>
      <c r="UVX4" s="197"/>
      <c r="UVY4" s="197"/>
      <c r="UVZ4" s="197"/>
      <c r="UWA4" s="197"/>
      <c r="UWB4" s="197"/>
      <c r="UWC4" s="197"/>
      <c r="UWD4" s="197"/>
      <c r="UWE4" s="197"/>
      <c r="UWF4" s="197"/>
      <c r="UWG4" s="197"/>
      <c r="UWH4" s="197"/>
      <c r="UWI4" s="197"/>
      <c r="UWJ4" s="197"/>
      <c r="UWK4" s="197"/>
      <c r="UWL4" s="197"/>
      <c r="UWM4" s="197"/>
      <c r="UWN4" s="197"/>
      <c r="UWO4" s="197"/>
      <c r="UWP4" s="197"/>
      <c r="UWQ4" s="197"/>
      <c r="UWR4" s="197"/>
      <c r="UWS4" s="197"/>
      <c r="UWT4" s="197"/>
      <c r="UWU4" s="197"/>
      <c r="UWV4" s="197"/>
      <c r="UWW4" s="197"/>
      <c r="UWX4" s="197"/>
      <c r="UWY4" s="197"/>
      <c r="UWZ4" s="197"/>
      <c r="UXA4" s="197"/>
      <c r="UXB4" s="197"/>
      <c r="UXC4" s="197"/>
      <c r="UXD4" s="197"/>
      <c r="UXE4" s="197"/>
      <c r="UXF4" s="197"/>
      <c r="UXG4" s="197"/>
      <c r="UXH4" s="197"/>
      <c r="UXI4" s="197"/>
      <c r="UXJ4" s="197"/>
      <c r="UXK4" s="197"/>
      <c r="UXL4" s="197"/>
      <c r="UXM4" s="197"/>
      <c r="UXN4" s="197"/>
      <c r="UXO4" s="197"/>
      <c r="UXP4" s="197"/>
      <c r="UXQ4" s="197"/>
      <c r="UXR4" s="197"/>
      <c r="UXS4" s="197"/>
      <c r="UXT4" s="197"/>
      <c r="UXU4" s="197"/>
      <c r="UXV4" s="197"/>
      <c r="UXW4" s="197"/>
      <c r="UXX4" s="197"/>
      <c r="UXY4" s="197"/>
      <c r="UXZ4" s="197"/>
      <c r="UYA4" s="197"/>
      <c r="UYB4" s="197"/>
      <c r="UYC4" s="197"/>
      <c r="UYD4" s="197"/>
      <c r="UYE4" s="197"/>
      <c r="UYF4" s="197"/>
      <c r="UYG4" s="197"/>
      <c r="UYH4" s="197"/>
      <c r="UYI4" s="197"/>
      <c r="UYJ4" s="197"/>
      <c r="UYK4" s="197"/>
      <c r="UYL4" s="197"/>
      <c r="UYM4" s="197"/>
      <c r="UYN4" s="197"/>
      <c r="UYO4" s="197"/>
      <c r="UYP4" s="197"/>
      <c r="UYQ4" s="197"/>
      <c r="UYR4" s="197"/>
      <c r="UYS4" s="197"/>
      <c r="UYT4" s="197"/>
      <c r="UYU4" s="197"/>
      <c r="UYV4" s="197"/>
      <c r="UYW4" s="197"/>
      <c r="UYX4" s="197"/>
      <c r="UYY4" s="197"/>
      <c r="UYZ4" s="197"/>
      <c r="UZA4" s="197"/>
      <c r="UZB4" s="197"/>
      <c r="UZC4" s="197"/>
      <c r="UZD4" s="197"/>
      <c r="UZE4" s="197"/>
      <c r="UZF4" s="197"/>
      <c r="UZG4" s="197"/>
      <c r="UZH4" s="197"/>
      <c r="UZI4" s="197"/>
      <c r="UZJ4" s="197"/>
      <c r="UZK4" s="197"/>
      <c r="UZL4" s="197"/>
      <c r="UZM4" s="197"/>
      <c r="UZN4" s="197"/>
      <c r="UZO4" s="197"/>
      <c r="UZP4" s="197"/>
      <c r="UZQ4" s="197"/>
      <c r="UZR4" s="197"/>
      <c r="UZS4" s="197"/>
      <c r="UZT4" s="197"/>
      <c r="UZU4" s="197"/>
      <c r="UZV4" s="197"/>
      <c r="UZW4" s="197"/>
      <c r="UZX4" s="197"/>
      <c r="UZY4" s="197"/>
      <c r="UZZ4" s="197"/>
      <c r="VAA4" s="197"/>
      <c r="VAB4" s="197"/>
      <c r="VAC4" s="197"/>
      <c r="VAD4" s="197"/>
      <c r="VAE4" s="197"/>
      <c r="VAF4" s="197"/>
      <c r="VAG4" s="197"/>
      <c r="VAH4" s="197"/>
      <c r="VAI4" s="197"/>
      <c r="VAJ4" s="197"/>
      <c r="VAK4" s="197"/>
      <c r="VAL4" s="197"/>
      <c r="VAM4" s="197"/>
      <c r="VAN4" s="197"/>
      <c r="VAO4" s="197"/>
      <c r="VAP4" s="197"/>
      <c r="VAQ4" s="197"/>
      <c r="VAR4" s="197"/>
      <c r="VAS4" s="197"/>
      <c r="VAT4" s="197"/>
      <c r="VAU4" s="197"/>
      <c r="VAV4" s="197"/>
      <c r="VAW4" s="197"/>
      <c r="VAX4" s="197"/>
      <c r="VAY4" s="197"/>
      <c r="VAZ4" s="197"/>
      <c r="VBA4" s="197"/>
      <c r="VBB4" s="197"/>
      <c r="VBC4" s="197"/>
      <c r="VBD4" s="197"/>
      <c r="VBE4" s="197"/>
      <c r="VBF4" s="197"/>
      <c r="VBG4" s="197"/>
      <c r="VBH4" s="197"/>
      <c r="VBI4" s="197"/>
      <c r="VBJ4" s="197"/>
      <c r="VBK4" s="197"/>
      <c r="VBL4" s="197"/>
      <c r="VBM4" s="197"/>
      <c r="VBN4" s="197"/>
      <c r="VBO4" s="197"/>
      <c r="VBP4" s="197"/>
      <c r="VBQ4" s="197"/>
      <c r="VBR4" s="197"/>
      <c r="VBS4" s="197"/>
      <c r="VBT4" s="197"/>
      <c r="VBU4" s="197"/>
      <c r="VBV4" s="197"/>
      <c r="VBW4" s="197"/>
      <c r="VBX4" s="197"/>
      <c r="VBY4" s="197"/>
      <c r="VBZ4" s="197"/>
      <c r="VCA4" s="197"/>
      <c r="VCB4" s="197"/>
      <c r="VCC4" s="197"/>
      <c r="VCD4" s="197"/>
      <c r="VCE4" s="197"/>
      <c r="VCF4" s="197"/>
      <c r="VCG4" s="197"/>
      <c r="VCH4" s="197"/>
      <c r="VCI4" s="197"/>
      <c r="VCJ4" s="197"/>
      <c r="VCK4" s="197"/>
      <c r="VCL4" s="197"/>
      <c r="VCM4" s="197"/>
      <c r="VCN4" s="197"/>
      <c r="VCO4" s="197"/>
      <c r="VCP4" s="197"/>
      <c r="VCQ4" s="197"/>
      <c r="VCR4" s="197"/>
      <c r="VCS4" s="197"/>
      <c r="VCT4" s="197"/>
      <c r="VCU4" s="197"/>
      <c r="VCV4" s="197"/>
      <c r="VCW4" s="197"/>
      <c r="VCX4" s="197"/>
      <c r="VCY4" s="197"/>
      <c r="VCZ4" s="197"/>
      <c r="VDA4" s="197"/>
      <c r="VDB4" s="197"/>
      <c r="VDC4" s="197"/>
      <c r="VDD4" s="197"/>
      <c r="VDE4" s="197"/>
      <c r="VDF4" s="197"/>
      <c r="VDG4" s="197"/>
      <c r="VDH4" s="197"/>
      <c r="VDI4" s="197"/>
      <c r="VDJ4" s="197"/>
      <c r="VDK4" s="197"/>
      <c r="VDL4" s="197"/>
      <c r="VDM4" s="197"/>
      <c r="VDN4" s="197"/>
      <c r="VDO4" s="197"/>
      <c r="VDP4" s="197"/>
      <c r="VDQ4" s="197"/>
      <c r="VDR4" s="197"/>
      <c r="VDS4" s="197"/>
      <c r="VDT4" s="197"/>
      <c r="VDU4" s="197"/>
      <c r="VDV4" s="197"/>
      <c r="VDW4" s="197"/>
      <c r="VDX4" s="197"/>
      <c r="VDY4" s="197"/>
      <c r="VDZ4" s="197"/>
      <c r="VEA4" s="197"/>
      <c r="VEB4" s="197"/>
      <c r="VEC4" s="197"/>
      <c r="VED4" s="197"/>
      <c r="VEE4" s="197"/>
      <c r="VEF4" s="197"/>
      <c r="VEG4" s="197"/>
      <c r="VEH4" s="197"/>
      <c r="VEI4" s="197"/>
      <c r="VEJ4" s="197"/>
      <c r="VEK4" s="197"/>
      <c r="VEL4" s="197"/>
      <c r="VEM4" s="197"/>
      <c r="VEN4" s="197"/>
      <c r="VEO4" s="197"/>
      <c r="VEP4" s="197"/>
      <c r="VEQ4" s="197"/>
      <c r="VER4" s="197"/>
      <c r="VES4" s="197"/>
      <c r="VET4" s="197"/>
      <c r="VEU4" s="197"/>
      <c r="VEV4" s="197"/>
      <c r="VEW4" s="197"/>
      <c r="VEX4" s="197"/>
      <c r="VEY4" s="197"/>
      <c r="VEZ4" s="197"/>
      <c r="VFA4" s="197"/>
      <c r="VFB4" s="197"/>
      <c r="VFC4" s="197"/>
      <c r="VFD4" s="197"/>
      <c r="VFE4" s="197"/>
      <c r="VFF4" s="197"/>
      <c r="VFG4" s="197"/>
      <c r="VFH4" s="197"/>
      <c r="VFI4" s="197"/>
      <c r="VFJ4" s="197"/>
      <c r="VFK4" s="197"/>
      <c r="VFL4" s="197"/>
      <c r="VFM4" s="197"/>
      <c r="VFN4" s="197"/>
      <c r="VFO4" s="197"/>
      <c r="VFP4" s="197"/>
      <c r="VFQ4" s="197"/>
      <c r="VFR4" s="197"/>
      <c r="VFS4" s="197"/>
      <c r="VFT4" s="197"/>
      <c r="VFU4" s="197"/>
      <c r="VFV4" s="197"/>
      <c r="VFW4" s="197"/>
      <c r="VFX4" s="197"/>
      <c r="VFY4" s="197"/>
      <c r="VFZ4" s="197"/>
      <c r="VGA4" s="197"/>
      <c r="VGB4" s="197"/>
      <c r="VGC4" s="197"/>
      <c r="VGD4" s="197"/>
      <c r="VGE4" s="197"/>
      <c r="VGF4" s="197"/>
      <c r="VGG4" s="197"/>
      <c r="VGH4" s="197"/>
      <c r="VGI4" s="197"/>
      <c r="VGJ4" s="197"/>
      <c r="VGK4" s="197"/>
      <c r="VGL4" s="197"/>
      <c r="VGM4" s="197"/>
      <c r="VGN4" s="197"/>
      <c r="VGO4" s="197"/>
      <c r="VGP4" s="197"/>
      <c r="VGQ4" s="197"/>
      <c r="VGR4" s="197"/>
      <c r="VGS4" s="197"/>
      <c r="VGT4" s="197"/>
      <c r="VGU4" s="197"/>
      <c r="VGV4" s="197"/>
      <c r="VGW4" s="197"/>
      <c r="VGX4" s="197"/>
      <c r="VGY4" s="197"/>
      <c r="VGZ4" s="197"/>
      <c r="VHA4" s="197"/>
      <c r="VHB4" s="197"/>
      <c r="VHC4" s="197"/>
      <c r="VHD4" s="197"/>
      <c r="VHE4" s="197"/>
      <c r="VHF4" s="197"/>
      <c r="VHG4" s="197"/>
      <c r="VHH4" s="197"/>
      <c r="VHI4" s="197"/>
      <c r="VHJ4" s="197"/>
      <c r="VHK4" s="197"/>
      <c r="VHL4" s="197"/>
      <c r="VHM4" s="197"/>
      <c r="VHN4" s="197"/>
      <c r="VHO4" s="197"/>
      <c r="VHP4" s="197"/>
      <c r="VHQ4" s="197"/>
      <c r="VHR4" s="197"/>
      <c r="VHS4" s="197"/>
      <c r="VHT4" s="197"/>
      <c r="VHU4" s="197"/>
      <c r="VHV4" s="197"/>
      <c r="VHW4" s="197"/>
      <c r="VHX4" s="197"/>
      <c r="VHY4" s="197"/>
      <c r="VHZ4" s="197"/>
      <c r="VIA4" s="197"/>
      <c r="VIB4" s="197"/>
      <c r="VIC4" s="197"/>
      <c r="VID4" s="197"/>
      <c r="VIE4" s="197"/>
      <c r="VIF4" s="197"/>
      <c r="VIG4" s="197"/>
      <c r="VIH4" s="197"/>
      <c r="VII4" s="197"/>
      <c r="VIJ4" s="197"/>
      <c r="VIK4" s="197"/>
      <c r="VIL4" s="197"/>
      <c r="VIM4" s="197"/>
      <c r="VIN4" s="197"/>
      <c r="VIO4" s="197"/>
      <c r="VIP4" s="197"/>
      <c r="VIQ4" s="197"/>
      <c r="VIR4" s="197"/>
      <c r="VIS4" s="197"/>
      <c r="VIT4" s="197"/>
      <c r="VIU4" s="197"/>
      <c r="VIV4" s="197"/>
      <c r="VIW4" s="197"/>
      <c r="VIX4" s="197"/>
      <c r="VIY4" s="197"/>
      <c r="VIZ4" s="197"/>
      <c r="VJA4" s="197"/>
      <c r="VJB4" s="197"/>
      <c r="VJC4" s="197"/>
      <c r="VJD4" s="197"/>
      <c r="VJE4" s="197"/>
      <c r="VJF4" s="197"/>
      <c r="VJG4" s="197"/>
      <c r="VJH4" s="197"/>
      <c r="VJI4" s="197"/>
      <c r="VJJ4" s="197"/>
      <c r="VJK4" s="197"/>
      <c r="VJL4" s="197"/>
      <c r="VJM4" s="197"/>
      <c r="VJN4" s="197"/>
      <c r="VJO4" s="197"/>
      <c r="VJP4" s="197"/>
      <c r="VJQ4" s="197"/>
      <c r="VJR4" s="197"/>
      <c r="VJS4" s="197"/>
      <c r="VJT4" s="197"/>
      <c r="VJU4" s="197"/>
      <c r="VJV4" s="197"/>
      <c r="VJW4" s="197"/>
      <c r="VJX4" s="197"/>
      <c r="VJY4" s="197"/>
      <c r="VJZ4" s="197"/>
      <c r="VKA4" s="197"/>
      <c r="VKB4" s="197"/>
      <c r="VKC4" s="197"/>
      <c r="VKD4" s="197"/>
      <c r="VKE4" s="197"/>
      <c r="VKF4" s="197"/>
      <c r="VKG4" s="197"/>
      <c r="VKH4" s="197"/>
      <c r="VKI4" s="197"/>
      <c r="VKJ4" s="197"/>
      <c r="VKK4" s="197"/>
      <c r="VKL4" s="197"/>
      <c r="VKM4" s="197"/>
      <c r="VKN4" s="197"/>
      <c r="VKO4" s="197"/>
      <c r="VKP4" s="197"/>
      <c r="VKQ4" s="197"/>
      <c r="VKR4" s="197"/>
      <c r="VKS4" s="197"/>
      <c r="VKT4" s="197"/>
      <c r="VKU4" s="197"/>
      <c r="VKV4" s="197"/>
      <c r="VKW4" s="197"/>
      <c r="VKX4" s="197"/>
      <c r="VKY4" s="197"/>
      <c r="VKZ4" s="197"/>
      <c r="VLA4" s="197"/>
      <c r="VLB4" s="197"/>
      <c r="VLC4" s="197"/>
      <c r="VLD4" s="197"/>
      <c r="VLE4" s="197"/>
      <c r="VLF4" s="197"/>
      <c r="VLG4" s="197"/>
      <c r="VLH4" s="197"/>
      <c r="VLI4" s="197"/>
      <c r="VLJ4" s="197"/>
      <c r="VLK4" s="197"/>
      <c r="VLL4" s="197"/>
      <c r="VLM4" s="197"/>
      <c r="VLN4" s="197"/>
      <c r="VLO4" s="197"/>
      <c r="VLP4" s="197"/>
      <c r="VLQ4" s="197"/>
      <c r="VLR4" s="197"/>
      <c r="VLS4" s="197"/>
      <c r="VLT4" s="197"/>
      <c r="VLU4" s="197"/>
      <c r="VLV4" s="197"/>
      <c r="VLW4" s="197"/>
      <c r="VLX4" s="197"/>
      <c r="VLY4" s="197"/>
      <c r="VLZ4" s="197"/>
      <c r="VMA4" s="197"/>
      <c r="VMB4" s="197"/>
      <c r="VMC4" s="197"/>
      <c r="VMD4" s="197"/>
      <c r="VME4" s="197"/>
      <c r="VMF4" s="197"/>
      <c r="VMG4" s="197"/>
      <c r="VMH4" s="197"/>
      <c r="VMI4" s="197"/>
      <c r="VMJ4" s="197"/>
      <c r="VMK4" s="197"/>
      <c r="VML4" s="197"/>
      <c r="VMM4" s="197"/>
      <c r="VMN4" s="197"/>
      <c r="VMO4" s="197"/>
      <c r="VMP4" s="197"/>
      <c r="VMQ4" s="197"/>
      <c r="VMR4" s="197"/>
      <c r="VMS4" s="197"/>
      <c r="VMT4" s="197"/>
      <c r="VMU4" s="197"/>
      <c r="VMV4" s="197"/>
      <c r="VMW4" s="197"/>
      <c r="VMX4" s="197"/>
      <c r="VMY4" s="197"/>
      <c r="VMZ4" s="197"/>
      <c r="VNA4" s="197"/>
      <c r="VNB4" s="197"/>
      <c r="VNC4" s="197"/>
      <c r="VND4" s="197"/>
      <c r="VNE4" s="197"/>
      <c r="VNF4" s="197"/>
      <c r="VNG4" s="197"/>
      <c r="VNH4" s="197"/>
      <c r="VNI4" s="197"/>
      <c r="VNJ4" s="197"/>
      <c r="VNK4" s="197"/>
      <c r="VNL4" s="197"/>
      <c r="VNM4" s="197"/>
      <c r="VNN4" s="197"/>
      <c r="VNO4" s="197"/>
      <c r="VNP4" s="197"/>
      <c r="VNQ4" s="197"/>
      <c r="VNR4" s="197"/>
      <c r="VNS4" s="197"/>
      <c r="VNT4" s="197"/>
      <c r="VNU4" s="197"/>
      <c r="VNV4" s="197"/>
      <c r="VNW4" s="197"/>
      <c r="VNX4" s="197"/>
      <c r="VNY4" s="197"/>
      <c r="VNZ4" s="197"/>
      <c r="VOA4" s="197"/>
      <c r="VOB4" s="197"/>
      <c r="VOC4" s="197"/>
      <c r="VOD4" s="197"/>
      <c r="VOE4" s="197"/>
      <c r="VOF4" s="197"/>
      <c r="VOG4" s="197"/>
      <c r="VOH4" s="197"/>
      <c r="VOI4" s="197"/>
      <c r="VOJ4" s="197"/>
      <c r="VOK4" s="197"/>
      <c r="VOL4" s="197"/>
      <c r="VOM4" s="197"/>
      <c r="VON4" s="197"/>
      <c r="VOO4" s="197"/>
      <c r="VOP4" s="197"/>
      <c r="VOQ4" s="197"/>
      <c r="VOR4" s="197"/>
      <c r="VOS4" s="197"/>
      <c r="VOT4" s="197"/>
      <c r="VOU4" s="197"/>
      <c r="VOV4" s="197"/>
      <c r="VOW4" s="197"/>
      <c r="VOX4" s="197"/>
      <c r="VOY4" s="197"/>
      <c r="VOZ4" s="197"/>
      <c r="VPA4" s="197"/>
      <c r="VPB4" s="197"/>
      <c r="VPC4" s="197"/>
      <c r="VPD4" s="197"/>
      <c r="VPE4" s="197"/>
      <c r="VPF4" s="197"/>
      <c r="VPG4" s="197"/>
      <c r="VPH4" s="197"/>
      <c r="VPI4" s="197"/>
      <c r="VPJ4" s="197"/>
      <c r="VPK4" s="197"/>
      <c r="VPL4" s="197"/>
      <c r="VPM4" s="197"/>
      <c r="VPN4" s="197"/>
      <c r="VPO4" s="197"/>
      <c r="VPP4" s="197"/>
      <c r="VPQ4" s="197"/>
      <c r="VPR4" s="197"/>
      <c r="VPS4" s="197"/>
      <c r="VPT4" s="197"/>
      <c r="VPU4" s="197"/>
      <c r="VPV4" s="197"/>
      <c r="VPW4" s="197"/>
      <c r="VPX4" s="197"/>
      <c r="VPY4" s="197"/>
      <c r="VPZ4" s="197"/>
      <c r="VQA4" s="197"/>
      <c r="VQB4" s="197"/>
      <c r="VQC4" s="197"/>
      <c r="VQD4" s="197"/>
      <c r="VQE4" s="197"/>
      <c r="VQF4" s="197"/>
      <c r="VQG4" s="197"/>
      <c r="VQH4" s="197"/>
      <c r="VQI4" s="197"/>
      <c r="VQJ4" s="197"/>
      <c r="VQK4" s="197"/>
      <c r="VQL4" s="197"/>
      <c r="VQM4" s="197"/>
      <c r="VQN4" s="197"/>
      <c r="VQO4" s="197"/>
      <c r="VQP4" s="197"/>
      <c r="VQQ4" s="197"/>
      <c r="VQR4" s="197"/>
      <c r="VQS4" s="197"/>
      <c r="VQT4" s="197"/>
      <c r="VQU4" s="197"/>
      <c r="VQV4" s="197"/>
      <c r="VQW4" s="197"/>
      <c r="VQX4" s="197"/>
      <c r="VQY4" s="197"/>
      <c r="VQZ4" s="197"/>
      <c r="VRA4" s="197"/>
      <c r="VRB4" s="197"/>
      <c r="VRC4" s="197"/>
      <c r="VRD4" s="197"/>
      <c r="VRE4" s="197"/>
      <c r="VRF4" s="197"/>
      <c r="VRG4" s="197"/>
      <c r="VRH4" s="197"/>
      <c r="VRI4" s="197"/>
      <c r="VRJ4" s="197"/>
      <c r="VRK4" s="197"/>
      <c r="VRL4" s="197"/>
      <c r="VRM4" s="197"/>
      <c r="VRN4" s="197"/>
      <c r="VRO4" s="197"/>
      <c r="VRP4" s="197"/>
      <c r="VRQ4" s="197"/>
      <c r="VRR4" s="197"/>
      <c r="VRS4" s="197"/>
      <c r="VRT4" s="197"/>
      <c r="VRU4" s="197"/>
      <c r="VRV4" s="197"/>
      <c r="VRW4" s="197"/>
      <c r="VRX4" s="197"/>
      <c r="VRY4" s="197"/>
      <c r="VRZ4" s="197"/>
      <c r="VSA4" s="197"/>
      <c r="VSB4" s="197"/>
      <c r="VSC4" s="197"/>
      <c r="VSD4" s="197"/>
      <c r="VSE4" s="197"/>
      <c r="VSF4" s="197"/>
      <c r="VSG4" s="197"/>
      <c r="VSH4" s="197"/>
      <c r="VSI4" s="197"/>
      <c r="VSJ4" s="197"/>
      <c r="VSK4" s="197"/>
      <c r="VSL4" s="197"/>
      <c r="VSM4" s="197"/>
      <c r="VSN4" s="197"/>
      <c r="VSO4" s="197"/>
      <c r="VSP4" s="197"/>
      <c r="VSQ4" s="197"/>
      <c r="VSR4" s="197"/>
      <c r="VSS4" s="197"/>
      <c r="VST4" s="197"/>
      <c r="VSU4" s="197"/>
      <c r="VSV4" s="197"/>
      <c r="VSW4" s="197"/>
      <c r="VSX4" s="197"/>
      <c r="VSY4" s="197"/>
      <c r="VSZ4" s="197"/>
      <c r="VTA4" s="197"/>
      <c r="VTB4" s="197"/>
      <c r="VTC4" s="197"/>
      <c r="VTD4" s="197"/>
      <c r="VTE4" s="197"/>
      <c r="VTF4" s="197"/>
      <c r="VTG4" s="197"/>
      <c r="VTH4" s="197"/>
      <c r="VTI4" s="197"/>
      <c r="VTJ4" s="197"/>
      <c r="VTK4" s="197"/>
      <c r="VTL4" s="197"/>
      <c r="VTM4" s="197"/>
      <c r="VTN4" s="197"/>
      <c r="VTO4" s="197"/>
      <c r="VTP4" s="197"/>
      <c r="VTQ4" s="197"/>
      <c r="VTR4" s="197"/>
      <c r="VTS4" s="197"/>
      <c r="VTT4" s="197"/>
      <c r="VTU4" s="197"/>
      <c r="VTV4" s="197"/>
      <c r="VTW4" s="197"/>
      <c r="VTX4" s="197"/>
      <c r="VTY4" s="197"/>
      <c r="VTZ4" s="197"/>
      <c r="VUA4" s="197"/>
      <c r="VUB4" s="197"/>
      <c r="VUC4" s="197"/>
      <c r="VUD4" s="197"/>
      <c r="VUE4" s="197"/>
      <c r="VUF4" s="197"/>
      <c r="VUG4" s="197"/>
      <c r="VUH4" s="197"/>
      <c r="VUI4" s="197"/>
      <c r="VUJ4" s="197"/>
      <c r="VUK4" s="197"/>
      <c r="VUL4" s="197"/>
      <c r="VUM4" s="197"/>
      <c r="VUN4" s="197"/>
      <c r="VUO4" s="197"/>
      <c r="VUP4" s="197"/>
      <c r="VUQ4" s="197"/>
      <c r="VUR4" s="197"/>
      <c r="VUS4" s="197"/>
      <c r="VUT4" s="197"/>
      <c r="VUU4" s="197"/>
      <c r="VUV4" s="197"/>
      <c r="VUW4" s="197"/>
      <c r="VUX4" s="197"/>
      <c r="VUY4" s="197"/>
      <c r="VUZ4" s="197"/>
      <c r="VVA4" s="197"/>
      <c r="VVB4" s="197"/>
      <c r="VVC4" s="197"/>
      <c r="VVD4" s="197"/>
      <c r="VVE4" s="197"/>
      <c r="VVF4" s="197"/>
      <c r="VVG4" s="197"/>
      <c r="VVH4" s="197"/>
      <c r="VVI4" s="197"/>
      <c r="VVJ4" s="197"/>
      <c r="VVK4" s="197"/>
      <c r="VVL4" s="197"/>
      <c r="VVM4" s="197"/>
      <c r="VVN4" s="197"/>
      <c r="VVO4" s="197"/>
      <c r="VVP4" s="197"/>
      <c r="VVQ4" s="197"/>
      <c r="VVR4" s="197"/>
      <c r="VVS4" s="197"/>
      <c r="VVT4" s="197"/>
      <c r="VVU4" s="197"/>
      <c r="VVV4" s="197"/>
      <c r="VVW4" s="197"/>
      <c r="VVX4" s="197"/>
      <c r="VVY4" s="197"/>
      <c r="VVZ4" s="197"/>
      <c r="VWA4" s="197"/>
      <c r="VWB4" s="197"/>
      <c r="VWC4" s="197"/>
      <c r="VWD4" s="197"/>
      <c r="VWE4" s="197"/>
      <c r="VWF4" s="197"/>
      <c r="VWG4" s="197"/>
      <c r="VWH4" s="197"/>
      <c r="VWI4" s="197"/>
      <c r="VWJ4" s="197"/>
      <c r="VWK4" s="197"/>
      <c r="VWL4" s="197"/>
      <c r="VWM4" s="197"/>
      <c r="VWN4" s="197"/>
      <c r="VWO4" s="197"/>
      <c r="VWP4" s="197"/>
      <c r="VWQ4" s="197"/>
      <c r="VWR4" s="197"/>
      <c r="VWS4" s="197"/>
      <c r="VWT4" s="197"/>
      <c r="VWU4" s="197"/>
      <c r="VWV4" s="197"/>
      <c r="VWW4" s="197"/>
      <c r="VWX4" s="197"/>
      <c r="VWY4" s="197"/>
      <c r="VWZ4" s="197"/>
      <c r="VXA4" s="197"/>
      <c r="VXB4" s="197"/>
      <c r="VXC4" s="197"/>
      <c r="VXD4" s="197"/>
      <c r="VXE4" s="197"/>
      <c r="VXF4" s="197"/>
      <c r="VXG4" s="197"/>
      <c r="VXH4" s="197"/>
      <c r="VXI4" s="197"/>
      <c r="VXJ4" s="197"/>
      <c r="VXK4" s="197"/>
      <c r="VXL4" s="197"/>
      <c r="VXM4" s="197"/>
      <c r="VXN4" s="197"/>
      <c r="VXO4" s="197"/>
      <c r="VXP4" s="197"/>
      <c r="VXQ4" s="197"/>
      <c r="VXR4" s="197"/>
      <c r="VXS4" s="197"/>
      <c r="VXT4" s="197"/>
      <c r="VXU4" s="197"/>
      <c r="VXV4" s="197"/>
      <c r="VXW4" s="197"/>
      <c r="VXX4" s="197"/>
      <c r="VXY4" s="197"/>
      <c r="VXZ4" s="197"/>
      <c r="VYA4" s="197"/>
      <c r="VYB4" s="197"/>
      <c r="VYC4" s="197"/>
      <c r="VYD4" s="197"/>
      <c r="VYE4" s="197"/>
      <c r="VYF4" s="197"/>
      <c r="VYG4" s="197"/>
      <c r="VYH4" s="197"/>
      <c r="VYI4" s="197"/>
      <c r="VYJ4" s="197"/>
      <c r="VYK4" s="197"/>
      <c r="VYL4" s="197"/>
      <c r="VYM4" s="197"/>
      <c r="VYN4" s="197"/>
      <c r="VYO4" s="197"/>
      <c r="VYP4" s="197"/>
      <c r="VYQ4" s="197"/>
      <c r="VYR4" s="197"/>
      <c r="VYS4" s="197"/>
      <c r="VYT4" s="197"/>
      <c r="VYU4" s="197"/>
      <c r="VYV4" s="197"/>
      <c r="VYW4" s="197"/>
      <c r="VYX4" s="197"/>
      <c r="VYY4" s="197"/>
      <c r="VYZ4" s="197"/>
      <c r="VZA4" s="197"/>
      <c r="VZB4" s="197"/>
      <c r="VZC4" s="197"/>
      <c r="VZD4" s="197"/>
      <c r="VZE4" s="197"/>
      <c r="VZF4" s="197"/>
      <c r="VZG4" s="197"/>
      <c r="VZH4" s="197"/>
      <c r="VZI4" s="197"/>
      <c r="VZJ4" s="197"/>
      <c r="VZK4" s="197"/>
      <c r="VZL4" s="197"/>
      <c r="VZM4" s="197"/>
      <c r="VZN4" s="197"/>
      <c r="VZO4" s="197"/>
      <c r="VZP4" s="197"/>
      <c r="VZQ4" s="197"/>
      <c r="VZR4" s="197"/>
      <c r="VZS4" s="197"/>
      <c r="VZT4" s="197"/>
      <c r="VZU4" s="197"/>
      <c r="VZV4" s="197"/>
      <c r="VZW4" s="197"/>
      <c r="VZX4" s="197"/>
      <c r="VZY4" s="197"/>
      <c r="VZZ4" s="197"/>
      <c r="WAA4" s="197"/>
      <c r="WAB4" s="197"/>
      <c r="WAC4" s="197"/>
      <c r="WAD4" s="197"/>
      <c r="WAE4" s="197"/>
      <c r="WAF4" s="197"/>
      <c r="WAG4" s="197"/>
      <c r="WAH4" s="197"/>
      <c r="WAI4" s="197"/>
      <c r="WAJ4" s="197"/>
      <c r="WAK4" s="197"/>
      <c r="WAL4" s="197"/>
      <c r="WAM4" s="197"/>
      <c r="WAN4" s="197"/>
      <c r="WAO4" s="197"/>
      <c r="WAP4" s="197"/>
      <c r="WAQ4" s="197"/>
      <c r="WAR4" s="197"/>
      <c r="WAS4" s="197"/>
      <c r="WAT4" s="197"/>
      <c r="WAU4" s="197"/>
      <c r="WAV4" s="197"/>
      <c r="WAW4" s="197"/>
      <c r="WAX4" s="197"/>
      <c r="WAY4" s="197"/>
      <c r="WAZ4" s="197"/>
      <c r="WBA4" s="197"/>
      <c r="WBB4" s="197"/>
      <c r="WBC4" s="197"/>
      <c r="WBD4" s="197"/>
      <c r="WBE4" s="197"/>
      <c r="WBF4" s="197"/>
      <c r="WBG4" s="197"/>
      <c r="WBH4" s="197"/>
      <c r="WBI4" s="197"/>
      <c r="WBJ4" s="197"/>
      <c r="WBK4" s="197"/>
      <c r="WBL4" s="197"/>
      <c r="WBM4" s="197"/>
      <c r="WBN4" s="197"/>
      <c r="WBO4" s="197"/>
      <c r="WBP4" s="197"/>
      <c r="WBQ4" s="197"/>
      <c r="WBR4" s="197"/>
      <c r="WBS4" s="197"/>
      <c r="WBT4" s="197"/>
      <c r="WBU4" s="197"/>
      <c r="WBV4" s="197"/>
      <c r="WBW4" s="197"/>
      <c r="WBX4" s="197"/>
      <c r="WBY4" s="197"/>
      <c r="WBZ4" s="197"/>
      <c r="WCA4" s="197"/>
      <c r="WCB4" s="197"/>
      <c r="WCC4" s="197"/>
      <c r="WCD4" s="197"/>
      <c r="WCE4" s="197"/>
      <c r="WCF4" s="197"/>
      <c r="WCG4" s="197"/>
      <c r="WCH4" s="197"/>
      <c r="WCI4" s="197"/>
      <c r="WCJ4" s="197"/>
      <c r="WCK4" s="197"/>
      <c r="WCL4" s="197"/>
      <c r="WCM4" s="197"/>
      <c r="WCN4" s="197"/>
      <c r="WCO4" s="197"/>
      <c r="WCP4" s="197"/>
      <c r="WCQ4" s="197"/>
      <c r="WCR4" s="197"/>
      <c r="WCS4" s="197"/>
      <c r="WCT4" s="197"/>
      <c r="WCU4" s="197"/>
      <c r="WCV4" s="197"/>
      <c r="WCW4" s="197"/>
      <c r="WCX4" s="197"/>
      <c r="WCY4" s="197"/>
      <c r="WCZ4" s="197"/>
      <c r="WDA4" s="197"/>
      <c r="WDB4" s="197"/>
      <c r="WDC4" s="197"/>
      <c r="WDD4" s="197"/>
      <c r="WDE4" s="197"/>
      <c r="WDF4" s="197"/>
      <c r="WDG4" s="197"/>
      <c r="WDH4" s="197"/>
      <c r="WDI4" s="197"/>
      <c r="WDJ4" s="197"/>
      <c r="WDK4" s="197"/>
      <c r="WDL4" s="197"/>
      <c r="WDM4" s="197"/>
      <c r="WDN4" s="197"/>
      <c r="WDO4" s="197"/>
      <c r="WDP4" s="197"/>
      <c r="WDQ4" s="197"/>
      <c r="WDR4" s="197"/>
      <c r="WDS4" s="197"/>
      <c r="WDT4" s="197"/>
      <c r="WDU4" s="197"/>
      <c r="WDV4" s="197"/>
      <c r="WDW4" s="197"/>
      <c r="WDX4" s="197"/>
      <c r="WDY4" s="197"/>
      <c r="WDZ4" s="197"/>
      <c r="WEA4" s="197"/>
      <c r="WEB4" s="197"/>
      <c r="WEC4" s="197"/>
      <c r="WED4" s="197"/>
      <c r="WEE4" s="197"/>
      <c r="WEF4" s="197"/>
      <c r="WEG4" s="197"/>
      <c r="WEH4" s="197"/>
      <c r="WEI4" s="197"/>
      <c r="WEJ4" s="197"/>
      <c r="WEK4" s="197"/>
      <c r="WEL4" s="197"/>
      <c r="WEM4" s="197"/>
      <c r="WEN4" s="197"/>
      <c r="WEO4" s="197"/>
      <c r="WEP4" s="197"/>
      <c r="WEQ4" s="197"/>
      <c r="WER4" s="197"/>
      <c r="WES4" s="197"/>
      <c r="WET4" s="197"/>
      <c r="WEU4" s="197"/>
      <c r="WEV4" s="197"/>
      <c r="WEW4" s="197"/>
      <c r="WEX4" s="197"/>
      <c r="WEY4" s="197"/>
      <c r="WEZ4" s="197"/>
      <c r="WFA4" s="197"/>
      <c r="WFB4" s="197"/>
      <c r="WFC4" s="197"/>
      <c r="WFD4" s="197"/>
      <c r="WFE4" s="197"/>
      <c r="WFF4" s="197"/>
      <c r="WFG4" s="197"/>
      <c r="WFH4" s="197"/>
      <c r="WFI4" s="197"/>
      <c r="WFJ4" s="197"/>
      <c r="WFK4" s="197"/>
      <c r="WFL4" s="197"/>
      <c r="WFM4" s="197"/>
      <c r="WFN4" s="197"/>
      <c r="WFO4" s="197"/>
      <c r="WFP4" s="197"/>
      <c r="WFQ4" s="197"/>
      <c r="WFR4" s="197"/>
      <c r="WFS4" s="197"/>
      <c r="WFT4" s="197"/>
      <c r="WFU4" s="197"/>
      <c r="WFV4" s="197"/>
      <c r="WFW4" s="197"/>
      <c r="WFX4" s="197"/>
      <c r="WFY4" s="197"/>
      <c r="WFZ4" s="197"/>
      <c r="WGA4" s="197"/>
      <c r="WGB4" s="197"/>
      <c r="WGC4" s="197"/>
      <c r="WGD4" s="197"/>
      <c r="WGE4" s="197"/>
      <c r="WGF4" s="197"/>
      <c r="WGG4" s="197"/>
      <c r="WGH4" s="197"/>
      <c r="WGI4" s="197"/>
      <c r="WGJ4" s="197"/>
      <c r="WGK4" s="197"/>
      <c r="WGL4" s="197"/>
      <c r="WGM4" s="197"/>
      <c r="WGN4" s="197"/>
      <c r="WGO4" s="197"/>
      <c r="WGP4" s="197"/>
      <c r="WGQ4" s="197"/>
      <c r="WGR4" s="197"/>
      <c r="WGS4" s="197"/>
      <c r="WGT4" s="197"/>
      <c r="WGU4" s="197"/>
      <c r="WGV4" s="197"/>
      <c r="WGW4" s="197"/>
      <c r="WGX4" s="197"/>
      <c r="WGY4" s="197"/>
      <c r="WGZ4" s="197"/>
      <c r="WHA4" s="197"/>
      <c r="WHB4" s="197"/>
      <c r="WHC4" s="197"/>
      <c r="WHD4" s="197"/>
      <c r="WHE4" s="197"/>
      <c r="WHF4" s="197"/>
      <c r="WHG4" s="197"/>
      <c r="WHH4" s="197"/>
      <c r="WHI4" s="197"/>
      <c r="WHJ4" s="197"/>
      <c r="WHK4" s="197"/>
      <c r="WHL4" s="197"/>
      <c r="WHM4" s="197"/>
      <c r="WHN4" s="197"/>
      <c r="WHO4" s="197"/>
      <c r="WHP4" s="197"/>
      <c r="WHQ4" s="197"/>
      <c r="WHR4" s="197"/>
      <c r="WHS4" s="197"/>
      <c r="WHT4" s="197"/>
      <c r="WHU4" s="197"/>
      <c r="WHV4" s="197"/>
      <c r="WHW4" s="197"/>
      <c r="WHX4" s="197"/>
      <c r="WHY4" s="197"/>
      <c r="WHZ4" s="197"/>
      <c r="WIA4" s="197"/>
      <c r="WIB4" s="197"/>
      <c r="WIC4" s="197"/>
      <c r="WID4" s="197"/>
      <c r="WIE4" s="197"/>
      <c r="WIF4" s="197"/>
      <c r="WIG4" s="197"/>
      <c r="WIH4" s="197"/>
      <c r="WII4" s="197"/>
      <c r="WIJ4" s="197"/>
      <c r="WIK4" s="197"/>
      <c r="WIL4" s="197"/>
      <c r="WIM4" s="197"/>
      <c r="WIN4" s="197"/>
      <c r="WIO4" s="197"/>
      <c r="WIP4" s="197"/>
      <c r="WIQ4" s="197"/>
      <c r="WIR4" s="197"/>
      <c r="WIS4" s="197"/>
      <c r="WIT4" s="197"/>
      <c r="WIU4" s="197"/>
      <c r="WIV4" s="197"/>
      <c r="WIW4" s="197"/>
      <c r="WIX4" s="197"/>
      <c r="WIY4" s="197"/>
      <c r="WIZ4" s="197"/>
      <c r="WJA4" s="197"/>
      <c r="WJB4" s="197"/>
      <c r="WJC4" s="197"/>
      <c r="WJD4" s="197"/>
      <c r="WJE4" s="197"/>
      <c r="WJF4" s="197"/>
      <c r="WJG4" s="197"/>
      <c r="WJH4" s="197"/>
      <c r="WJI4" s="197"/>
      <c r="WJJ4" s="197"/>
      <c r="WJK4" s="197"/>
      <c r="WJL4" s="197"/>
      <c r="WJM4" s="197"/>
      <c r="WJN4" s="197"/>
      <c r="WJO4" s="197"/>
      <c r="WJP4" s="197"/>
      <c r="WJQ4" s="197"/>
      <c r="WJR4" s="197"/>
      <c r="WJS4" s="197"/>
      <c r="WJT4" s="197"/>
      <c r="WJU4" s="197"/>
      <c r="WJV4" s="197"/>
      <c r="WJW4" s="197"/>
      <c r="WJX4" s="197"/>
      <c r="WJY4" s="197"/>
      <c r="WJZ4" s="197"/>
      <c r="WKA4" s="197"/>
      <c r="WKB4" s="197"/>
      <c r="WKC4" s="197"/>
      <c r="WKD4" s="197"/>
      <c r="WKE4" s="197"/>
      <c r="WKF4" s="197"/>
      <c r="WKG4" s="197"/>
      <c r="WKH4" s="197"/>
      <c r="WKI4" s="197"/>
      <c r="WKJ4" s="197"/>
      <c r="WKK4" s="197"/>
      <c r="WKL4" s="197"/>
      <c r="WKM4" s="197"/>
      <c r="WKN4" s="197"/>
      <c r="WKO4" s="197"/>
      <c r="WKP4" s="197"/>
      <c r="WKQ4" s="197"/>
      <c r="WKR4" s="197"/>
      <c r="WKS4" s="197"/>
      <c r="WKT4" s="197"/>
      <c r="WKU4" s="197"/>
      <c r="WKV4" s="197"/>
      <c r="WKW4" s="197"/>
      <c r="WKX4" s="197"/>
      <c r="WKY4" s="197"/>
      <c r="WKZ4" s="197"/>
      <c r="WLA4" s="197"/>
      <c r="WLB4" s="197"/>
      <c r="WLC4" s="197"/>
      <c r="WLD4" s="197"/>
      <c r="WLE4" s="197"/>
      <c r="WLF4" s="197"/>
      <c r="WLG4" s="197"/>
      <c r="WLH4" s="197"/>
      <c r="WLI4" s="197"/>
      <c r="WLJ4" s="197"/>
      <c r="WLK4" s="197"/>
      <c r="WLL4" s="197"/>
      <c r="WLM4" s="197"/>
      <c r="WLN4" s="197"/>
      <c r="WLO4" s="197"/>
      <c r="WLP4" s="197"/>
      <c r="WLQ4" s="197"/>
      <c r="WLR4" s="197"/>
      <c r="WLS4" s="197"/>
      <c r="WLT4" s="197"/>
      <c r="WLU4" s="197"/>
      <c r="WLV4" s="197"/>
      <c r="WLW4" s="197"/>
      <c r="WLX4" s="197"/>
      <c r="WLY4" s="197"/>
      <c r="WLZ4" s="197"/>
      <c r="WMA4" s="197"/>
      <c r="WMB4" s="197"/>
      <c r="WMC4" s="197"/>
      <c r="WMD4" s="197"/>
      <c r="WME4" s="197"/>
      <c r="WMF4" s="197"/>
      <c r="WMG4" s="197"/>
      <c r="WMH4" s="197"/>
      <c r="WMI4" s="197"/>
      <c r="WMJ4" s="197"/>
      <c r="WMK4" s="197"/>
      <c r="WML4" s="197"/>
      <c r="WMM4" s="197"/>
      <c r="WMN4" s="197"/>
      <c r="WMO4" s="197"/>
      <c r="WMP4" s="197"/>
      <c r="WMQ4" s="197"/>
      <c r="WMR4" s="197"/>
      <c r="WMS4" s="197"/>
      <c r="WMT4" s="197"/>
      <c r="WMU4" s="197"/>
      <c r="WMV4" s="197"/>
      <c r="WMW4" s="197"/>
      <c r="WMX4" s="197"/>
      <c r="WMY4" s="197"/>
      <c r="WMZ4" s="197"/>
      <c r="WNA4" s="197"/>
      <c r="WNB4" s="197"/>
      <c r="WNC4" s="197"/>
      <c r="WND4" s="197"/>
      <c r="WNE4" s="197"/>
      <c r="WNF4" s="197"/>
      <c r="WNG4" s="197"/>
      <c r="WNH4" s="197"/>
      <c r="WNI4" s="197"/>
      <c r="WNJ4" s="197"/>
      <c r="WNK4" s="197"/>
      <c r="WNL4" s="197"/>
      <c r="WNM4" s="197"/>
      <c r="WNN4" s="197"/>
      <c r="WNO4" s="197"/>
      <c r="WNP4" s="197"/>
      <c r="WNQ4" s="197"/>
      <c r="WNR4" s="197"/>
      <c r="WNS4" s="197"/>
      <c r="WNT4" s="197"/>
      <c r="WNU4" s="197"/>
      <c r="WNV4" s="197"/>
      <c r="WNW4" s="197"/>
      <c r="WNX4" s="197"/>
      <c r="WNY4" s="197"/>
      <c r="WNZ4" s="197"/>
      <c r="WOA4" s="197"/>
      <c r="WOB4" s="197"/>
      <c r="WOC4" s="197"/>
      <c r="WOD4" s="197"/>
      <c r="WOE4" s="197"/>
      <c r="WOF4" s="197"/>
      <c r="WOG4" s="197"/>
      <c r="WOH4" s="197"/>
      <c r="WOI4" s="197"/>
      <c r="WOJ4" s="197"/>
      <c r="WOK4" s="197"/>
      <c r="WOL4" s="197"/>
      <c r="WOM4" s="197"/>
      <c r="WON4" s="197"/>
      <c r="WOO4" s="197"/>
      <c r="WOP4" s="197"/>
      <c r="WOQ4" s="197"/>
      <c r="WOR4" s="197"/>
      <c r="WOS4" s="197"/>
      <c r="WOT4" s="197"/>
      <c r="WOU4" s="197"/>
      <c r="WOV4" s="197"/>
      <c r="WOW4" s="197"/>
      <c r="WOX4" s="197"/>
      <c r="WOY4" s="197"/>
      <c r="WOZ4" s="197"/>
      <c r="WPA4" s="197"/>
      <c r="WPB4" s="197"/>
      <c r="WPC4" s="197"/>
      <c r="WPD4" s="197"/>
      <c r="WPE4" s="197"/>
      <c r="WPF4" s="197"/>
      <c r="WPG4" s="197"/>
      <c r="WPH4" s="197"/>
      <c r="WPI4" s="197"/>
      <c r="WPJ4" s="197"/>
      <c r="WPK4" s="197"/>
      <c r="WPL4" s="197"/>
      <c r="WPM4" s="197"/>
      <c r="WPN4" s="197"/>
      <c r="WPO4" s="197"/>
      <c r="WPP4" s="197"/>
      <c r="WPQ4" s="197"/>
      <c r="WPR4" s="197"/>
      <c r="WPS4" s="197"/>
      <c r="WPT4" s="197"/>
      <c r="WPU4" s="197"/>
      <c r="WPV4" s="197"/>
      <c r="WPW4" s="197"/>
      <c r="WPX4" s="197"/>
      <c r="WPY4" s="197"/>
      <c r="WPZ4" s="197"/>
      <c r="WQA4" s="197"/>
      <c r="WQB4" s="197"/>
      <c r="WQC4" s="197"/>
      <c r="WQD4" s="197"/>
      <c r="WQE4" s="197"/>
      <c r="WQF4" s="197"/>
      <c r="WQG4" s="197"/>
      <c r="WQH4" s="197"/>
      <c r="WQI4" s="197"/>
      <c r="WQJ4" s="197"/>
      <c r="WQK4" s="197"/>
      <c r="WQL4" s="197"/>
      <c r="WQM4" s="197"/>
      <c r="WQN4" s="197"/>
      <c r="WQO4" s="197"/>
      <c r="WQP4" s="197"/>
      <c r="WQQ4" s="197"/>
      <c r="WQR4" s="197"/>
      <c r="WQS4" s="197"/>
      <c r="WQT4" s="197"/>
      <c r="WQU4" s="197"/>
      <c r="WQV4" s="197"/>
      <c r="WQW4" s="197"/>
      <c r="WQX4" s="197"/>
      <c r="WQY4" s="197"/>
      <c r="WQZ4" s="197"/>
      <c r="WRA4" s="197"/>
      <c r="WRB4" s="197"/>
      <c r="WRC4" s="197"/>
      <c r="WRD4" s="197"/>
      <c r="WRE4" s="197"/>
      <c r="WRF4" s="197"/>
      <c r="WRG4" s="197"/>
      <c r="WRH4" s="197"/>
      <c r="WRI4" s="197"/>
      <c r="WRJ4" s="197"/>
      <c r="WRK4" s="197"/>
      <c r="WRL4" s="197"/>
      <c r="WRM4" s="197"/>
      <c r="WRN4" s="197"/>
      <c r="WRO4" s="197"/>
      <c r="WRP4" s="197"/>
      <c r="WRQ4" s="197"/>
      <c r="WRR4" s="197"/>
      <c r="WRS4" s="197"/>
      <c r="WRT4" s="197"/>
      <c r="WRU4" s="197"/>
      <c r="WRV4" s="197"/>
      <c r="WRW4" s="197"/>
      <c r="WRX4" s="197"/>
      <c r="WRY4" s="197"/>
      <c r="WRZ4" s="197"/>
      <c r="WSA4" s="197"/>
      <c r="WSB4" s="197"/>
      <c r="WSC4" s="197"/>
      <c r="WSD4" s="197"/>
      <c r="WSE4" s="197"/>
      <c r="WSF4" s="197"/>
      <c r="WSG4" s="197"/>
      <c r="WSH4" s="197"/>
      <c r="WSI4" s="197"/>
      <c r="WSJ4" s="197"/>
      <c r="WSK4" s="197"/>
      <c r="WSL4" s="197"/>
      <c r="WSM4" s="197"/>
      <c r="WSN4" s="197"/>
      <c r="WSO4" s="197"/>
      <c r="WSP4" s="197"/>
      <c r="WSQ4" s="197"/>
      <c r="WSR4" s="197"/>
      <c r="WSS4" s="197"/>
      <c r="WST4" s="197"/>
      <c r="WSU4" s="197"/>
      <c r="WSV4" s="197"/>
      <c r="WSW4" s="197"/>
      <c r="WSX4" s="197"/>
      <c r="WSY4" s="197"/>
      <c r="WSZ4" s="197"/>
      <c r="WTA4" s="197"/>
      <c r="WTB4" s="197"/>
      <c r="WTC4" s="197"/>
      <c r="WTD4" s="197"/>
      <c r="WTE4" s="197"/>
      <c r="WTF4" s="197"/>
      <c r="WTG4" s="197"/>
      <c r="WTH4" s="197"/>
      <c r="WTI4" s="197"/>
      <c r="WTJ4" s="197"/>
      <c r="WTK4" s="197"/>
      <c r="WTL4" s="197"/>
      <c r="WTM4" s="197"/>
      <c r="WTN4" s="197"/>
      <c r="WTO4" s="197"/>
      <c r="WTP4" s="197"/>
      <c r="WTQ4" s="197"/>
      <c r="WTR4" s="197"/>
      <c r="WTS4" s="197"/>
      <c r="WTT4" s="197"/>
      <c r="WTU4" s="197"/>
      <c r="WTV4" s="197"/>
      <c r="WTW4" s="197"/>
      <c r="WTX4" s="197"/>
      <c r="WTY4" s="197"/>
      <c r="WTZ4" s="197"/>
      <c r="WUA4" s="197"/>
      <c r="WUB4" s="197"/>
      <c r="WUC4" s="197"/>
      <c r="WUD4" s="197"/>
      <c r="WUE4" s="197"/>
      <c r="WUF4" s="197"/>
      <c r="WUG4" s="197"/>
      <c r="WUH4" s="197"/>
      <c r="WUI4" s="197"/>
      <c r="WUJ4" s="197"/>
      <c r="WUK4" s="197"/>
      <c r="WUL4" s="197"/>
      <c r="WUM4" s="197"/>
      <c r="WUN4" s="197"/>
      <c r="WUO4" s="197"/>
      <c r="WUP4" s="197"/>
      <c r="WUQ4" s="197"/>
      <c r="WUR4" s="197"/>
      <c r="WUS4" s="197"/>
      <c r="WUT4" s="197"/>
      <c r="WUU4" s="197"/>
      <c r="WUV4" s="197"/>
      <c r="WUW4" s="197"/>
      <c r="WUX4" s="197"/>
      <c r="WUY4" s="197"/>
      <c r="WUZ4" s="197"/>
      <c r="WVA4" s="197"/>
      <c r="WVB4" s="197"/>
      <c r="WVC4" s="197"/>
      <c r="WVD4" s="197"/>
      <c r="WVE4" s="197"/>
      <c r="WVF4" s="197"/>
      <c r="WVG4" s="197"/>
      <c r="WVH4" s="197"/>
      <c r="WVI4" s="197"/>
      <c r="WVJ4" s="197"/>
      <c r="WVK4" s="197"/>
      <c r="WVL4" s="197"/>
      <c r="WVM4" s="197"/>
      <c r="WVN4" s="197"/>
      <c r="WVO4" s="197"/>
      <c r="WVP4" s="197"/>
      <c r="WVQ4" s="197"/>
      <c r="WVR4" s="197"/>
      <c r="WVS4" s="197"/>
      <c r="WVT4" s="197"/>
      <c r="WVU4" s="197"/>
      <c r="WVV4" s="197"/>
      <c r="WVW4" s="197"/>
      <c r="WVX4" s="197"/>
      <c r="WVY4" s="197"/>
      <c r="WVZ4" s="197"/>
      <c r="WWA4" s="197"/>
      <c r="WWB4" s="197"/>
      <c r="WWC4" s="197"/>
      <c r="WWD4" s="197"/>
      <c r="WWE4" s="197"/>
      <c r="WWF4" s="197"/>
      <c r="WWG4" s="197"/>
      <c r="WWH4" s="197"/>
      <c r="WWI4" s="197"/>
      <c r="WWJ4" s="197"/>
      <c r="WWK4" s="197"/>
      <c r="WWL4" s="197"/>
      <c r="WWM4" s="197"/>
      <c r="WWN4" s="197"/>
      <c r="WWO4" s="197"/>
      <c r="WWP4" s="197"/>
      <c r="WWQ4" s="197"/>
      <c r="WWR4" s="197"/>
      <c r="WWS4" s="197"/>
      <c r="WWT4" s="197"/>
      <c r="WWU4" s="197"/>
      <c r="WWV4" s="197"/>
      <c r="WWW4" s="197"/>
      <c r="WWX4" s="197"/>
      <c r="WWY4" s="197"/>
      <c r="WWZ4" s="197"/>
    </row>
    <row r="5" spans="1:16172" s="209" customFormat="1" ht="15.75" customHeight="1" x14ac:dyDescent="0.2">
      <c r="A5" s="197">
        <v>9</v>
      </c>
      <c r="B5" s="197" t="s">
        <v>273</v>
      </c>
      <c r="C5" s="182" t="str">
        <f t="shared" si="1"/>
        <v>00</v>
      </c>
      <c r="D5" s="182" t="str">
        <f t="shared" si="2"/>
        <v>00</v>
      </c>
      <c r="E5" s="182" t="str">
        <f t="shared" si="3"/>
        <v>900</v>
      </c>
      <c r="F5" s="198" t="str">
        <f t="shared" si="0"/>
        <v>7000.03</v>
      </c>
      <c r="G5" s="197" t="s">
        <v>517</v>
      </c>
      <c r="H5" s="199">
        <v>0</v>
      </c>
      <c r="I5" s="199">
        <v>252140</v>
      </c>
      <c r="J5" s="199"/>
      <c r="K5" s="199"/>
      <c r="L5" s="199"/>
      <c r="M5" s="199">
        <v>175701.87</v>
      </c>
      <c r="N5" s="200">
        <v>175701.87</v>
      </c>
      <c r="O5" s="200"/>
      <c r="P5" s="197"/>
      <c r="Q5" s="201">
        <f>IFERROR(VLOOKUP(B5,[2]rptBudgetaryBudgetCrossOrganiza!$A$4:$K$282,2,FALSE),"0")</f>
        <v>0</v>
      </c>
      <c r="R5" s="201">
        <v>31110</v>
      </c>
      <c r="S5" s="201"/>
      <c r="T5" s="201"/>
      <c r="U5" s="201"/>
      <c r="V5" s="201">
        <v>16919.21</v>
      </c>
      <c r="W5" s="202">
        <v>16919.21</v>
      </c>
      <c r="X5" s="202"/>
      <c r="Y5" s="197"/>
      <c r="Z5" s="203">
        <v>0</v>
      </c>
      <c r="AA5" s="203">
        <v>15000</v>
      </c>
      <c r="AB5" s="203"/>
      <c r="AC5" s="203"/>
      <c r="AD5" s="203"/>
      <c r="AE5" s="203">
        <v>0</v>
      </c>
      <c r="AF5" s="204">
        <v>0</v>
      </c>
      <c r="AG5" s="204">
        <f t="shared" si="4"/>
        <v>-15000</v>
      </c>
      <c r="AH5" s="197"/>
      <c r="AI5" s="205">
        <v>0</v>
      </c>
      <c r="AJ5" s="205">
        <v>0</v>
      </c>
      <c r="AK5" s="206"/>
      <c r="AL5" s="205"/>
      <c r="AM5" s="206"/>
      <c r="AN5" s="206"/>
      <c r="AO5" s="206"/>
      <c r="AP5" s="206"/>
      <c r="AQ5" s="206"/>
      <c r="AR5" s="207"/>
      <c r="AS5" s="197"/>
      <c r="AT5" s="208"/>
      <c r="AU5" s="208"/>
      <c r="AV5" s="208"/>
      <c r="AW5" s="208"/>
      <c r="AX5" s="208"/>
      <c r="AY5" s="208"/>
      <c r="AZ5" s="208"/>
      <c r="BA5" s="20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97"/>
      <c r="CB5" s="197"/>
      <c r="CC5" s="197"/>
      <c r="CD5" s="197"/>
      <c r="CE5" s="197"/>
      <c r="CF5" s="197"/>
      <c r="CG5" s="197"/>
      <c r="CH5" s="197"/>
      <c r="CI5" s="197"/>
      <c r="CJ5" s="197"/>
      <c r="CK5" s="197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97"/>
      <c r="ED5" s="197"/>
      <c r="EE5" s="197"/>
      <c r="EF5" s="197"/>
      <c r="EG5" s="197"/>
      <c r="EH5" s="197"/>
      <c r="EI5" s="197"/>
      <c r="EJ5" s="197"/>
      <c r="EK5" s="197"/>
      <c r="EL5" s="197"/>
      <c r="EM5" s="197"/>
      <c r="EN5" s="197"/>
      <c r="EO5" s="197"/>
      <c r="EP5" s="197"/>
      <c r="EQ5" s="197"/>
      <c r="ER5" s="197"/>
      <c r="ES5" s="197"/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7"/>
      <c r="GK5" s="197"/>
      <c r="GL5" s="197"/>
      <c r="GM5" s="197"/>
      <c r="GN5" s="197"/>
      <c r="GO5" s="197"/>
      <c r="GP5" s="197"/>
      <c r="GQ5" s="197"/>
      <c r="GR5" s="197"/>
      <c r="GS5" s="197"/>
      <c r="GT5" s="197"/>
      <c r="GU5" s="197"/>
      <c r="GV5" s="197"/>
      <c r="GW5" s="197"/>
      <c r="GX5" s="197"/>
      <c r="GY5" s="197"/>
      <c r="GZ5" s="197"/>
      <c r="HA5" s="197"/>
      <c r="HB5" s="197"/>
      <c r="HC5" s="197"/>
      <c r="HD5" s="197"/>
      <c r="HE5" s="197"/>
      <c r="HF5" s="197"/>
      <c r="HG5" s="197"/>
      <c r="HH5" s="197"/>
      <c r="HI5" s="197"/>
      <c r="HJ5" s="197"/>
      <c r="HK5" s="197"/>
      <c r="HL5" s="197"/>
      <c r="HM5" s="197"/>
      <c r="HN5" s="197"/>
      <c r="HO5" s="197"/>
      <c r="HP5" s="197"/>
      <c r="HQ5" s="197"/>
      <c r="HR5" s="197"/>
      <c r="HS5" s="197"/>
      <c r="HT5" s="197"/>
      <c r="HU5" s="197"/>
      <c r="HV5" s="197"/>
      <c r="HW5" s="197"/>
      <c r="HX5" s="197"/>
      <c r="HY5" s="197"/>
      <c r="HZ5" s="197"/>
      <c r="IA5" s="197"/>
      <c r="IB5" s="197"/>
      <c r="IC5" s="197"/>
      <c r="ID5" s="197"/>
      <c r="IE5" s="197"/>
      <c r="IF5" s="197"/>
      <c r="IG5" s="197"/>
      <c r="IH5" s="197"/>
      <c r="II5" s="197"/>
      <c r="IJ5" s="197"/>
      <c r="IK5" s="197"/>
      <c r="IL5" s="197"/>
      <c r="IM5" s="197"/>
      <c r="IN5" s="197"/>
      <c r="IO5" s="197"/>
      <c r="IP5" s="197"/>
      <c r="IQ5" s="197"/>
      <c r="IR5" s="197"/>
      <c r="IS5" s="197"/>
      <c r="IT5" s="197"/>
      <c r="IU5" s="197"/>
      <c r="IV5" s="197"/>
      <c r="IW5" s="197"/>
      <c r="IX5" s="197"/>
      <c r="IY5" s="197"/>
      <c r="IZ5" s="197"/>
      <c r="JA5" s="197"/>
      <c r="JB5" s="197"/>
      <c r="JC5" s="197"/>
      <c r="JD5" s="197"/>
      <c r="JE5" s="197"/>
      <c r="JF5" s="197"/>
      <c r="JG5" s="197"/>
      <c r="JH5" s="197"/>
      <c r="JI5" s="197"/>
      <c r="JJ5" s="197"/>
      <c r="JK5" s="197"/>
      <c r="JL5" s="197"/>
      <c r="JM5" s="197"/>
      <c r="JN5" s="197"/>
      <c r="JO5" s="197"/>
      <c r="JP5" s="197"/>
      <c r="JQ5" s="197"/>
      <c r="JR5" s="197"/>
      <c r="JS5" s="197"/>
      <c r="JT5" s="197"/>
      <c r="JU5" s="197"/>
      <c r="JV5" s="197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97"/>
      <c r="KL5" s="197"/>
      <c r="KM5" s="197"/>
      <c r="KN5" s="197"/>
      <c r="KO5" s="197"/>
      <c r="KP5" s="197"/>
      <c r="KQ5" s="197"/>
      <c r="KR5" s="197"/>
      <c r="KS5" s="197"/>
      <c r="KT5" s="197"/>
      <c r="KU5" s="197"/>
      <c r="KV5" s="197"/>
      <c r="KW5" s="197"/>
      <c r="KX5" s="197"/>
      <c r="KY5" s="197"/>
      <c r="KZ5" s="197"/>
      <c r="LA5" s="197"/>
      <c r="LB5" s="197"/>
      <c r="LC5" s="197"/>
      <c r="LD5" s="197"/>
      <c r="LE5" s="197"/>
      <c r="LF5" s="197"/>
      <c r="LG5" s="197"/>
      <c r="LH5" s="197"/>
      <c r="LI5" s="197"/>
      <c r="LJ5" s="197"/>
      <c r="LK5" s="197"/>
      <c r="LL5" s="197"/>
      <c r="LM5" s="197"/>
      <c r="LN5" s="197"/>
      <c r="LO5" s="197"/>
      <c r="LP5" s="197"/>
      <c r="LQ5" s="197"/>
      <c r="LR5" s="197"/>
      <c r="LS5" s="197"/>
      <c r="LT5" s="197"/>
      <c r="LU5" s="197"/>
      <c r="LV5" s="197"/>
      <c r="LW5" s="197"/>
      <c r="LX5" s="197"/>
      <c r="LY5" s="197"/>
      <c r="LZ5" s="197"/>
      <c r="MA5" s="197"/>
      <c r="MB5" s="197"/>
      <c r="MC5" s="197"/>
      <c r="MD5" s="197"/>
      <c r="ME5" s="197"/>
      <c r="MF5" s="197"/>
      <c r="MG5" s="197"/>
      <c r="MH5" s="197"/>
      <c r="MI5" s="197"/>
      <c r="MJ5" s="197"/>
      <c r="MK5" s="197"/>
      <c r="ML5" s="197"/>
      <c r="MM5" s="197"/>
      <c r="MN5" s="197"/>
      <c r="MO5" s="197"/>
      <c r="MP5" s="197"/>
      <c r="MQ5" s="197"/>
      <c r="MR5" s="197"/>
      <c r="MS5" s="197"/>
      <c r="MT5" s="197"/>
      <c r="MU5" s="197"/>
      <c r="MV5" s="197"/>
      <c r="MW5" s="197"/>
      <c r="MX5" s="197"/>
      <c r="MY5" s="197"/>
      <c r="MZ5" s="197"/>
      <c r="NA5" s="197"/>
      <c r="NB5" s="197"/>
      <c r="NC5" s="197"/>
      <c r="ND5" s="197"/>
      <c r="NE5" s="197"/>
      <c r="NF5" s="197"/>
      <c r="NG5" s="197"/>
      <c r="NH5" s="197"/>
      <c r="NI5" s="197"/>
      <c r="NJ5" s="197"/>
      <c r="NK5" s="197"/>
      <c r="NL5" s="197"/>
      <c r="NM5" s="197"/>
      <c r="NN5" s="197"/>
      <c r="NO5" s="197"/>
      <c r="NP5" s="197"/>
      <c r="NQ5" s="197"/>
      <c r="NR5" s="197"/>
      <c r="NS5" s="197"/>
      <c r="NT5" s="197"/>
      <c r="NU5" s="197"/>
      <c r="NV5" s="197"/>
      <c r="NW5" s="197"/>
      <c r="NX5" s="197"/>
      <c r="NY5" s="197"/>
      <c r="NZ5" s="197"/>
      <c r="OA5" s="197"/>
      <c r="OB5" s="197"/>
      <c r="OC5" s="197"/>
      <c r="OD5" s="197"/>
      <c r="OE5" s="197"/>
      <c r="OF5" s="197"/>
      <c r="OG5" s="197"/>
      <c r="OH5" s="197"/>
      <c r="OI5" s="197"/>
      <c r="OJ5" s="197"/>
      <c r="OK5" s="197"/>
      <c r="OL5" s="197"/>
      <c r="OM5" s="197"/>
      <c r="ON5" s="197"/>
      <c r="OO5" s="197"/>
      <c r="OP5" s="197"/>
      <c r="OQ5" s="197"/>
      <c r="OR5" s="197"/>
      <c r="OS5" s="197"/>
      <c r="OT5" s="197"/>
      <c r="OU5" s="197"/>
      <c r="OV5" s="197"/>
      <c r="OW5" s="197"/>
      <c r="OX5" s="197"/>
      <c r="OY5" s="197"/>
      <c r="OZ5" s="197"/>
      <c r="PA5" s="197"/>
      <c r="PB5" s="197"/>
      <c r="PC5" s="197"/>
      <c r="PD5" s="197"/>
      <c r="PE5" s="197"/>
      <c r="PF5" s="197"/>
      <c r="PG5" s="197"/>
      <c r="PH5" s="197"/>
      <c r="PI5" s="197"/>
      <c r="PJ5" s="197"/>
      <c r="PK5" s="197"/>
      <c r="PL5" s="197"/>
      <c r="PM5" s="197"/>
      <c r="PN5" s="197"/>
      <c r="PO5" s="197"/>
      <c r="PP5" s="197"/>
      <c r="PQ5" s="197"/>
      <c r="PR5" s="197"/>
      <c r="PS5" s="197"/>
      <c r="PT5" s="197"/>
      <c r="PU5" s="197"/>
      <c r="PV5" s="197"/>
      <c r="PW5" s="197"/>
      <c r="PX5" s="197"/>
      <c r="PY5" s="197"/>
      <c r="PZ5" s="197"/>
      <c r="QA5" s="197"/>
      <c r="QB5" s="197"/>
      <c r="QC5" s="197"/>
      <c r="QD5" s="197"/>
      <c r="QE5" s="197"/>
      <c r="QF5" s="197"/>
      <c r="QG5" s="197"/>
      <c r="QH5" s="197"/>
      <c r="QI5" s="197"/>
      <c r="QJ5" s="197"/>
      <c r="QK5" s="197"/>
      <c r="QL5" s="197"/>
      <c r="QM5" s="197"/>
      <c r="QN5" s="197"/>
      <c r="QO5" s="197"/>
      <c r="QP5" s="197"/>
      <c r="QQ5" s="197"/>
      <c r="QR5" s="197"/>
      <c r="QS5" s="197"/>
      <c r="QT5" s="197"/>
      <c r="QU5" s="197"/>
      <c r="QV5" s="197"/>
      <c r="QW5" s="197"/>
      <c r="QX5" s="197"/>
      <c r="QY5" s="197"/>
      <c r="QZ5" s="197"/>
      <c r="RA5" s="197"/>
      <c r="RB5" s="197"/>
      <c r="RC5" s="197"/>
      <c r="RD5" s="197"/>
      <c r="RE5" s="197"/>
      <c r="RF5" s="197"/>
      <c r="RG5" s="197"/>
      <c r="RH5" s="197"/>
      <c r="RI5" s="197"/>
      <c r="RJ5" s="197"/>
      <c r="RK5" s="197"/>
      <c r="RL5" s="197"/>
      <c r="RM5" s="197"/>
      <c r="RN5" s="197"/>
      <c r="RO5" s="197"/>
      <c r="RP5" s="197"/>
      <c r="RQ5" s="197"/>
      <c r="RR5" s="197"/>
      <c r="RS5" s="197"/>
      <c r="RT5" s="197"/>
      <c r="RU5" s="197"/>
      <c r="RV5" s="197"/>
      <c r="RW5" s="197"/>
      <c r="RX5" s="197"/>
      <c r="RY5" s="197"/>
      <c r="RZ5" s="197"/>
      <c r="SA5" s="197"/>
      <c r="SB5" s="197"/>
      <c r="SC5" s="197"/>
      <c r="SD5" s="197"/>
      <c r="SE5" s="197"/>
      <c r="SF5" s="197"/>
      <c r="SG5" s="197"/>
      <c r="SH5" s="197"/>
      <c r="SI5" s="197"/>
      <c r="SJ5" s="197"/>
      <c r="SK5" s="197"/>
      <c r="SL5" s="197"/>
      <c r="SM5" s="197"/>
      <c r="SN5" s="197"/>
      <c r="SO5" s="197"/>
      <c r="SP5" s="197"/>
      <c r="SQ5" s="197"/>
      <c r="SR5" s="197"/>
      <c r="SS5" s="197"/>
      <c r="ST5" s="197"/>
      <c r="SU5" s="197"/>
      <c r="SV5" s="197"/>
      <c r="SW5" s="197"/>
      <c r="SX5" s="197"/>
      <c r="SY5" s="197"/>
      <c r="SZ5" s="197"/>
      <c r="TA5" s="197"/>
      <c r="TB5" s="197"/>
      <c r="TC5" s="197"/>
      <c r="TD5" s="197"/>
      <c r="TE5" s="197"/>
      <c r="TF5" s="197"/>
      <c r="TG5" s="197"/>
      <c r="TH5" s="197"/>
      <c r="TI5" s="197"/>
      <c r="TJ5" s="197"/>
      <c r="TK5" s="197"/>
      <c r="TL5" s="197"/>
      <c r="TM5" s="197"/>
      <c r="TN5" s="197"/>
      <c r="TO5" s="197"/>
      <c r="TP5" s="197"/>
      <c r="TQ5" s="197"/>
      <c r="TR5" s="197"/>
      <c r="TS5" s="197"/>
      <c r="TT5" s="197"/>
      <c r="TU5" s="197"/>
      <c r="TV5" s="197"/>
      <c r="TW5" s="197"/>
      <c r="TX5" s="197"/>
      <c r="TY5" s="197"/>
      <c r="TZ5" s="197"/>
      <c r="UA5" s="197"/>
      <c r="UB5" s="197"/>
      <c r="UC5" s="197"/>
      <c r="UD5" s="197"/>
      <c r="UE5" s="197"/>
      <c r="UF5" s="197"/>
      <c r="UG5" s="197"/>
      <c r="UH5" s="197"/>
      <c r="UI5" s="197"/>
      <c r="UJ5" s="197"/>
      <c r="UK5" s="197"/>
      <c r="UL5" s="197"/>
      <c r="UM5" s="197"/>
      <c r="UN5" s="197"/>
      <c r="UO5" s="197"/>
      <c r="UP5" s="197"/>
      <c r="UQ5" s="197"/>
      <c r="UR5" s="197"/>
      <c r="US5" s="197"/>
      <c r="UT5" s="197"/>
      <c r="UU5" s="197"/>
      <c r="UV5" s="197"/>
      <c r="UW5" s="197"/>
      <c r="UX5" s="197"/>
      <c r="UY5" s="197"/>
      <c r="UZ5" s="197"/>
      <c r="VA5" s="197"/>
      <c r="VB5" s="197"/>
      <c r="VC5" s="197"/>
      <c r="VD5" s="197"/>
      <c r="VE5" s="197"/>
      <c r="VF5" s="197"/>
      <c r="VG5" s="197"/>
      <c r="VH5" s="197"/>
      <c r="VI5" s="197"/>
      <c r="VJ5" s="197"/>
      <c r="VK5" s="197"/>
      <c r="VL5" s="197"/>
      <c r="VM5" s="197"/>
      <c r="VN5" s="197"/>
      <c r="VO5" s="197"/>
      <c r="VP5" s="197"/>
      <c r="VQ5" s="197"/>
      <c r="VR5" s="197"/>
      <c r="VS5" s="197"/>
      <c r="VT5" s="197"/>
      <c r="VU5" s="197"/>
      <c r="VV5" s="197"/>
      <c r="VW5" s="197"/>
      <c r="VX5" s="197"/>
      <c r="VY5" s="197"/>
      <c r="VZ5" s="197"/>
      <c r="WA5" s="197"/>
      <c r="WB5" s="197"/>
      <c r="WC5" s="197"/>
      <c r="WD5" s="197"/>
      <c r="WE5" s="197"/>
      <c r="WF5" s="197"/>
      <c r="WG5" s="197"/>
      <c r="WH5" s="197"/>
      <c r="WI5" s="197"/>
      <c r="WJ5" s="197"/>
      <c r="WK5" s="197"/>
      <c r="WL5" s="197"/>
      <c r="WM5" s="197"/>
      <c r="WN5" s="197"/>
      <c r="WO5" s="197"/>
      <c r="WP5" s="197"/>
      <c r="WQ5" s="197"/>
      <c r="WR5" s="197"/>
      <c r="WS5" s="197"/>
      <c r="WT5" s="197"/>
      <c r="WU5" s="197"/>
      <c r="WV5" s="197"/>
      <c r="WW5" s="197"/>
      <c r="WX5" s="197"/>
      <c r="WY5" s="197"/>
      <c r="WZ5" s="197"/>
      <c r="XA5" s="197"/>
      <c r="XB5" s="197"/>
      <c r="XC5" s="197"/>
      <c r="XD5" s="197"/>
      <c r="XE5" s="197"/>
      <c r="XF5" s="197"/>
      <c r="XG5" s="197"/>
      <c r="XH5" s="197"/>
      <c r="XI5" s="197"/>
      <c r="XJ5" s="197"/>
      <c r="XK5" s="197"/>
      <c r="XL5" s="197"/>
      <c r="XM5" s="197"/>
      <c r="XN5" s="197"/>
      <c r="XO5" s="197"/>
      <c r="XP5" s="197"/>
      <c r="XQ5" s="197"/>
      <c r="XR5" s="197"/>
      <c r="XS5" s="197"/>
      <c r="XT5" s="197"/>
      <c r="XU5" s="197"/>
      <c r="XV5" s="197"/>
      <c r="XW5" s="197"/>
      <c r="XX5" s="197"/>
      <c r="XY5" s="197"/>
      <c r="XZ5" s="197"/>
      <c r="YA5" s="197"/>
      <c r="YB5" s="197"/>
      <c r="YC5" s="197"/>
      <c r="YD5" s="197"/>
      <c r="YE5" s="197"/>
      <c r="YF5" s="197"/>
      <c r="YG5" s="197"/>
      <c r="YH5" s="197"/>
      <c r="YI5" s="197"/>
      <c r="YJ5" s="197"/>
      <c r="YK5" s="197"/>
      <c r="YL5" s="197"/>
      <c r="YM5" s="197"/>
      <c r="YN5" s="197"/>
      <c r="YO5" s="197"/>
      <c r="YP5" s="197"/>
      <c r="YQ5" s="197"/>
      <c r="YR5" s="197"/>
      <c r="YS5" s="197"/>
      <c r="YT5" s="197"/>
      <c r="YU5" s="197"/>
      <c r="YV5" s="197"/>
      <c r="YW5" s="197"/>
      <c r="YX5" s="197"/>
      <c r="YY5" s="197"/>
      <c r="YZ5" s="197"/>
      <c r="ZA5" s="197"/>
      <c r="ZB5" s="197"/>
      <c r="ZC5" s="197"/>
      <c r="ZD5" s="197"/>
      <c r="ZE5" s="197"/>
      <c r="ZF5" s="197"/>
      <c r="ZG5" s="197"/>
      <c r="ZH5" s="197"/>
      <c r="ZI5" s="197"/>
      <c r="ZJ5" s="197"/>
      <c r="ZK5" s="197"/>
      <c r="ZL5" s="197"/>
      <c r="ZM5" s="197"/>
      <c r="ZN5" s="197"/>
      <c r="ZO5" s="197"/>
      <c r="ZP5" s="197"/>
      <c r="ZQ5" s="197"/>
      <c r="ZR5" s="197"/>
      <c r="ZS5" s="197"/>
      <c r="ZT5" s="197"/>
      <c r="ZU5" s="197"/>
      <c r="ZV5" s="197"/>
      <c r="ZW5" s="197"/>
      <c r="ZX5" s="197"/>
      <c r="ZY5" s="197"/>
      <c r="ZZ5" s="197"/>
      <c r="AAA5" s="197"/>
      <c r="AAB5" s="197"/>
      <c r="AAC5" s="197"/>
      <c r="AAD5" s="197"/>
      <c r="AAE5" s="197"/>
      <c r="AAF5" s="197"/>
      <c r="AAG5" s="197"/>
      <c r="AAH5" s="197"/>
      <c r="AAI5" s="197"/>
      <c r="AAJ5" s="197"/>
      <c r="AAK5" s="197"/>
      <c r="AAL5" s="197"/>
      <c r="AAM5" s="197"/>
      <c r="AAN5" s="197"/>
      <c r="AAO5" s="197"/>
      <c r="AAP5" s="197"/>
      <c r="AAQ5" s="197"/>
      <c r="AAR5" s="197"/>
      <c r="AAS5" s="197"/>
      <c r="AAT5" s="197"/>
      <c r="AAU5" s="197"/>
      <c r="AAV5" s="197"/>
      <c r="AAW5" s="197"/>
      <c r="AAX5" s="197"/>
      <c r="AAY5" s="197"/>
      <c r="AAZ5" s="197"/>
      <c r="ABA5" s="197"/>
      <c r="ABB5" s="197"/>
      <c r="ABC5" s="197"/>
      <c r="ABD5" s="197"/>
      <c r="ABE5" s="197"/>
      <c r="ABF5" s="197"/>
      <c r="ABG5" s="197"/>
      <c r="ABH5" s="197"/>
      <c r="ABI5" s="197"/>
      <c r="ABJ5" s="197"/>
      <c r="ABK5" s="197"/>
      <c r="ABL5" s="197"/>
      <c r="ABM5" s="197"/>
      <c r="ABN5" s="197"/>
      <c r="ABO5" s="197"/>
      <c r="ABP5" s="197"/>
      <c r="ABQ5" s="197"/>
      <c r="ABR5" s="197"/>
      <c r="ABS5" s="197"/>
      <c r="ABT5" s="197"/>
      <c r="ABU5" s="197"/>
      <c r="ABV5" s="197"/>
      <c r="ABW5" s="197"/>
      <c r="ABX5" s="197"/>
      <c r="ABY5" s="197"/>
      <c r="ABZ5" s="197"/>
      <c r="ACA5" s="197"/>
      <c r="ACB5" s="197"/>
      <c r="ACC5" s="197"/>
      <c r="ACD5" s="197"/>
      <c r="ACE5" s="197"/>
      <c r="ACF5" s="197"/>
      <c r="ACG5" s="197"/>
      <c r="ACH5" s="197"/>
      <c r="ACI5" s="197"/>
      <c r="ACJ5" s="197"/>
      <c r="ACK5" s="197"/>
      <c r="ACL5" s="197"/>
      <c r="ACM5" s="197"/>
      <c r="ACN5" s="197"/>
      <c r="ACO5" s="197"/>
      <c r="ACP5" s="197"/>
      <c r="ACQ5" s="197"/>
      <c r="ACR5" s="197"/>
      <c r="ACS5" s="197"/>
      <c r="ACT5" s="197"/>
      <c r="ACU5" s="197"/>
      <c r="ACV5" s="197"/>
      <c r="ACW5" s="197"/>
      <c r="ACX5" s="197"/>
      <c r="ACY5" s="197"/>
      <c r="ACZ5" s="197"/>
      <c r="ADA5" s="197"/>
      <c r="ADB5" s="197"/>
      <c r="ADC5" s="197"/>
      <c r="ADD5" s="197"/>
      <c r="ADE5" s="197"/>
      <c r="ADF5" s="197"/>
      <c r="ADG5" s="197"/>
      <c r="ADH5" s="197"/>
      <c r="ADI5" s="197"/>
      <c r="ADJ5" s="197"/>
      <c r="ADK5" s="197"/>
      <c r="ADL5" s="197"/>
      <c r="ADM5" s="197"/>
      <c r="ADN5" s="197"/>
      <c r="ADO5" s="197"/>
      <c r="ADP5" s="197"/>
      <c r="ADQ5" s="197"/>
      <c r="ADR5" s="197"/>
      <c r="ADS5" s="197"/>
      <c r="ADT5" s="197"/>
      <c r="ADU5" s="197"/>
      <c r="ADV5" s="197"/>
      <c r="ADW5" s="197"/>
      <c r="ADX5" s="197"/>
      <c r="ADY5" s="197"/>
      <c r="ADZ5" s="197"/>
      <c r="AEA5" s="197"/>
      <c r="AEB5" s="197"/>
      <c r="AEC5" s="197"/>
      <c r="AED5" s="197"/>
      <c r="AEE5" s="197"/>
      <c r="AEF5" s="197"/>
      <c r="AEG5" s="197"/>
      <c r="AEH5" s="197"/>
      <c r="AEI5" s="197"/>
      <c r="AEJ5" s="197"/>
      <c r="AEK5" s="197"/>
      <c r="AEL5" s="197"/>
      <c r="AEM5" s="197"/>
      <c r="AEN5" s="197"/>
      <c r="AEO5" s="197"/>
      <c r="AEP5" s="197"/>
      <c r="AEQ5" s="197"/>
      <c r="AER5" s="197"/>
      <c r="AES5" s="197"/>
      <c r="AET5" s="197"/>
      <c r="AEU5" s="197"/>
      <c r="AEV5" s="197"/>
      <c r="AEW5" s="197"/>
      <c r="AEX5" s="197"/>
      <c r="AEY5" s="197"/>
      <c r="AEZ5" s="197"/>
      <c r="AFA5" s="197"/>
      <c r="AFB5" s="197"/>
      <c r="AFC5" s="197"/>
      <c r="AFD5" s="197"/>
      <c r="AFE5" s="197"/>
      <c r="AFF5" s="197"/>
      <c r="AFG5" s="197"/>
      <c r="AFH5" s="197"/>
      <c r="AFI5" s="197"/>
      <c r="AFJ5" s="197"/>
      <c r="AFK5" s="197"/>
      <c r="AFL5" s="197"/>
      <c r="AFM5" s="197"/>
      <c r="AFN5" s="197"/>
      <c r="AFO5" s="197"/>
      <c r="AFP5" s="197"/>
      <c r="AFQ5" s="197"/>
      <c r="AFR5" s="197"/>
      <c r="AFS5" s="197"/>
      <c r="AFT5" s="197"/>
      <c r="AFU5" s="197"/>
      <c r="AFV5" s="197"/>
      <c r="AFW5" s="197"/>
      <c r="AFX5" s="197"/>
      <c r="AFY5" s="197"/>
      <c r="AFZ5" s="197"/>
      <c r="AGA5" s="197"/>
      <c r="AGB5" s="197"/>
      <c r="AGC5" s="197"/>
      <c r="AGD5" s="197"/>
      <c r="AGE5" s="197"/>
      <c r="AGF5" s="197"/>
      <c r="AGG5" s="197"/>
      <c r="AGH5" s="197"/>
      <c r="AGI5" s="197"/>
      <c r="AGJ5" s="197"/>
      <c r="AGK5" s="197"/>
      <c r="AGL5" s="197"/>
      <c r="AGM5" s="197"/>
      <c r="AGN5" s="197"/>
      <c r="AGO5" s="197"/>
      <c r="AGP5" s="197"/>
      <c r="AGQ5" s="197"/>
      <c r="AGR5" s="197"/>
      <c r="AGS5" s="197"/>
      <c r="AGT5" s="197"/>
      <c r="AGU5" s="197"/>
      <c r="AGV5" s="197"/>
      <c r="AGW5" s="197"/>
      <c r="AGX5" s="197"/>
      <c r="AGY5" s="197"/>
      <c r="AGZ5" s="197"/>
      <c r="AHA5" s="197"/>
      <c r="AHB5" s="197"/>
      <c r="AHC5" s="197"/>
      <c r="AHD5" s="197"/>
      <c r="AHE5" s="197"/>
      <c r="AHF5" s="197"/>
      <c r="AHG5" s="197"/>
      <c r="AHH5" s="197"/>
      <c r="AHI5" s="197"/>
      <c r="AHJ5" s="197"/>
      <c r="AHK5" s="197"/>
      <c r="AHL5" s="197"/>
      <c r="AHM5" s="197"/>
      <c r="AHN5" s="197"/>
      <c r="AHO5" s="197"/>
      <c r="AHP5" s="197"/>
      <c r="AHQ5" s="197"/>
      <c r="AHR5" s="197"/>
      <c r="AHS5" s="197"/>
      <c r="AHT5" s="197"/>
      <c r="AHU5" s="197"/>
      <c r="AHV5" s="197"/>
      <c r="AHW5" s="197"/>
      <c r="AHX5" s="197"/>
      <c r="AHY5" s="197"/>
      <c r="AHZ5" s="197"/>
      <c r="AIA5" s="197"/>
      <c r="AIB5" s="197"/>
      <c r="AIC5" s="197"/>
      <c r="AID5" s="197"/>
      <c r="AIE5" s="197"/>
      <c r="AIF5" s="197"/>
      <c r="AIG5" s="197"/>
      <c r="AIH5" s="197"/>
      <c r="AII5" s="197"/>
      <c r="AIJ5" s="197"/>
      <c r="AIK5" s="197"/>
      <c r="AIL5" s="197"/>
      <c r="AIM5" s="197"/>
      <c r="AIN5" s="197"/>
      <c r="AIO5" s="197"/>
      <c r="AIP5" s="197"/>
      <c r="AIQ5" s="197"/>
      <c r="AIR5" s="197"/>
      <c r="AIS5" s="197"/>
      <c r="AIT5" s="197"/>
      <c r="AIU5" s="197"/>
      <c r="AIV5" s="197"/>
      <c r="AIW5" s="197"/>
      <c r="AIX5" s="197"/>
      <c r="AIY5" s="197"/>
      <c r="AIZ5" s="197"/>
      <c r="AJA5" s="197"/>
      <c r="AJB5" s="197"/>
      <c r="AJC5" s="197"/>
      <c r="AJD5" s="197"/>
      <c r="AJE5" s="197"/>
      <c r="AJF5" s="197"/>
      <c r="AJG5" s="197"/>
      <c r="AJH5" s="197"/>
      <c r="AJI5" s="197"/>
      <c r="AJJ5" s="197"/>
      <c r="AJK5" s="197"/>
      <c r="AJL5" s="197"/>
      <c r="AJM5" s="197"/>
      <c r="AJN5" s="197"/>
      <c r="AJO5" s="197"/>
      <c r="AJP5" s="197"/>
      <c r="AJQ5" s="197"/>
      <c r="AJR5" s="197"/>
      <c r="AJS5" s="197"/>
      <c r="AJT5" s="197"/>
      <c r="AJU5" s="197"/>
      <c r="AJV5" s="197"/>
      <c r="AJW5" s="197"/>
      <c r="AJX5" s="197"/>
      <c r="AJY5" s="197"/>
      <c r="AJZ5" s="197"/>
      <c r="AKA5" s="197"/>
      <c r="AKB5" s="197"/>
      <c r="AKC5" s="197"/>
      <c r="AKD5" s="197"/>
      <c r="AKE5" s="197"/>
      <c r="AKF5" s="197"/>
      <c r="AKG5" s="197"/>
      <c r="AKH5" s="197"/>
      <c r="AKI5" s="197"/>
      <c r="AKJ5" s="197"/>
      <c r="AKK5" s="197"/>
      <c r="AKL5" s="197"/>
      <c r="AKM5" s="197"/>
      <c r="AKN5" s="197"/>
      <c r="AKO5" s="197"/>
      <c r="AKP5" s="197"/>
      <c r="AKQ5" s="197"/>
      <c r="AKR5" s="197"/>
      <c r="AKS5" s="197"/>
      <c r="AKT5" s="197"/>
      <c r="AKU5" s="197"/>
      <c r="AKV5" s="197"/>
      <c r="AKW5" s="197"/>
      <c r="AKX5" s="197"/>
      <c r="AKY5" s="197"/>
      <c r="AKZ5" s="197"/>
      <c r="ALA5" s="197"/>
      <c r="ALB5" s="197"/>
      <c r="ALC5" s="197"/>
      <c r="ALD5" s="197"/>
      <c r="ALE5" s="197"/>
      <c r="ALF5" s="197"/>
      <c r="ALG5" s="197"/>
      <c r="ALH5" s="197"/>
      <c r="ALI5" s="197"/>
      <c r="ALJ5" s="197"/>
      <c r="ALK5" s="197"/>
      <c r="ALL5" s="197"/>
      <c r="ALM5" s="197"/>
      <c r="ALN5" s="197"/>
      <c r="ALO5" s="197"/>
      <c r="ALP5" s="197"/>
      <c r="ALQ5" s="197"/>
      <c r="ALR5" s="197"/>
      <c r="ALS5" s="197"/>
      <c r="ALT5" s="197"/>
      <c r="ALU5" s="197"/>
      <c r="ALV5" s="197"/>
      <c r="ALW5" s="197"/>
      <c r="ALX5" s="197"/>
      <c r="ALY5" s="197"/>
      <c r="ALZ5" s="197"/>
      <c r="AMA5" s="197"/>
      <c r="AMB5" s="197"/>
      <c r="AMC5" s="197"/>
      <c r="AMD5" s="197"/>
      <c r="AME5" s="197"/>
      <c r="AMF5" s="197"/>
      <c r="AMG5" s="197"/>
      <c r="AMH5" s="197"/>
      <c r="AMI5" s="197"/>
      <c r="AMJ5" s="197"/>
      <c r="AMK5" s="197"/>
      <c r="AML5" s="197"/>
      <c r="AMM5" s="197"/>
      <c r="AMN5" s="197"/>
      <c r="AMO5" s="197"/>
      <c r="AMP5" s="197"/>
      <c r="AMQ5" s="197"/>
      <c r="AMR5" s="197"/>
      <c r="AMS5" s="197"/>
      <c r="AMT5" s="197"/>
      <c r="AMU5" s="197"/>
      <c r="AMV5" s="197"/>
      <c r="AMW5" s="197"/>
      <c r="AMX5" s="197"/>
      <c r="AMY5" s="197"/>
      <c r="AMZ5" s="197"/>
      <c r="ANA5" s="197"/>
      <c r="ANB5" s="197"/>
      <c r="ANC5" s="197"/>
      <c r="AND5" s="197"/>
      <c r="ANE5" s="197"/>
      <c r="ANF5" s="197"/>
      <c r="ANG5" s="197"/>
      <c r="ANH5" s="197"/>
      <c r="ANI5" s="197"/>
      <c r="ANJ5" s="197"/>
      <c r="ANK5" s="197"/>
      <c r="ANL5" s="197"/>
      <c r="ANM5" s="197"/>
      <c r="ANN5" s="197"/>
      <c r="ANO5" s="197"/>
      <c r="ANP5" s="197"/>
      <c r="ANQ5" s="197"/>
      <c r="ANR5" s="197"/>
      <c r="ANS5" s="197"/>
      <c r="ANT5" s="197"/>
      <c r="ANU5" s="197"/>
      <c r="ANV5" s="197"/>
      <c r="ANW5" s="197"/>
      <c r="ANX5" s="197"/>
      <c r="ANY5" s="197"/>
      <c r="ANZ5" s="197"/>
      <c r="AOA5" s="197"/>
      <c r="AOB5" s="197"/>
      <c r="AOC5" s="197"/>
      <c r="AOD5" s="197"/>
      <c r="AOE5" s="197"/>
      <c r="AOF5" s="197"/>
      <c r="AOG5" s="197"/>
      <c r="AOH5" s="197"/>
      <c r="AOI5" s="197"/>
      <c r="AOJ5" s="197"/>
      <c r="AOK5" s="197"/>
      <c r="AOL5" s="197"/>
      <c r="AOM5" s="197"/>
      <c r="AON5" s="197"/>
      <c r="AOO5" s="197"/>
      <c r="AOP5" s="197"/>
      <c r="AOQ5" s="197"/>
      <c r="AOR5" s="197"/>
      <c r="AOS5" s="197"/>
      <c r="AOT5" s="197"/>
      <c r="AOU5" s="197"/>
      <c r="AOV5" s="197"/>
      <c r="AOW5" s="197"/>
      <c r="AOX5" s="197"/>
      <c r="AOY5" s="197"/>
      <c r="AOZ5" s="197"/>
      <c r="APA5" s="197"/>
      <c r="APB5" s="197"/>
      <c r="APC5" s="197"/>
      <c r="APD5" s="197"/>
      <c r="APE5" s="197"/>
      <c r="APF5" s="197"/>
      <c r="APG5" s="197"/>
      <c r="APH5" s="197"/>
      <c r="API5" s="197"/>
      <c r="APJ5" s="197"/>
      <c r="APK5" s="197"/>
      <c r="APL5" s="197"/>
      <c r="APM5" s="197"/>
      <c r="APN5" s="197"/>
      <c r="APO5" s="197"/>
      <c r="APP5" s="197"/>
      <c r="APQ5" s="197"/>
      <c r="APR5" s="197"/>
      <c r="APS5" s="197"/>
      <c r="APT5" s="197"/>
      <c r="APU5" s="197"/>
      <c r="APV5" s="197"/>
      <c r="APW5" s="197"/>
      <c r="APX5" s="197"/>
      <c r="APY5" s="197"/>
      <c r="APZ5" s="197"/>
      <c r="AQA5" s="197"/>
      <c r="AQB5" s="197"/>
      <c r="AQC5" s="197"/>
      <c r="AQD5" s="197"/>
      <c r="AQE5" s="197"/>
      <c r="AQF5" s="197"/>
      <c r="AQG5" s="197"/>
      <c r="AQH5" s="197"/>
      <c r="AQI5" s="197"/>
      <c r="AQJ5" s="197"/>
      <c r="AQK5" s="197"/>
      <c r="AQL5" s="197"/>
      <c r="AQM5" s="197"/>
      <c r="AQN5" s="197"/>
      <c r="AQO5" s="197"/>
      <c r="AQP5" s="197"/>
      <c r="AQQ5" s="197"/>
      <c r="AQR5" s="197"/>
      <c r="AQS5" s="197"/>
      <c r="AQT5" s="197"/>
      <c r="AQU5" s="197"/>
      <c r="AQV5" s="197"/>
      <c r="AQW5" s="197"/>
      <c r="AQX5" s="197"/>
      <c r="AQY5" s="197"/>
      <c r="AQZ5" s="197"/>
      <c r="ARA5" s="197"/>
      <c r="ARB5" s="197"/>
      <c r="ARC5" s="197"/>
      <c r="ARD5" s="197"/>
      <c r="ARE5" s="197"/>
      <c r="ARF5" s="197"/>
      <c r="ARG5" s="197"/>
      <c r="ARH5" s="197"/>
      <c r="ARI5" s="197"/>
      <c r="ARJ5" s="197"/>
      <c r="ARK5" s="197"/>
      <c r="ARL5" s="197"/>
      <c r="ARM5" s="197"/>
      <c r="ARN5" s="197"/>
      <c r="ARO5" s="197"/>
      <c r="ARP5" s="197"/>
      <c r="ARQ5" s="197"/>
      <c r="ARR5" s="197"/>
      <c r="ARS5" s="197"/>
      <c r="ART5" s="197"/>
      <c r="ARU5" s="197"/>
      <c r="ARV5" s="197"/>
      <c r="ARW5" s="197"/>
      <c r="ARX5" s="197"/>
      <c r="ARY5" s="197"/>
      <c r="ARZ5" s="197"/>
      <c r="ASA5" s="197"/>
      <c r="ASB5" s="197"/>
      <c r="ASC5" s="197"/>
      <c r="ASD5" s="197"/>
      <c r="ASE5" s="197"/>
      <c r="ASF5" s="197"/>
      <c r="ASG5" s="197"/>
      <c r="ASH5" s="197"/>
      <c r="ASI5" s="197"/>
      <c r="ASJ5" s="197"/>
      <c r="ASK5" s="197"/>
      <c r="ASL5" s="197"/>
      <c r="ASM5" s="197"/>
      <c r="ASN5" s="197"/>
      <c r="ASO5" s="197"/>
      <c r="ASP5" s="197"/>
      <c r="ASQ5" s="197"/>
      <c r="ASR5" s="197"/>
      <c r="ASS5" s="197"/>
      <c r="AST5" s="197"/>
      <c r="ASU5" s="197"/>
      <c r="ASV5" s="197"/>
      <c r="ASW5" s="197"/>
      <c r="ASX5" s="197"/>
      <c r="ASY5" s="197"/>
      <c r="ASZ5" s="197"/>
      <c r="ATA5" s="197"/>
      <c r="ATB5" s="197"/>
      <c r="ATC5" s="197"/>
      <c r="ATD5" s="197"/>
      <c r="ATE5" s="197"/>
      <c r="ATF5" s="197"/>
      <c r="ATG5" s="197"/>
      <c r="ATH5" s="197"/>
      <c r="ATI5" s="197"/>
      <c r="ATJ5" s="197"/>
      <c r="ATK5" s="197"/>
      <c r="ATL5" s="197"/>
      <c r="ATM5" s="197"/>
      <c r="ATN5" s="197"/>
      <c r="ATO5" s="197"/>
      <c r="ATP5" s="197"/>
      <c r="ATQ5" s="197"/>
      <c r="ATR5" s="197"/>
      <c r="ATS5" s="197"/>
      <c r="ATT5" s="197"/>
      <c r="ATU5" s="197"/>
      <c r="ATV5" s="197"/>
      <c r="ATW5" s="197"/>
      <c r="ATX5" s="197"/>
      <c r="ATY5" s="197"/>
      <c r="ATZ5" s="197"/>
      <c r="AUA5" s="197"/>
      <c r="AUB5" s="197"/>
      <c r="AUC5" s="197"/>
      <c r="AUD5" s="197"/>
      <c r="AUE5" s="197"/>
      <c r="AUF5" s="197"/>
      <c r="AUG5" s="197"/>
      <c r="AUH5" s="197"/>
      <c r="AUI5" s="197"/>
      <c r="AUJ5" s="197"/>
      <c r="AUK5" s="197"/>
      <c r="AUL5" s="197"/>
      <c r="AUM5" s="197"/>
      <c r="AUN5" s="197"/>
      <c r="AUO5" s="197"/>
      <c r="AUP5" s="197"/>
      <c r="AUQ5" s="197"/>
      <c r="AUR5" s="197"/>
      <c r="AUS5" s="197"/>
      <c r="AUT5" s="197"/>
      <c r="AUU5" s="197"/>
      <c r="AUV5" s="197"/>
      <c r="AUW5" s="197"/>
      <c r="AUX5" s="197"/>
      <c r="AUY5" s="197"/>
      <c r="AUZ5" s="197"/>
      <c r="AVA5" s="197"/>
      <c r="AVB5" s="197"/>
      <c r="AVC5" s="197"/>
      <c r="AVD5" s="197"/>
      <c r="AVE5" s="197"/>
      <c r="AVF5" s="197"/>
      <c r="AVG5" s="197"/>
      <c r="AVH5" s="197"/>
      <c r="AVI5" s="197"/>
      <c r="AVJ5" s="197"/>
      <c r="AVK5" s="197"/>
      <c r="AVL5" s="197"/>
      <c r="AVM5" s="197"/>
      <c r="AVN5" s="197"/>
      <c r="AVO5" s="197"/>
      <c r="AVP5" s="197"/>
      <c r="AVQ5" s="197"/>
      <c r="AVR5" s="197"/>
      <c r="AVS5" s="197"/>
      <c r="AVT5" s="197"/>
      <c r="AVU5" s="197"/>
      <c r="AVV5" s="197"/>
      <c r="AVW5" s="197"/>
      <c r="AVX5" s="197"/>
      <c r="AVY5" s="197"/>
      <c r="AVZ5" s="197"/>
      <c r="AWA5" s="197"/>
      <c r="AWB5" s="197"/>
      <c r="AWC5" s="197"/>
      <c r="AWD5" s="197"/>
      <c r="AWE5" s="197"/>
      <c r="AWF5" s="197"/>
      <c r="AWG5" s="197"/>
      <c r="AWH5" s="197"/>
      <c r="AWI5" s="197"/>
      <c r="AWJ5" s="197"/>
      <c r="AWK5" s="197"/>
      <c r="AWL5" s="197"/>
      <c r="AWM5" s="197"/>
      <c r="AWN5" s="197"/>
      <c r="AWO5" s="197"/>
      <c r="AWP5" s="197"/>
      <c r="AWQ5" s="197"/>
      <c r="AWR5" s="197"/>
      <c r="AWS5" s="197"/>
      <c r="AWT5" s="197"/>
      <c r="AWU5" s="197"/>
      <c r="AWV5" s="197"/>
      <c r="AWW5" s="197"/>
      <c r="AWX5" s="197"/>
      <c r="AWY5" s="197"/>
      <c r="AWZ5" s="197"/>
      <c r="AXA5" s="197"/>
      <c r="AXB5" s="197"/>
      <c r="AXC5" s="197"/>
      <c r="AXD5" s="197"/>
      <c r="AXE5" s="197"/>
      <c r="AXF5" s="197"/>
      <c r="AXG5" s="197"/>
      <c r="AXH5" s="197"/>
      <c r="AXI5" s="197"/>
      <c r="AXJ5" s="197"/>
      <c r="AXK5" s="197"/>
      <c r="AXL5" s="197"/>
      <c r="AXM5" s="197"/>
      <c r="AXN5" s="197"/>
      <c r="AXO5" s="197"/>
      <c r="AXP5" s="197"/>
      <c r="AXQ5" s="197"/>
      <c r="AXR5" s="197"/>
      <c r="AXS5" s="197"/>
      <c r="AXT5" s="197"/>
      <c r="AXU5" s="197"/>
      <c r="AXV5" s="197"/>
      <c r="AXW5" s="197"/>
      <c r="AXX5" s="197"/>
      <c r="AXY5" s="197"/>
      <c r="AXZ5" s="197"/>
      <c r="AYA5" s="197"/>
      <c r="AYB5" s="197"/>
      <c r="AYC5" s="197"/>
      <c r="AYD5" s="197"/>
      <c r="AYE5" s="197"/>
      <c r="AYF5" s="197"/>
      <c r="AYG5" s="197"/>
      <c r="AYH5" s="197"/>
      <c r="AYI5" s="197"/>
      <c r="AYJ5" s="197"/>
      <c r="AYK5" s="197"/>
      <c r="AYL5" s="197"/>
      <c r="AYM5" s="197"/>
      <c r="AYN5" s="197"/>
      <c r="AYO5" s="197"/>
      <c r="AYP5" s="197"/>
      <c r="AYQ5" s="197"/>
      <c r="AYR5" s="197"/>
      <c r="AYS5" s="197"/>
      <c r="AYT5" s="197"/>
      <c r="AYU5" s="197"/>
      <c r="AYV5" s="197"/>
      <c r="AYW5" s="197"/>
      <c r="AYX5" s="197"/>
      <c r="AYY5" s="197"/>
      <c r="AYZ5" s="197"/>
      <c r="AZA5" s="197"/>
      <c r="AZB5" s="197"/>
      <c r="AZC5" s="197"/>
      <c r="AZD5" s="197"/>
      <c r="AZE5" s="197"/>
      <c r="AZF5" s="197"/>
      <c r="AZG5" s="197"/>
      <c r="AZH5" s="197"/>
      <c r="AZI5" s="197"/>
      <c r="AZJ5" s="197"/>
      <c r="AZK5" s="197"/>
      <c r="AZL5" s="197"/>
      <c r="AZM5" s="197"/>
      <c r="AZN5" s="197"/>
      <c r="AZO5" s="197"/>
      <c r="AZP5" s="197"/>
      <c r="AZQ5" s="197"/>
      <c r="AZR5" s="197"/>
      <c r="AZS5" s="197"/>
      <c r="AZT5" s="197"/>
      <c r="AZU5" s="197"/>
      <c r="AZV5" s="197"/>
      <c r="AZW5" s="197"/>
      <c r="AZX5" s="197"/>
      <c r="AZY5" s="197"/>
      <c r="AZZ5" s="197"/>
      <c r="BAA5" s="197"/>
      <c r="BAB5" s="197"/>
      <c r="BAC5" s="197"/>
      <c r="BAD5" s="197"/>
      <c r="BAE5" s="197"/>
      <c r="BAF5" s="197"/>
      <c r="BAG5" s="197"/>
      <c r="BAH5" s="197"/>
      <c r="BAI5" s="197"/>
      <c r="BAJ5" s="197"/>
      <c r="BAK5" s="197"/>
      <c r="BAL5" s="197"/>
      <c r="BAM5" s="197"/>
      <c r="BAN5" s="197"/>
      <c r="BAO5" s="197"/>
      <c r="BAP5" s="197"/>
      <c r="BAQ5" s="197"/>
      <c r="BAR5" s="197"/>
      <c r="BAS5" s="197"/>
      <c r="BAT5" s="197"/>
      <c r="BAU5" s="197"/>
      <c r="BAV5" s="197"/>
      <c r="BAW5" s="197"/>
      <c r="BAX5" s="197"/>
      <c r="BAY5" s="197"/>
      <c r="BAZ5" s="197"/>
      <c r="BBA5" s="197"/>
      <c r="BBB5" s="197"/>
      <c r="BBC5" s="197"/>
      <c r="BBD5" s="197"/>
      <c r="BBE5" s="197"/>
      <c r="BBF5" s="197"/>
      <c r="BBG5" s="197"/>
      <c r="BBH5" s="197"/>
      <c r="BBI5" s="197"/>
      <c r="BBJ5" s="197"/>
      <c r="BBK5" s="197"/>
      <c r="BBL5" s="197"/>
      <c r="BBM5" s="197"/>
      <c r="BBN5" s="197"/>
      <c r="BBO5" s="197"/>
      <c r="BBP5" s="197"/>
      <c r="BBQ5" s="197"/>
      <c r="BBR5" s="197"/>
      <c r="BBS5" s="197"/>
      <c r="BBT5" s="197"/>
      <c r="BBU5" s="197"/>
      <c r="BBV5" s="197"/>
      <c r="BBW5" s="197"/>
      <c r="BBX5" s="197"/>
      <c r="BBY5" s="197"/>
      <c r="BBZ5" s="197"/>
      <c r="BCA5" s="197"/>
      <c r="BCB5" s="197"/>
      <c r="BCC5" s="197"/>
      <c r="BCD5" s="197"/>
      <c r="BCE5" s="197"/>
      <c r="BCF5" s="197"/>
      <c r="BCG5" s="197"/>
      <c r="BCH5" s="197"/>
      <c r="BCI5" s="197"/>
      <c r="BCJ5" s="197"/>
      <c r="BCK5" s="197"/>
      <c r="BCL5" s="197"/>
      <c r="BCM5" s="197"/>
      <c r="BCN5" s="197"/>
      <c r="BCO5" s="197"/>
      <c r="BCP5" s="197"/>
      <c r="BCQ5" s="197"/>
      <c r="BCR5" s="197"/>
      <c r="BCS5" s="197"/>
      <c r="BCT5" s="197"/>
      <c r="BCU5" s="197"/>
      <c r="BCV5" s="197"/>
      <c r="BCW5" s="197"/>
      <c r="BCX5" s="197"/>
      <c r="BCY5" s="197"/>
      <c r="BCZ5" s="197"/>
      <c r="BDA5" s="197"/>
      <c r="BDB5" s="197"/>
      <c r="BDC5" s="197"/>
      <c r="BDD5" s="197"/>
      <c r="BDE5" s="197"/>
      <c r="BDF5" s="197"/>
      <c r="BDG5" s="197"/>
      <c r="BDH5" s="197"/>
      <c r="BDI5" s="197"/>
      <c r="BDJ5" s="197"/>
      <c r="BDK5" s="197"/>
      <c r="BDL5" s="197"/>
      <c r="BDM5" s="197"/>
      <c r="BDN5" s="197"/>
      <c r="BDO5" s="197"/>
      <c r="BDP5" s="197"/>
      <c r="BDQ5" s="197"/>
      <c r="BDR5" s="197"/>
      <c r="BDS5" s="197"/>
      <c r="BDT5" s="197"/>
      <c r="BDU5" s="197"/>
      <c r="BDV5" s="197"/>
      <c r="BDW5" s="197"/>
      <c r="BDX5" s="197"/>
      <c r="BDY5" s="197"/>
      <c r="BDZ5" s="197"/>
      <c r="BEA5" s="197"/>
      <c r="BEB5" s="197"/>
      <c r="BEC5" s="197"/>
      <c r="BED5" s="197"/>
      <c r="BEE5" s="197"/>
      <c r="BEF5" s="197"/>
      <c r="BEG5" s="197"/>
      <c r="BEH5" s="197"/>
      <c r="BEI5" s="197"/>
      <c r="BEJ5" s="197"/>
      <c r="BEK5" s="197"/>
      <c r="BEL5" s="197"/>
      <c r="BEM5" s="197"/>
      <c r="BEN5" s="197"/>
      <c r="BEO5" s="197"/>
      <c r="BEP5" s="197"/>
      <c r="BEQ5" s="197"/>
      <c r="BER5" s="197"/>
      <c r="BES5" s="197"/>
      <c r="BET5" s="197"/>
      <c r="BEU5" s="197"/>
      <c r="BEV5" s="197"/>
      <c r="BEW5" s="197"/>
      <c r="BEX5" s="197"/>
      <c r="BEY5" s="197"/>
      <c r="BEZ5" s="197"/>
      <c r="BFA5" s="197"/>
      <c r="BFB5" s="197"/>
      <c r="BFC5" s="197"/>
      <c r="BFD5" s="197"/>
      <c r="BFE5" s="197"/>
      <c r="BFF5" s="197"/>
      <c r="BFG5" s="197"/>
      <c r="BFH5" s="197"/>
      <c r="BFI5" s="197"/>
      <c r="BFJ5" s="197"/>
      <c r="BFK5" s="197"/>
      <c r="BFL5" s="197"/>
      <c r="BFM5" s="197"/>
      <c r="BFN5" s="197"/>
      <c r="BFO5" s="197"/>
      <c r="BFP5" s="197"/>
      <c r="BFQ5" s="197"/>
      <c r="BFR5" s="197"/>
      <c r="BFS5" s="197"/>
      <c r="BFT5" s="197"/>
      <c r="BFU5" s="197"/>
      <c r="BFV5" s="197"/>
      <c r="BFW5" s="197"/>
      <c r="BFX5" s="197"/>
      <c r="BFY5" s="197"/>
      <c r="BFZ5" s="197"/>
      <c r="BGA5" s="197"/>
      <c r="BGB5" s="197"/>
      <c r="BGC5" s="197"/>
      <c r="BGD5" s="197"/>
      <c r="BGE5" s="197"/>
      <c r="BGF5" s="197"/>
      <c r="BGG5" s="197"/>
      <c r="BGH5" s="197"/>
      <c r="BGI5" s="197"/>
      <c r="BGJ5" s="197"/>
      <c r="BGK5" s="197"/>
      <c r="BGL5" s="197"/>
      <c r="BGM5" s="197"/>
      <c r="BGN5" s="197"/>
      <c r="BGO5" s="197"/>
      <c r="BGP5" s="197"/>
      <c r="BGQ5" s="197"/>
      <c r="BGR5" s="197"/>
      <c r="BGS5" s="197"/>
      <c r="BGT5" s="197"/>
      <c r="BGU5" s="197"/>
      <c r="BGV5" s="197"/>
      <c r="BGW5" s="197"/>
      <c r="BGX5" s="197"/>
      <c r="BGY5" s="197"/>
      <c r="BGZ5" s="197"/>
      <c r="BHA5" s="197"/>
      <c r="BHB5" s="197"/>
      <c r="BHC5" s="197"/>
      <c r="BHD5" s="197"/>
      <c r="BHE5" s="197"/>
      <c r="BHF5" s="197"/>
      <c r="BHG5" s="197"/>
      <c r="BHH5" s="197"/>
      <c r="BHI5" s="197"/>
      <c r="BHJ5" s="197"/>
      <c r="BHK5" s="197"/>
      <c r="BHL5" s="197"/>
      <c r="BHM5" s="197"/>
      <c r="BHN5" s="197"/>
      <c r="BHO5" s="197"/>
      <c r="BHP5" s="197"/>
      <c r="BHQ5" s="197"/>
      <c r="BHR5" s="197"/>
      <c r="BHS5" s="197"/>
      <c r="BHT5" s="197"/>
      <c r="BHU5" s="197"/>
      <c r="BHV5" s="197"/>
      <c r="BHW5" s="197"/>
      <c r="BHX5" s="197"/>
      <c r="BHY5" s="197"/>
      <c r="BHZ5" s="197"/>
      <c r="BIA5" s="197"/>
      <c r="BIB5" s="197"/>
      <c r="BIC5" s="197"/>
      <c r="BID5" s="197"/>
      <c r="BIE5" s="197"/>
      <c r="BIF5" s="197"/>
      <c r="BIG5" s="197"/>
      <c r="BIH5" s="197"/>
      <c r="BII5" s="197"/>
      <c r="BIJ5" s="197"/>
      <c r="BIK5" s="197"/>
      <c r="BIL5" s="197"/>
      <c r="BIM5" s="197"/>
      <c r="BIN5" s="197"/>
      <c r="BIO5" s="197"/>
      <c r="BIP5" s="197"/>
      <c r="BIQ5" s="197"/>
      <c r="BIR5" s="197"/>
      <c r="BIS5" s="197"/>
      <c r="BIT5" s="197"/>
      <c r="BIU5" s="197"/>
      <c r="BIV5" s="197"/>
      <c r="BIW5" s="197"/>
      <c r="BIX5" s="197"/>
      <c r="BIY5" s="197"/>
      <c r="BIZ5" s="197"/>
      <c r="BJA5" s="197"/>
      <c r="BJB5" s="197"/>
      <c r="BJC5" s="197"/>
      <c r="BJD5" s="197"/>
      <c r="BJE5" s="197"/>
      <c r="BJF5" s="197"/>
      <c r="BJG5" s="197"/>
      <c r="BJH5" s="197"/>
      <c r="BJI5" s="197"/>
      <c r="BJJ5" s="197"/>
      <c r="BJK5" s="197"/>
      <c r="BJL5" s="197"/>
      <c r="BJM5" s="197"/>
      <c r="BJN5" s="197"/>
      <c r="BJO5" s="197"/>
      <c r="BJP5" s="197"/>
      <c r="BJQ5" s="197"/>
      <c r="BJR5" s="197"/>
      <c r="BJS5" s="197"/>
      <c r="BJT5" s="197"/>
      <c r="BJU5" s="197"/>
      <c r="BJV5" s="197"/>
      <c r="BJW5" s="197"/>
      <c r="BJX5" s="197"/>
      <c r="BJY5" s="197"/>
      <c r="BJZ5" s="197"/>
      <c r="BKA5" s="197"/>
      <c r="BKB5" s="197"/>
      <c r="BKC5" s="197"/>
      <c r="BKD5" s="197"/>
      <c r="BKE5" s="197"/>
      <c r="BKF5" s="197"/>
      <c r="BKG5" s="197"/>
      <c r="BKH5" s="197"/>
      <c r="BKI5" s="197"/>
      <c r="BKJ5" s="197"/>
      <c r="BKK5" s="197"/>
      <c r="BKL5" s="197"/>
      <c r="BKM5" s="197"/>
      <c r="BKN5" s="197"/>
      <c r="BKO5" s="197"/>
      <c r="BKP5" s="197"/>
      <c r="BKQ5" s="197"/>
      <c r="BKR5" s="197"/>
      <c r="BKS5" s="197"/>
      <c r="BKT5" s="197"/>
      <c r="BKU5" s="197"/>
      <c r="BKV5" s="197"/>
      <c r="BKW5" s="197"/>
      <c r="BKX5" s="197"/>
      <c r="BKY5" s="197"/>
      <c r="BKZ5" s="197"/>
      <c r="BLA5" s="197"/>
      <c r="BLB5" s="197"/>
      <c r="BLC5" s="197"/>
      <c r="BLD5" s="197"/>
      <c r="BLE5" s="197"/>
      <c r="BLF5" s="197"/>
      <c r="BLG5" s="197"/>
      <c r="BLH5" s="197"/>
      <c r="BLI5" s="197"/>
      <c r="BLJ5" s="197"/>
      <c r="BLK5" s="197"/>
      <c r="BLL5" s="197"/>
      <c r="BLM5" s="197"/>
      <c r="BLN5" s="197"/>
      <c r="BLO5" s="197"/>
      <c r="BLP5" s="197"/>
      <c r="BLQ5" s="197"/>
      <c r="BLR5" s="197"/>
      <c r="BLS5" s="197"/>
      <c r="BLT5" s="197"/>
      <c r="BLU5" s="197"/>
      <c r="BLV5" s="197"/>
      <c r="BLW5" s="197"/>
      <c r="BLX5" s="197"/>
      <c r="BLY5" s="197"/>
      <c r="BLZ5" s="197"/>
      <c r="BMA5" s="197"/>
      <c r="BMB5" s="197"/>
      <c r="BMC5" s="197"/>
      <c r="BMD5" s="197"/>
      <c r="BME5" s="197"/>
      <c r="BMF5" s="197"/>
      <c r="BMG5" s="197"/>
      <c r="BMH5" s="197"/>
      <c r="BMI5" s="197"/>
      <c r="BMJ5" s="197"/>
      <c r="BMK5" s="197"/>
      <c r="BML5" s="197"/>
      <c r="BMM5" s="197"/>
      <c r="BMN5" s="197"/>
      <c r="BMO5" s="197"/>
      <c r="BMP5" s="197"/>
      <c r="BMQ5" s="197"/>
      <c r="BMR5" s="197"/>
      <c r="BMS5" s="197"/>
      <c r="BMT5" s="197"/>
      <c r="BMU5" s="197"/>
      <c r="BMV5" s="197"/>
      <c r="BMW5" s="197"/>
      <c r="BMX5" s="197"/>
      <c r="BMY5" s="197"/>
      <c r="BMZ5" s="197"/>
      <c r="BNA5" s="197"/>
      <c r="BNB5" s="197"/>
      <c r="BNC5" s="197"/>
      <c r="BND5" s="197"/>
      <c r="BNE5" s="197"/>
      <c r="BNF5" s="197"/>
      <c r="BNG5" s="197"/>
      <c r="BNH5" s="197"/>
      <c r="BNI5" s="197"/>
      <c r="BNJ5" s="197"/>
      <c r="BNK5" s="197"/>
      <c r="BNL5" s="197"/>
      <c r="BNM5" s="197"/>
      <c r="BNN5" s="197"/>
      <c r="BNO5" s="197"/>
      <c r="BNP5" s="197"/>
      <c r="BNQ5" s="197"/>
      <c r="BNR5" s="197"/>
      <c r="BNS5" s="197"/>
      <c r="BNT5" s="197"/>
      <c r="BNU5" s="197"/>
      <c r="BNV5" s="197"/>
      <c r="BNW5" s="197"/>
      <c r="BNX5" s="197"/>
      <c r="BNY5" s="197"/>
      <c r="BNZ5" s="197"/>
      <c r="BOA5" s="197"/>
      <c r="BOB5" s="197"/>
      <c r="BOC5" s="197"/>
      <c r="BOD5" s="197"/>
      <c r="BOE5" s="197"/>
      <c r="BOF5" s="197"/>
      <c r="BOG5" s="197"/>
      <c r="BOH5" s="197"/>
      <c r="BOI5" s="197"/>
      <c r="BOJ5" s="197"/>
      <c r="BOK5" s="197"/>
      <c r="BOL5" s="197"/>
      <c r="BOM5" s="197"/>
      <c r="BON5" s="197"/>
      <c r="BOO5" s="197"/>
      <c r="BOP5" s="197"/>
      <c r="BOQ5" s="197"/>
      <c r="BOR5" s="197"/>
      <c r="BOS5" s="197"/>
      <c r="BOT5" s="197"/>
      <c r="BOU5" s="197"/>
      <c r="BOV5" s="197"/>
      <c r="BOW5" s="197"/>
      <c r="BOX5" s="197"/>
      <c r="BOY5" s="197"/>
      <c r="BOZ5" s="197"/>
      <c r="BPA5" s="197"/>
      <c r="BPB5" s="197"/>
      <c r="BPC5" s="197"/>
      <c r="BPD5" s="197"/>
      <c r="BPE5" s="197"/>
      <c r="BPF5" s="197"/>
      <c r="BPG5" s="197"/>
      <c r="BPH5" s="197"/>
      <c r="BPI5" s="197"/>
      <c r="BPJ5" s="197"/>
      <c r="BPK5" s="197"/>
      <c r="BPL5" s="197"/>
      <c r="BPM5" s="197"/>
      <c r="BPN5" s="197"/>
      <c r="BPO5" s="197"/>
      <c r="BPP5" s="197"/>
      <c r="BPQ5" s="197"/>
      <c r="BPR5" s="197"/>
      <c r="BPS5" s="197"/>
      <c r="BPT5" s="197"/>
      <c r="BPU5" s="197"/>
      <c r="BPV5" s="197"/>
      <c r="BPW5" s="197"/>
      <c r="BPX5" s="197"/>
      <c r="BPY5" s="197"/>
      <c r="BPZ5" s="197"/>
      <c r="BQA5" s="197"/>
      <c r="BQB5" s="197"/>
      <c r="BQC5" s="197"/>
      <c r="BQD5" s="197"/>
      <c r="BQE5" s="197"/>
      <c r="BQF5" s="197"/>
      <c r="BQG5" s="197"/>
      <c r="BQH5" s="197"/>
      <c r="BQI5" s="197"/>
      <c r="BQJ5" s="197"/>
      <c r="BQK5" s="197"/>
      <c r="BQL5" s="197"/>
      <c r="BQM5" s="197"/>
      <c r="BQN5" s="197"/>
      <c r="BQO5" s="197"/>
      <c r="BQP5" s="197"/>
      <c r="BQQ5" s="197"/>
      <c r="BQR5" s="197"/>
      <c r="BQS5" s="197"/>
      <c r="BQT5" s="197"/>
      <c r="BQU5" s="197"/>
      <c r="BQV5" s="197"/>
      <c r="BQW5" s="197"/>
      <c r="BQX5" s="197"/>
      <c r="BQY5" s="197"/>
      <c r="BQZ5" s="197"/>
      <c r="BRA5" s="197"/>
      <c r="BRB5" s="197"/>
      <c r="BRC5" s="197"/>
      <c r="BRD5" s="197"/>
      <c r="BRE5" s="197"/>
      <c r="BRF5" s="197"/>
      <c r="BRG5" s="197"/>
      <c r="BRH5" s="197"/>
      <c r="BRI5" s="197"/>
      <c r="BRJ5" s="197"/>
      <c r="BRK5" s="197"/>
      <c r="BRL5" s="197"/>
      <c r="BRM5" s="197"/>
      <c r="BRN5" s="197"/>
      <c r="BRO5" s="197"/>
      <c r="BRP5" s="197"/>
      <c r="BRQ5" s="197"/>
      <c r="BRR5" s="197"/>
      <c r="BRS5" s="197"/>
      <c r="BRT5" s="197"/>
      <c r="BRU5" s="197"/>
      <c r="BRV5" s="197"/>
      <c r="BRW5" s="197"/>
      <c r="BRX5" s="197"/>
      <c r="BRY5" s="197"/>
      <c r="BRZ5" s="197"/>
      <c r="BSA5" s="197"/>
      <c r="BSB5" s="197"/>
      <c r="BSC5" s="197"/>
      <c r="BSD5" s="197"/>
      <c r="BSE5" s="197"/>
      <c r="BSF5" s="197"/>
      <c r="BSG5" s="197"/>
      <c r="BSH5" s="197"/>
      <c r="BSI5" s="197"/>
      <c r="BSJ5" s="197"/>
      <c r="BSK5" s="197"/>
      <c r="BSL5" s="197"/>
      <c r="BSM5" s="197"/>
      <c r="BSN5" s="197"/>
      <c r="BSO5" s="197"/>
      <c r="BSP5" s="197"/>
      <c r="BSQ5" s="197"/>
      <c r="BSR5" s="197"/>
      <c r="BSS5" s="197"/>
      <c r="BST5" s="197"/>
      <c r="BSU5" s="197"/>
      <c r="BSV5" s="197"/>
      <c r="BSW5" s="197"/>
      <c r="BSX5" s="197"/>
      <c r="BSY5" s="197"/>
      <c r="BSZ5" s="197"/>
      <c r="BTA5" s="197"/>
      <c r="BTB5" s="197"/>
      <c r="BTC5" s="197"/>
      <c r="BTD5" s="197"/>
      <c r="BTE5" s="197"/>
      <c r="BTF5" s="197"/>
      <c r="BTG5" s="197"/>
      <c r="BTH5" s="197"/>
      <c r="BTI5" s="197"/>
      <c r="BTJ5" s="197"/>
      <c r="BTK5" s="197"/>
      <c r="BTL5" s="197"/>
      <c r="BTM5" s="197"/>
      <c r="BTN5" s="197"/>
      <c r="BTO5" s="197"/>
      <c r="BTP5" s="197"/>
      <c r="BTQ5" s="197"/>
      <c r="BTR5" s="197"/>
      <c r="BTS5" s="197"/>
      <c r="BTT5" s="197"/>
      <c r="BTU5" s="197"/>
      <c r="BTV5" s="197"/>
      <c r="BTW5" s="197"/>
      <c r="BTX5" s="197"/>
      <c r="BTY5" s="197"/>
      <c r="BTZ5" s="197"/>
      <c r="BUA5" s="197"/>
      <c r="BUB5" s="197"/>
      <c r="BUC5" s="197"/>
      <c r="BUD5" s="197"/>
      <c r="BUE5" s="197"/>
      <c r="BUF5" s="197"/>
      <c r="BUG5" s="197"/>
      <c r="BUH5" s="197"/>
      <c r="BUI5" s="197"/>
      <c r="BUJ5" s="197"/>
      <c r="BUK5" s="197"/>
      <c r="BUL5" s="197"/>
      <c r="BUM5" s="197"/>
      <c r="BUN5" s="197"/>
      <c r="BUO5" s="197"/>
      <c r="BUP5" s="197"/>
      <c r="BUQ5" s="197"/>
      <c r="BUR5" s="197"/>
      <c r="BUS5" s="197"/>
      <c r="BUT5" s="197"/>
      <c r="BUU5" s="197"/>
      <c r="BUV5" s="197"/>
      <c r="BUW5" s="197"/>
      <c r="BUX5" s="197"/>
      <c r="BUY5" s="197"/>
      <c r="BUZ5" s="197"/>
      <c r="BVA5" s="197"/>
      <c r="BVB5" s="197"/>
      <c r="BVC5" s="197"/>
      <c r="BVD5" s="197"/>
      <c r="BVE5" s="197"/>
      <c r="BVF5" s="197"/>
      <c r="BVG5" s="197"/>
      <c r="BVH5" s="197"/>
      <c r="BVI5" s="197"/>
      <c r="BVJ5" s="197"/>
      <c r="BVK5" s="197"/>
      <c r="BVL5" s="197"/>
      <c r="BVM5" s="197"/>
      <c r="BVN5" s="197"/>
      <c r="BVO5" s="197"/>
      <c r="BVP5" s="197"/>
      <c r="BVQ5" s="197"/>
      <c r="BVR5" s="197"/>
      <c r="BVS5" s="197"/>
      <c r="BVT5" s="197"/>
      <c r="BVU5" s="197"/>
      <c r="BVV5" s="197"/>
      <c r="BVW5" s="197"/>
      <c r="BVX5" s="197"/>
      <c r="BVY5" s="197"/>
      <c r="BVZ5" s="197"/>
      <c r="BWA5" s="197"/>
      <c r="BWB5" s="197"/>
      <c r="BWC5" s="197"/>
      <c r="BWD5" s="197"/>
      <c r="BWE5" s="197"/>
      <c r="BWF5" s="197"/>
      <c r="BWG5" s="197"/>
      <c r="BWH5" s="197"/>
      <c r="BWI5" s="197"/>
      <c r="BWJ5" s="197"/>
      <c r="BWK5" s="197"/>
      <c r="BWL5" s="197"/>
      <c r="BWM5" s="197"/>
      <c r="BWN5" s="197"/>
      <c r="BWO5" s="197"/>
      <c r="BWP5" s="197"/>
      <c r="BWQ5" s="197"/>
      <c r="BWR5" s="197"/>
      <c r="BWS5" s="197"/>
      <c r="BWT5" s="197"/>
      <c r="BWU5" s="197"/>
      <c r="BWV5" s="197"/>
      <c r="BWW5" s="197"/>
      <c r="BWX5" s="197"/>
      <c r="BWY5" s="197"/>
      <c r="BWZ5" s="197"/>
      <c r="BXA5" s="197"/>
      <c r="BXB5" s="197"/>
      <c r="BXC5" s="197"/>
      <c r="BXD5" s="197"/>
      <c r="BXE5" s="197"/>
      <c r="BXF5" s="197"/>
      <c r="BXG5" s="197"/>
      <c r="BXH5" s="197"/>
      <c r="BXI5" s="197"/>
      <c r="BXJ5" s="197"/>
      <c r="BXK5" s="197"/>
      <c r="BXL5" s="197"/>
      <c r="BXM5" s="197"/>
      <c r="BXN5" s="197"/>
      <c r="BXO5" s="197"/>
      <c r="BXP5" s="197"/>
      <c r="BXQ5" s="197"/>
      <c r="BXR5" s="197"/>
      <c r="BXS5" s="197"/>
      <c r="BXT5" s="197"/>
      <c r="BXU5" s="197"/>
      <c r="BXV5" s="197"/>
      <c r="BXW5" s="197"/>
      <c r="BXX5" s="197"/>
      <c r="BXY5" s="197"/>
      <c r="BXZ5" s="197"/>
      <c r="BYA5" s="197"/>
      <c r="BYB5" s="197"/>
      <c r="BYC5" s="197"/>
      <c r="BYD5" s="197"/>
      <c r="BYE5" s="197"/>
      <c r="BYF5" s="197"/>
      <c r="BYG5" s="197"/>
      <c r="BYH5" s="197"/>
      <c r="BYI5" s="197"/>
      <c r="BYJ5" s="197"/>
      <c r="BYK5" s="197"/>
      <c r="BYL5" s="197"/>
      <c r="BYM5" s="197"/>
      <c r="BYN5" s="197"/>
      <c r="BYO5" s="197"/>
      <c r="BYP5" s="197"/>
      <c r="BYQ5" s="197"/>
      <c r="BYR5" s="197"/>
      <c r="BYS5" s="197"/>
      <c r="BYT5" s="197"/>
      <c r="BYU5" s="197"/>
      <c r="BYV5" s="197"/>
      <c r="BYW5" s="197"/>
      <c r="BYX5" s="197"/>
      <c r="BYY5" s="197"/>
      <c r="BYZ5" s="197"/>
      <c r="BZA5" s="197"/>
      <c r="BZB5" s="197"/>
      <c r="BZC5" s="197"/>
      <c r="BZD5" s="197"/>
      <c r="BZE5" s="197"/>
      <c r="BZF5" s="197"/>
      <c r="BZG5" s="197"/>
      <c r="BZH5" s="197"/>
      <c r="BZI5" s="197"/>
      <c r="BZJ5" s="197"/>
      <c r="BZK5" s="197"/>
      <c r="BZL5" s="197"/>
      <c r="BZM5" s="197"/>
      <c r="BZN5" s="197"/>
      <c r="BZO5" s="197"/>
      <c r="BZP5" s="197"/>
      <c r="BZQ5" s="197"/>
      <c r="BZR5" s="197"/>
      <c r="BZS5" s="197"/>
      <c r="BZT5" s="197"/>
      <c r="BZU5" s="197"/>
      <c r="BZV5" s="197"/>
      <c r="BZW5" s="197"/>
      <c r="BZX5" s="197"/>
      <c r="BZY5" s="197"/>
      <c r="BZZ5" s="197"/>
      <c r="CAA5" s="197"/>
      <c r="CAB5" s="197"/>
      <c r="CAC5" s="197"/>
      <c r="CAD5" s="197"/>
      <c r="CAE5" s="197"/>
      <c r="CAF5" s="197"/>
      <c r="CAG5" s="197"/>
      <c r="CAH5" s="197"/>
      <c r="CAI5" s="197"/>
      <c r="CAJ5" s="197"/>
      <c r="CAK5" s="197"/>
      <c r="CAL5" s="197"/>
      <c r="CAM5" s="197"/>
      <c r="CAN5" s="197"/>
      <c r="CAO5" s="197"/>
      <c r="CAP5" s="197"/>
      <c r="CAQ5" s="197"/>
      <c r="CAR5" s="197"/>
      <c r="CAS5" s="197"/>
      <c r="CAT5" s="197"/>
      <c r="CAU5" s="197"/>
      <c r="CAV5" s="197"/>
      <c r="CAW5" s="197"/>
      <c r="CAX5" s="197"/>
      <c r="CAY5" s="197"/>
      <c r="CAZ5" s="197"/>
      <c r="CBA5" s="197"/>
      <c r="CBB5" s="197"/>
      <c r="CBC5" s="197"/>
      <c r="CBD5" s="197"/>
      <c r="CBE5" s="197"/>
      <c r="CBF5" s="197"/>
      <c r="CBG5" s="197"/>
      <c r="CBH5" s="197"/>
      <c r="CBI5" s="197"/>
      <c r="CBJ5" s="197"/>
      <c r="CBK5" s="197"/>
      <c r="CBL5" s="197"/>
      <c r="CBM5" s="197"/>
      <c r="CBN5" s="197"/>
      <c r="CBO5" s="197"/>
      <c r="CBP5" s="197"/>
      <c r="CBQ5" s="197"/>
      <c r="CBR5" s="197"/>
      <c r="CBS5" s="197"/>
      <c r="CBT5" s="197"/>
      <c r="CBU5" s="197"/>
      <c r="CBV5" s="197"/>
      <c r="CBW5" s="197"/>
      <c r="CBX5" s="197"/>
      <c r="CBY5" s="197"/>
      <c r="CBZ5" s="197"/>
      <c r="CCA5" s="197"/>
      <c r="CCB5" s="197"/>
      <c r="CCC5" s="197"/>
      <c r="CCD5" s="197"/>
      <c r="CCE5" s="197"/>
      <c r="CCF5" s="197"/>
      <c r="CCG5" s="197"/>
      <c r="CCH5" s="197"/>
      <c r="CCI5" s="197"/>
      <c r="CCJ5" s="197"/>
      <c r="CCK5" s="197"/>
      <c r="CCL5" s="197"/>
      <c r="CCM5" s="197"/>
      <c r="CCN5" s="197"/>
      <c r="CCO5" s="197"/>
      <c r="CCP5" s="197"/>
      <c r="CCQ5" s="197"/>
      <c r="CCR5" s="197"/>
      <c r="CCS5" s="197"/>
      <c r="CCT5" s="197"/>
      <c r="CCU5" s="197"/>
      <c r="CCV5" s="197"/>
      <c r="CCW5" s="197"/>
      <c r="CCX5" s="197"/>
      <c r="CCY5" s="197"/>
      <c r="CCZ5" s="197"/>
      <c r="CDA5" s="197"/>
      <c r="CDB5" s="197"/>
      <c r="CDC5" s="197"/>
      <c r="CDD5" s="197"/>
      <c r="CDE5" s="197"/>
      <c r="CDF5" s="197"/>
      <c r="CDG5" s="197"/>
      <c r="CDH5" s="197"/>
      <c r="CDI5" s="197"/>
      <c r="CDJ5" s="197"/>
      <c r="CDK5" s="197"/>
      <c r="CDL5" s="197"/>
      <c r="CDM5" s="197"/>
      <c r="CDN5" s="197"/>
      <c r="CDO5" s="197"/>
      <c r="CDP5" s="197"/>
      <c r="CDQ5" s="197"/>
      <c r="CDR5" s="197"/>
      <c r="CDS5" s="197"/>
      <c r="CDT5" s="197"/>
      <c r="CDU5" s="197"/>
      <c r="CDV5" s="197"/>
      <c r="CDW5" s="197"/>
      <c r="CDX5" s="197"/>
      <c r="CDY5" s="197"/>
      <c r="CDZ5" s="197"/>
      <c r="CEA5" s="197"/>
      <c r="CEB5" s="197"/>
      <c r="CEC5" s="197"/>
      <c r="CED5" s="197"/>
      <c r="CEE5" s="197"/>
      <c r="CEF5" s="197"/>
      <c r="CEG5" s="197"/>
      <c r="CEH5" s="197"/>
      <c r="CEI5" s="197"/>
      <c r="CEJ5" s="197"/>
      <c r="CEK5" s="197"/>
      <c r="CEL5" s="197"/>
      <c r="CEM5" s="197"/>
      <c r="CEN5" s="197"/>
      <c r="CEO5" s="197"/>
      <c r="CEP5" s="197"/>
      <c r="CEQ5" s="197"/>
      <c r="CER5" s="197"/>
      <c r="CES5" s="197"/>
      <c r="CET5" s="197"/>
      <c r="CEU5" s="197"/>
      <c r="CEV5" s="197"/>
      <c r="CEW5" s="197"/>
      <c r="CEX5" s="197"/>
      <c r="CEY5" s="197"/>
      <c r="CEZ5" s="197"/>
      <c r="CFA5" s="197"/>
      <c r="CFB5" s="197"/>
      <c r="CFC5" s="197"/>
      <c r="CFD5" s="197"/>
      <c r="CFE5" s="197"/>
      <c r="CFF5" s="197"/>
      <c r="CFG5" s="197"/>
      <c r="CFH5" s="197"/>
      <c r="CFI5" s="197"/>
      <c r="CFJ5" s="197"/>
      <c r="CFK5" s="197"/>
      <c r="CFL5" s="197"/>
      <c r="CFM5" s="197"/>
      <c r="CFN5" s="197"/>
      <c r="CFO5" s="197"/>
      <c r="CFP5" s="197"/>
      <c r="CFQ5" s="197"/>
      <c r="CFR5" s="197"/>
      <c r="CFS5" s="197"/>
      <c r="CFT5" s="197"/>
      <c r="CFU5" s="197"/>
      <c r="CFV5" s="197"/>
      <c r="CFW5" s="197"/>
      <c r="CFX5" s="197"/>
      <c r="CFY5" s="197"/>
      <c r="CFZ5" s="197"/>
      <c r="CGA5" s="197"/>
      <c r="CGB5" s="197"/>
      <c r="CGC5" s="197"/>
      <c r="CGD5" s="197"/>
      <c r="CGE5" s="197"/>
      <c r="CGF5" s="197"/>
      <c r="CGG5" s="197"/>
      <c r="CGH5" s="197"/>
      <c r="CGI5" s="197"/>
      <c r="CGJ5" s="197"/>
      <c r="CGK5" s="197"/>
      <c r="CGL5" s="197"/>
      <c r="CGM5" s="197"/>
      <c r="CGN5" s="197"/>
      <c r="CGO5" s="197"/>
      <c r="CGP5" s="197"/>
      <c r="CGQ5" s="197"/>
      <c r="CGR5" s="197"/>
      <c r="CGS5" s="197"/>
      <c r="CGT5" s="197"/>
      <c r="CGU5" s="197"/>
      <c r="CGV5" s="197"/>
      <c r="CGW5" s="197"/>
      <c r="CGX5" s="197"/>
      <c r="CGY5" s="197"/>
      <c r="CGZ5" s="197"/>
      <c r="CHA5" s="197"/>
      <c r="CHB5" s="197"/>
      <c r="CHC5" s="197"/>
      <c r="CHD5" s="197"/>
      <c r="CHE5" s="197"/>
      <c r="CHF5" s="197"/>
      <c r="CHG5" s="197"/>
      <c r="CHH5" s="197"/>
      <c r="CHI5" s="197"/>
      <c r="CHJ5" s="197"/>
      <c r="CHK5" s="197"/>
      <c r="CHL5" s="197"/>
      <c r="CHM5" s="197"/>
      <c r="CHN5" s="197"/>
      <c r="CHO5" s="197"/>
      <c r="CHP5" s="197"/>
      <c r="CHQ5" s="197"/>
      <c r="CHR5" s="197"/>
      <c r="CHS5" s="197"/>
      <c r="CHT5" s="197"/>
      <c r="CHU5" s="197"/>
      <c r="CHV5" s="197"/>
      <c r="CHW5" s="197"/>
      <c r="CHX5" s="197"/>
      <c r="CHY5" s="197"/>
      <c r="CHZ5" s="197"/>
      <c r="CIA5" s="197"/>
      <c r="CIB5" s="197"/>
      <c r="CIC5" s="197"/>
      <c r="CID5" s="197"/>
      <c r="CIE5" s="197"/>
      <c r="CIF5" s="197"/>
      <c r="CIG5" s="197"/>
      <c r="CIH5" s="197"/>
      <c r="CII5" s="197"/>
      <c r="CIJ5" s="197"/>
      <c r="CIK5" s="197"/>
      <c r="CIL5" s="197"/>
      <c r="CIM5" s="197"/>
      <c r="CIN5" s="197"/>
      <c r="CIO5" s="197"/>
      <c r="CIP5" s="197"/>
      <c r="CIQ5" s="197"/>
      <c r="CIR5" s="197"/>
      <c r="CIS5" s="197"/>
      <c r="CIT5" s="197"/>
      <c r="CIU5" s="197"/>
      <c r="CIV5" s="197"/>
      <c r="CIW5" s="197"/>
      <c r="CIX5" s="197"/>
      <c r="CIY5" s="197"/>
      <c r="CIZ5" s="197"/>
      <c r="CJA5" s="197"/>
      <c r="CJB5" s="197"/>
      <c r="CJC5" s="197"/>
      <c r="CJD5" s="197"/>
      <c r="CJE5" s="197"/>
      <c r="CJF5" s="197"/>
      <c r="CJG5" s="197"/>
      <c r="CJH5" s="197"/>
      <c r="CJI5" s="197"/>
      <c r="CJJ5" s="197"/>
      <c r="CJK5" s="197"/>
      <c r="CJL5" s="197"/>
      <c r="CJM5" s="197"/>
      <c r="CJN5" s="197"/>
      <c r="CJO5" s="197"/>
      <c r="CJP5" s="197"/>
      <c r="CJQ5" s="197"/>
      <c r="CJR5" s="197"/>
      <c r="CJS5" s="197"/>
      <c r="CJT5" s="197"/>
      <c r="CJU5" s="197"/>
      <c r="CJV5" s="197"/>
      <c r="CJW5" s="197"/>
      <c r="CJX5" s="197"/>
      <c r="CJY5" s="197"/>
      <c r="CJZ5" s="197"/>
      <c r="CKA5" s="197"/>
      <c r="CKB5" s="197"/>
      <c r="CKC5" s="197"/>
      <c r="CKD5" s="197"/>
      <c r="CKE5" s="197"/>
      <c r="CKF5" s="197"/>
      <c r="CKG5" s="197"/>
      <c r="CKH5" s="197"/>
      <c r="CKI5" s="197"/>
      <c r="CKJ5" s="197"/>
      <c r="CKK5" s="197"/>
      <c r="CKL5" s="197"/>
      <c r="CKM5" s="197"/>
      <c r="CKN5" s="197"/>
      <c r="CKO5" s="197"/>
      <c r="CKP5" s="197"/>
      <c r="CKQ5" s="197"/>
      <c r="CKR5" s="197"/>
      <c r="CKS5" s="197"/>
      <c r="CKT5" s="197"/>
      <c r="CKU5" s="197"/>
      <c r="CKV5" s="197"/>
      <c r="CKW5" s="197"/>
      <c r="CKX5" s="197"/>
      <c r="CKY5" s="197"/>
      <c r="CKZ5" s="197"/>
      <c r="CLA5" s="197"/>
      <c r="CLB5" s="197"/>
      <c r="CLC5" s="197"/>
      <c r="CLD5" s="197"/>
      <c r="CLE5" s="197"/>
      <c r="CLF5" s="197"/>
      <c r="CLG5" s="197"/>
      <c r="CLH5" s="197"/>
      <c r="CLI5" s="197"/>
      <c r="CLJ5" s="197"/>
      <c r="CLK5" s="197"/>
      <c r="CLL5" s="197"/>
      <c r="CLM5" s="197"/>
      <c r="CLN5" s="197"/>
      <c r="CLO5" s="197"/>
      <c r="CLP5" s="197"/>
      <c r="CLQ5" s="197"/>
      <c r="CLR5" s="197"/>
      <c r="CLS5" s="197"/>
      <c r="CLT5" s="197"/>
      <c r="CLU5" s="197"/>
      <c r="CLV5" s="197"/>
      <c r="CLW5" s="197"/>
      <c r="CLX5" s="197"/>
      <c r="CLY5" s="197"/>
      <c r="CLZ5" s="197"/>
      <c r="CMA5" s="197"/>
      <c r="CMB5" s="197"/>
      <c r="CMC5" s="197"/>
      <c r="CMD5" s="197"/>
      <c r="CME5" s="197"/>
      <c r="CMF5" s="197"/>
      <c r="CMG5" s="197"/>
      <c r="CMH5" s="197"/>
      <c r="CMI5" s="197"/>
      <c r="CMJ5" s="197"/>
      <c r="CMK5" s="197"/>
      <c r="CML5" s="197"/>
      <c r="CMM5" s="197"/>
      <c r="CMN5" s="197"/>
      <c r="CMO5" s="197"/>
      <c r="CMP5" s="197"/>
      <c r="CMQ5" s="197"/>
      <c r="CMR5" s="197"/>
      <c r="CMS5" s="197"/>
      <c r="CMT5" s="197"/>
      <c r="CMU5" s="197"/>
      <c r="CMV5" s="197"/>
      <c r="CMW5" s="197"/>
      <c r="CMX5" s="197"/>
      <c r="CMY5" s="197"/>
      <c r="CMZ5" s="197"/>
      <c r="CNA5" s="197"/>
      <c r="CNB5" s="197"/>
      <c r="CNC5" s="197"/>
      <c r="CND5" s="197"/>
      <c r="CNE5" s="197"/>
      <c r="CNF5" s="197"/>
      <c r="CNG5" s="197"/>
      <c r="CNH5" s="197"/>
      <c r="CNI5" s="197"/>
      <c r="CNJ5" s="197"/>
      <c r="CNK5" s="197"/>
      <c r="CNL5" s="197"/>
      <c r="CNM5" s="197"/>
      <c r="CNN5" s="197"/>
      <c r="CNO5" s="197"/>
      <c r="CNP5" s="197"/>
      <c r="CNQ5" s="197"/>
      <c r="CNR5" s="197"/>
      <c r="CNS5" s="197"/>
      <c r="CNT5" s="197"/>
      <c r="CNU5" s="197"/>
      <c r="CNV5" s="197"/>
      <c r="CNW5" s="197"/>
      <c r="CNX5" s="197"/>
      <c r="CNY5" s="197"/>
      <c r="CNZ5" s="197"/>
      <c r="COA5" s="197"/>
      <c r="COB5" s="197"/>
      <c r="COC5" s="197"/>
      <c r="COD5" s="197"/>
      <c r="COE5" s="197"/>
      <c r="COF5" s="197"/>
      <c r="COG5" s="197"/>
      <c r="COH5" s="197"/>
      <c r="COI5" s="197"/>
      <c r="COJ5" s="197"/>
      <c r="COK5" s="197"/>
      <c r="COL5" s="197"/>
      <c r="COM5" s="197"/>
      <c r="CON5" s="197"/>
      <c r="COO5" s="197"/>
      <c r="COP5" s="197"/>
      <c r="COQ5" s="197"/>
      <c r="COR5" s="197"/>
      <c r="COS5" s="197"/>
      <c r="COT5" s="197"/>
      <c r="COU5" s="197"/>
      <c r="COV5" s="197"/>
      <c r="COW5" s="197"/>
      <c r="COX5" s="197"/>
      <c r="COY5" s="197"/>
      <c r="COZ5" s="197"/>
      <c r="CPA5" s="197"/>
      <c r="CPB5" s="197"/>
      <c r="CPC5" s="197"/>
      <c r="CPD5" s="197"/>
      <c r="CPE5" s="197"/>
      <c r="CPF5" s="197"/>
      <c r="CPG5" s="197"/>
      <c r="CPH5" s="197"/>
      <c r="CPI5" s="197"/>
      <c r="CPJ5" s="197"/>
      <c r="CPK5" s="197"/>
      <c r="CPL5" s="197"/>
      <c r="CPM5" s="197"/>
      <c r="CPN5" s="197"/>
      <c r="CPO5" s="197"/>
      <c r="CPP5" s="197"/>
      <c r="CPQ5" s="197"/>
      <c r="CPR5" s="197"/>
      <c r="CPS5" s="197"/>
      <c r="CPT5" s="197"/>
      <c r="CPU5" s="197"/>
      <c r="CPV5" s="197"/>
      <c r="CPW5" s="197"/>
      <c r="CPX5" s="197"/>
      <c r="CPY5" s="197"/>
      <c r="CPZ5" s="197"/>
      <c r="CQA5" s="197"/>
      <c r="CQB5" s="197"/>
      <c r="CQC5" s="197"/>
      <c r="CQD5" s="197"/>
      <c r="CQE5" s="197"/>
      <c r="CQF5" s="197"/>
      <c r="CQG5" s="197"/>
      <c r="CQH5" s="197"/>
      <c r="CQI5" s="197"/>
      <c r="CQJ5" s="197"/>
      <c r="CQK5" s="197"/>
      <c r="CQL5" s="197"/>
      <c r="CQM5" s="197"/>
      <c r="CQN5" s="197"/>
      <c r="CQO5" s="197"/>
      <c r="CQP5" s="197"/>
      <c r="CQQ5" s="197"/>
      <c r="CQR5" s="197"/>
      <c r="CQS5" s="197"/>
      <c r="CQT5" s="197"/>
      <c r="CQU5" s="197"/>
      <c r="CQV5" s="197"/>
      <c r="CQW5" s="197"/>
      <c r="CQX5" s="197"/>
      <c r="CQY5" s="197"/>
      <c r="CQZ5" s="197"/>
      <c r="CRA5" s="197"/>
      <c r="CRB5" s="197"/>
      <c r="CRC5" s="197"/>
      <c r="CRD5" s="197"/>
      <c r="CRE5" s="197"/>
      <c r="CRF5" s="197"/>
      <c r="CRG5" s="197"/>
      <c r="CRH5" s="197"/>
      <c r="CRI5" s="197"/>
      <c r="CRJ5" s="197"/>
      <c r="CRK5" s="197"/>
      <c r="CRL5" s="197"/>
      <c r="CRM5" s="197"/>
      <c r="CRN5" s="197"/>
      <c r="CRO5" s="197"/>
      <c r="CRP5" s="197"/>
      <c r="CRQ5" s="197"/>
      <c r="CRR5" s="197"/>
      <c r="CRS5" s="197"/>
      <c r="CRT5" s="197"/>
      <c r="CRU5" s="197"/>
      <c r="CRV5" s="197"/>
      <c r="CRW5" s="197"/>
      <c r="CRX5" s="197"/>
      <c r="CRY5" s="197"/>
      <c r="CRZ5" s="197"/>
      <c r="CSA5" s="197"/>
      <c r="CSB5" s="197"/>
      <c r="CSC5" s="197"/>
      <c r="CSD5" s="197"/>
      <c r="CSE5" s="197"/>
      <c r="CSF5" s="197"/>
      <c r="CSG5" s="197"/>
      <c r="CSH5" s="197"/>
      <c r="CSI5" s="197"/>
      <c r="CSJ5" s="197"/>
      <c r="CSK5" s="197"/>
      <c r="CSL5" s="197"/>
      <c r="CSM5" s="197"/>
      <c r="CSN5" s="197"/>
      <c r="CSO5" s="197"/>
      <c r="CSP5" s="197"/>
      <c r="CSQ5" s="197"/>
      <c r="CSR5" s="197"/>
      <c r="CSS5" s="197"/>
      <c r="CST5" s="197"/>
      <c r="CSU5" s="197"/>
      <c r="CSV5" s="197"/>
      <c r="CSW5" s="197"/>
      <c r="CSX5" s="197"/>
      <c r="CSY5" s="197"/>
      <c r="CSZ5" s="197"/>
      <c r="CTA5" s="197"/>
      <c r="CTB5" s="197"/>
      <c r="CTC5" s="197"/>
      <c r="CTD5" s="197"/>
      <c r="CTE5" s="197"/>
      <c r="CTF5" s="197"/>
      <c r="CTG5" s="197"/>
      <c r="CTH5" s="197"/>
      <c r="CTI5" s="197"/>
      <c r="CTJ5" s="197"/>
      <c r="CTK5" s="197"/>
      <c r="CTL5" s="197"/>
      <c r="CTM5" s="197"/>
      <c r="CTN5" s="197"/>
      <c r="CTO5" s="197"/>
      <c r="CTP5" s="197"/>
      <c r="CTQ5" s="197"/>
      <c r="CTR5" s="197"/>
      <c r="CTS5" s="197"/>
      <c r="CTT5" s="197"/>
      <c r="CTU5" s="197"/>
      <c r="CTV5" s="197"/>
      <c r="CTW5" s="197"/>
      <c r="CTX5" s="197"/>
      <c r="CTY5" s="197"/>
      <c r="CTZ5" s="197"/>
      <c r="CUA5" s="197"/>
      <c r="CUB5" s="197"/>
      <c r="CUC5" s="197"/>
      <c r="CUD5" s="197"/>
      <c r="CUE5" s="197"/>
      <c r="CUF5" s="197"/>
      <c r="CUG5" s="197"/>
      <c r="CUH5" s="197"/>
      <c r="CUI5" s="197"/>
      <c r="CUJ5" s="197"/>
      <c r="CUK5" s="197"/>
      <c r="CUL5" s="197"/>
      <c r="CUM5" s="197"/>
      <c r="CUN5" s="197"/>
      <c r="CUO5" s="197"/>
      <c r="CUP5" s="197"/>
      <c r="CUQ5" s="197"/>
      <c r="CUR5" s="197"/>
      <c r="CUS5" s="197"/>
      <c r="CUT5" s="197"/>
      <c r="CUU5" s="197"/>
      <c r="CUV5" s="197"/>
      <c r="CUW5" s="197"/>
      <c r="CUX5" s="197"/>
      <c r="CUY5" s="197"/>
      <c r="CUZ5" s="197"/>
      <c r="CVA5" s="197"/>
      <c r="CVB5" s="197"/>
      <c r="CVC5" s="197"/>
      <c r="CVD5" s="197"/>
      <c r="CVE5" s="197"/>
      <c r="CVF5" s="197"/>
      <c r="CVG5" s="197"/>
      <c r="CVH5" s="197"/>
      <c r="CVI5" s="197"/>
      <c r="CVJ5" s="197"/>
      <c r="CVK5" s="197"/>
      <c r="CVL5" s="197"/>
      <c r="CVM5" s="197"/>
      <c r="CVN5" s="197"/>
      <c r="CVO5" s="197"/>
      <c r="CVP5" s="197"/>
      <c r="CVQ5" s="197"/>
      <c r="CVR5" s="197"/>
      <c r="CVS5" s="197"/>
      <c r="CVT5" s="197"/>
      <c r="CVU5" s="197"/>
      <c r="CVV5" s="197"/>
      <c r="CVW5" s="197"/>
      <c r="CVX5" s="197"/>
      <c r="CVY5" s="197"/>
      <c r="CVZ5" s="197"/>
      <c r="CWA5" s="197"/>
      <c r="CWB5" s="197"/>
      <c r="CWC5" s="197"/>
      <c r="CWD5" s="197"/>
      <c r="CWE5" s="197"/>
      <c r="CWF5" s="197"/>
      <c r="CWG5" s="197"/>
      <c r="CWH5" s="197"/>
      <c r="CWI5" s="197"/>
      <c r="CWJ5" s="197"/>
      <c r="CWK5" s="197"/>
      <c r="CWL5" s="197"/>
      <c r="CWM5" s="197"/>
      <c r="CWN5" s="197"/>
      <c r="CWO5" s="197"/>
      <c r="CWP5" s="197"/>
      <c r="CWQ5" s="197"/>
      <c r="CWR5" s="197"/>
      <c r="CWS5" s="197"/>
      <c r="CWT5" s="197"/>
      <c r="CWU5" s="197"/>
      <c r="CWV5" s="197"/>
      <c r="CWW5" s="197"/>
      <c r="CWX5" s="197"/>
      <c r="CWY5" s="197"/>
      <c r="CWZ5" s="197"/>
      <c r="CXA5" s="197"/>
      <c r="CXB5" s="197"/>
      <c r="CXC5" s="197"/>
      <c r="CXD5" s="197"/>
      <c r="CXE5" s="197"/>
      <c r="CXF5" s="197"/>
      <c r="CXG5" s="197"/>
      <c r="CXH5" s="197"/>
      <c r="CXI5" s="197"/>
      <c r="CXJ5" s="197"/>
      <c r="CXK5" s="197"/>
      <c r="CXL5" s="197"/>
      <c r="CXM5" s="197"/>
      <c r="CXN5" s="197"/>
      <c r="CXO5" s="197"/>
      <c r="CXP5" s="197"/>
      <c r="CXQ5" s="197"/>
      <c r="CXR5" s="197"/>
      <c r="CXS5" s="197"/>
      <c r="CXT5" s="197"/>
      <c r="CXU5" s="197"/>
      <c r="CXV5" s="197"/>
      <c r="CXW5" s="197"/>
      <c r="CXX5" s="197"/>
      <c r="CXY5" s="197"/>
      <c r="CXZ5" s="197"/>
      <c r="CYA5" s="197"/>
      <c r="CYB5" s="197"/>
      <c r="CYC5" s="197"/>
      <c r="CYD5" s="197"/>
      <c r="CYE5" s="197"/>
      <c r="CYF5" s="197"/>
      <c r="CYG5" s="197"/>
      <c r="CYH5" s="197"/>
      <c r="CYI5" s="197"/>
      <c r="CYJ5" s="197"/>
      <c r="CYK5" s="197"/>
      <c r="CYL5" s="197"/>
      <c r="CYM5" s="197"/>
      <c r="CYN5" s="197"/>
      <c r="CYO5" s="197"/>
      <c r="CYP5" s="197"/>
      <c r="CYQ5" s="197"/>
      <c r="CYR5" s="197"/>
      <c r="CYS5" s="197"/>
      <c r="CYT5" s="197"/>
      <c r="CYU5" s="197"/>
      <c r="CYV5" s="197"/>
      <c r="CYW5" s="197"/>
      <c r="CYX5" s="197"/>
      <c r="CYY5" s="197"/>
      <c r="CYZ5" s="197"/>
      <c r="CZA5" s="197"/>
      <c r="CZB5" s="197"/>
      <c r="CZC5" s="197"/>
      <c r="CZD5" s="197"/>
      <c r="CZE5" s="197"/>
      <c r="CZF5" s="197"/>
      <c r="CZG5" s="197"/>
      <c r="CZH5" s="197"/>
      <c r="CZI5" s="197"/>
      <c r="CZJ5" s="197"/>
      <c r="CZK5" s="197"/>
      <c r="CZL5" s="197"/>
      <c r="CZM5" s="197"/>
      <c r="CZN5" s="197"/>
      <c r="CZO5" s="197"/>
      <c r="CZP5" s="197"/>
      <c r="CZQ5" s="197"/>
      <c r="CZR5" s="197"/>
      <c r="CZS5" s="197"/>
      <c r="CZT5" s="197"/>
      <c r="CZU5" s="197"/>
      <c r="CZV5" s="197"/>
      <c r="CZW5" s="197"/>
      <c r="CZX5" s="197"/>
      <c r="CZY5" s="197"/>
      <c r="CZZ5" s="197"/>
      <c r="DAA5" s="197"/>
      <c r="DAB5" s="197"/>
      <c r="DAC5" s="197"/>
      <c r="DAD5" s="197"/>
      <c r="DAE5" s="197"/>
      <c r="DAF5" s="197"/>
      <c r="DAG5" s="197"/>
      <c r="DAH5" s="197"/>
      <c r="DAI5" s="197"/>
      <c r="DAJ5" s="197"/>
      <c r="DAK5" s="197"/>
      <c r="DAL5" s="197"/>
      <c r="DAM5" s="197"/>
      <c r="DAN5" s="197"/>
      <c r="DAO5" s="197"/>
      <c r="DAP5" s="197"/>
      <c r="DAQ5" s="197"/>
      <c r="DAR5" s="197"/>
      <c r="DAS5" s="197"/>
      <c r="DAT5" s="197"/>
      <c r="DAU5" s="197"/>
      <c r="DAV5" s="197"/>
      <c r="DAW5" s="197"/>
      <c r="DAX5" s="197"/>
      <c r="DAY5" s="197"/>
      <c r="DAZ5" s="197"/>
      <c r="DBA5" s="197"/>
      <c r="DBB5" s="197"/>
      <c r="DBC5" s="197"/>
      <c r="DBD5" s="197"/>
      <c r="DBE5" s="197"/>
      <c r="DBF5" s="197"/>
      <c r="DBG5" s="197"/>
      <c r="DBH5" s="197"/>
      <c r="DBI5" s="197"/>
      <c r="DBJ5" s="197"/>
      <c r="DBK5" s="197"/>
      <c r="DBL5" s="197"/>
      <c r="DBM5" s="197"/>
      <c r="DBN5" s="197"/>
      <c r="DBO5" s="197"/>
      <c r="DBP5" s="197"/>
      <c r="DBQ5" s="197"/>
      <c r="DBR5" s="197"/>
      <c r="DBS5" s="197"/>
      <c r="DBT5" s="197"/>
      <c r="DBU5" s="197"/>
      <c r="DBV5" s="197"/>
      <c r="DBW5" s="197"/>
      <c r="DBX5" s="197"/>
      <c r="DBY5" s="197"/>
      <c r="DBZ5" s="197"/>
      <c r="DCA5" s="197"/>
      <c r="DCB5" s="197"/>
      <c r="DCC5" s="197"/>
      <c r="DCD5" s="197"/>
      <c r="DCE5" s="197"/>
      <c r="DCF5" s="197"/>
      <c r="DCG5" s="197"/>
      <c r="DCH5" s="197"/>
      <c r="DCI5" s="197"/>
      <c r="DCJ5" s="197"/>
      <c r="DCK5" s="197"/>
      <c r="DCL5" s="197"/>
      <c r="DCM5" s="197"/>
      <c r="DCN5" s="197"/>
      <c r="DCO5" s="197"/>
      <c r="DCP5" s="197"/>
      <c r="DCQ5" s="197"/>
      <c r="DCR5" s="197"/>
      <c r="DCS5" s="197"/>
      <c r="DCT5" s="197"/>
      <c r="DCU5" s="197"/>
      <c r="DCV5" s="197"/>
      <c r="DCW5" s="197"/>
      <c r="DCX5" s="197"/>
      <c r="DCY5" s="197"/>
      <c r="DCZ5" s="197"/>
      <c r="DDA5" s="197"/>
      <c r="DDB5" s="197"/>
      <c r="DDC5" s="197"/>
      <c r="DDD5" s="197"/>
      <c r="DDE5" s="197"/>
      <c r="DDF5" s="197"/>
      <c r="DDG5" s="197"/>
      <c r="DDH5" s="197"/>
      <c r="DDI5" s="197"/>
      <c r="DDJ5" s="197"/>
      <c r="DDK5" s="197"/>
      <c r="DDL5" s="197"/>
      <c r="DDM5" s="197"/>
      <c r="DDN5" s="197"/>
      <c r="DDO5" s="197"/>
      <c r="DDP5" s="197"/>
      <c r="DDQ5" s="197"/>
      <c r="DDR5" s="197"/>
      <c r="DDS5" s="197"/>
      <c r="DDT5" s="197"/>
      <c r="DDU5" s="197"/>
      <c r="DDV5" s="197"/>
      <c r="DDW5" s="197"/>
      <c r="DDX5" s="197"/>
      <c r="DDY5" s="197"/>
      <c r="DDZ5" s="197"/>
      <c r="DEA5" s="197"/>
      <c r="DEB5" s="197"/>
      <c r="DEC5" s="197"/>
      <c r="DED5" s="197"/>
      <c r="DEE5" s="197"/>
      <c r="DEF5" s="197"/>
      <c r="DEG5" s="197"/>
      <c r="DEH5" s="197"/>
      <c r="DEI5" s="197"/>
      <c r="DEJ5" s="197"/>
      <c r="DEK5" s="197"/>
      <c r="DEL5" s="197"/>
      <c r="DEM5" s="197"/>
      <c r="DEN5" s="197"/>
      <c r="DEO5" s="197"/>
      <c r="DEP5" s="197"/>
      <c r="DEQ5" s="197"/>
      <c r="DER5" s="197"/>
      <c r="DES5" s="197"/>
      <c r="DET5" s="197"/>
      <c r="DEU5" s="197"/>
      <c r="DEV5" s="197"/>
      <c r="DEW5" s="197"/>
      <c r="DEX5" s="197"/>
      <c r="DEY5" s="197"/>
      <c r="DEZ5" s="197"/>
      <c r="DFA5" s="197"/>
      <c r="DFB5" s="197"/>
      <c r="DFC5" s="197"/>
      <c r="DFD5" s="197"/>
      <c r="DFE5" s="197"/>
      <c r="DFF5" s="197"/>
      <c r="DFG5" s="197"/>
      <c r="DFH5" s="197"/>
      <c r="DFI5" s="197"/>
      <c r="DFJ5" s="197"/>
      <c r="DFK5" s="197"/>
      <c r="DFL5" s="197"/>
      <c r="DFM5" s="197"/>
      <c r="DFN5" s="197"/>
      <c r="DFO5" s="197"/>
      <c r="DFP5" s="197"/>
      <c r="DFQ5" s="197"/>
      <c r="DFR5" s="197"/>
      <c r="DFS5" s="197"/>
      <c r="DFT5" s="197"/>
      <c r="DFU5" s="197"/>
      <c r="DFV5" s="197"/>
      <c r="DFW5" s="197"/>
      <c r="DFX5" s="197"/>
      <c r="DFY5" s="197"/>
      <c r="DFZ5" s="197"/>
      <c r="DGA5" s="197"/>
      <c r="DGB5" s="197"/>
      <c r="DGC5" s="197"/>
      <c r="DGD5" s="197"/>
      <c r="DGE5" s="197"/>
      <c r="DGF5" s="197"/>
      <c r="DGG5" s="197"/>
      <c r="DGH5" s="197"/>
      <c r="DGI5" s="197"/>
      <c r="DGJ5" s="197"/>
      <c r="DGK5" s="197"/>
      <c r="DGL5" s="197"/>
      <c r="DGM5" s="197"/>
      <c r="DGN5" s="197"/>
      <c r="DGO5" s="197"/>
      <c r="DGP5" s="197"/>
      <c r="DGQ5" s="197"/>
      <c r="DGR5" s="197"/>
      <c r="DGS5" s="197"/>
      <c r="DGT5" s="197"/>
      <c r="DGU5" s="197"/>
      <c r="DGV5" s="197"/>
      <c r="DGW5" s="197"/>
      <c r="DGX5" s="197"/>
      <c r="DGY5" s="197"/>
      <c r="DGZ5" s="197"/>
      <c r="DHA5" s="197"/>
      <c r="DHB5" s="197"/>
      <c r="DHC5" s="197"/>
      <c r="DHD5" s="197"/>
      <c r="DHE5" s="197"/>
      <c r="DHF5" s="197"/>
      <c r="DHG5" s="197"/>
      <c r="DHH5" s="197"/>
      <c r="DHI5" s="197"/>
      <c r="DHJ5" s="197"/>
      <c r="DHK5" s="197"/>
      <c r="DHL5" s="197"/>
      <c r="DHM5" s="197"/>
      <c r="DHN5" s="197"/>
      <c r="DHO5" s="197"/>
      <c r="DHP5" s="197"/>
      <c r="DHQ5" s="197"/>
      <c r="DHR5" s="197"/>
      <c r="DHS5" s="197"/>
      <c r="DHT5" s="197"/>
      <c r="DHU5" s="197"/>
      <c r="DHV5" s="197"/>
      <c r="DHW5" s="197"/>
      <c r="DHX5" s="197"/>
      <c r="DHY5" s="197"/>
      <c r="DHZ5" s="197"/>
      <c r="DIA5" s="197"/>
      <c r="DIB5" s="197"/>
      <c r="DIC5" s="197"/>
      <c r="DID5" s="197"/>
      <c r="DIE5" s="197"/>
      <c r="DIF5" s="197"/>
      <c r="DIG5" s="197"/>
      <c r="DIH5" s="197"/>
      <c r="DII5" s="197"/>
      <c r="DIJ5" s="197"/>
      <c r="DIK5" s="197"/>
      <c r="DIL5" s="197"/>
      <c r="DIM5" s="197"/>
      <c r="DIN5" s="197"/>
      <c r="DIO5" s="197"/>
      <c r="DIP5" s="197"/>
      <c r="DIQ5" s="197"/>
      <c r="DIR5" s="197"/>
      <c r="DIS5" s="197"/>
      <c r="DIT5" s="197"/>
      <c r="DIU5" s="197"/>
      <c r="DIV5" s="197"/>
      <c r="DIW5" s="197"/>
      <c r="DIX5" s="197"/>
      <c r="DIY5" s="197"/>
      <c r="DIZ5" s="197"/>
      <c r="DJA5" s="197"/>
      <c r="DJB5" s="197"/>
      <c r="DJC5" s="197"/>
      <c r="DJD5" s="197"/>
      <c r="DJE5" s="197"/>
      <c r="DJF5" s="197"/>
      <c r="DJG5" s="197"/>
      <c r="DJH5" s="197"/>
      <c r="DJI5" s="197"/>
      <c r="DJJ5" s="197"/>
      <c r="DJK5" s="197"/>
      <c r="DJL5" s="197"/>
      <c r="DJM5" s="197"/>
      <c r="DJN5" s="197"/>
      <c r="DJO5" s="197"/>
      <c r="DJP5" s="197"/>
      <c r="DJQ5" s="197"/>
      <c r="DJR5" s="197"/>
      <c r="DJS5" s="197"/>
      <c r="DJT5" s="197"/>
      <c r="DJU5" s="197"/>
      <c r="DJV5" s="197"/>
      <c r="DJW5" s="197"/>
      <c r="DJX5" s="197"/>
      <c r="DJY5" s="197"/>
      <c r="DJZ5" s="197"/>
      <c r="DKA5" s="197"/>
      <c r="DKB5" s="197"/>
      <c r="DKC5" s="197"/>
      <c r="DKD5" s="197"/>
      <c r="DKE5" s="197"/>
      <c r="DKF5" s="197"/>
      <c r="DKG5" s="197"/>
      <c r="DKH5" s="197"/>
      <c r="DKI5" s="197"/>
      <c r="DKJ5" s="197"/>
      <c r="DKK5" s="197"/>
      <c r="DKL5" s="197"/>
      <c r="DKM5" s="197"/>
      <c r="DKN5" s="197"/>
      <c r="DKO5" s="197"/>
      <c r="DKP5" s="197"/>
      <c r="DKQ5" s="197"/>
      <c r="DKR5" s="197"/>
      <c r="DKS5" s="197"/>
      <c r="DKT5" s="197"/>
      <c r="DKU5" s="197"/>
      <c r="DKV5" s="197"/>
      <c r="DKW5" s="197"/>
      <c r="DKX5" s="197"/>
      <c r="DKY5" s="197"/>
      <c r="DKZ5" s="197"/>
      <c r="DLA5" s="197"/>
      <c r="DLB5" s="197"/>
      <c r="DLC5" s="197"/>
      <c r="DLD5" s="197"/>
      <c r="DLE5" s="197"/>
      <c r="DLF5" s="197"/>
      <c r="DLG5" s="197"/>
      <c r="DLH5" s="197"/>
      <c r="DLI5" s="197"/>
      <c r="DLJ5" s="197"/>
      <c r="DLK5" s="197"/>
      <c r="DLL5" s="197"/>
      <c r="DLM5" s="197"/>
      <c r="DLN5" s="197"/>
      <c r="DLO5" s="197"/>
      <c r="DLP5" s="197"/>
      <c r="DLQ5" s="197"/>
      <c r="DLR5" s="197"/>
      <c r="DLS5" s="197"/>
      <c r="DLT5" s="197"/>
      <c r="DLU5" s="197"/>
      <c r="DLV5" s="197"/>
      <c r="DLW5" s="197"/>
      <c r="DLX5" s="197"/>
      <c r="DLY5" s="197"/>
      <c r="DLZ5" s="197"/>
      <c r="DMA5" s="197"/>
      <c r="DMB5" s="197"/>
      <c r="DMC5" s="197"/>
      <c r="DMD5" s="197"/>
      <c r="DME5" s="197"/>
      <c r="DMF5" s="197"/>
      <c r="DMG5" s="197"/>
      <c r="DMH5" s="197"/>
      <c r="DMI5" s="197"/>
      <c r="DMJ5" s="197"/>
      <c r="DMK5" s="197"/>
      <c r="DML5" s="197"/>
      <c r="DMM5" s="197"/>
      <c r="DMN5" s="197"/>
      <c r="DMO5" s="197"/>
      <c r="DMP5" s="197"/>
      <c r="DMQ5" s="197"/>
      <c r="DMR5" s="197"/>
      <c r="DMS5" s="197"/>
      <c r="DMT5" s="197"/>
      <c r="DMU5" s="197"/>
      <c r="DMV5" s="197"/>
      <c r="DMW5" s="197"/>
      <c r="DMX5" s="197"/>
      <c r="DMY5" s="197"/>
      <c r="DMZ5" s="197"/>
      <c r="DNA5" s="197"/>
      <c r="DNB5" s="197"/>
      <c r="DNC5" s="197"/>
      <c r="DND5" s="197"/>
      <c r="DNE5" s="197"/>
      <c r="DNF5" s="197"/>
      <c r="DNG5" s="197"/>
      <c r="DNH5" s="197"/>
      <c r="DNI5" s="197"/>
      <c r="DNJ5" s="197"/>
      <c r="DNK5" s="197"/>
      <c r="DNL5" s="197"/>
      <c r="DNM5" s="197"/>
      <c r="DNN5" s="197"/>
      <c r="DNO5" s="197"/>
      <c r="DNP5" s="197"/>
      <c r="DNQ5" s="197"/>
      <c r="DNR5" s="197"/>
      <c r="DNS5" s="197"/>
      <c r="DNT5" s="197"/>
      <c r="DNU5" s="197"/>
      <c r="DNV5" s="197"/>
      <c r="DNW5" s="197"/>
      <c r="DNX5" s="197"/>
      <c r="DNY5" s="197"/>
      <c r="DNZ5" s="197"/>
      <c r="DOA5" s="197"/>
      <c r="DOB5" s="197"/>
      <c r="DOC5" s="197"/>
      <c r="DOD5" s="197"/>
      <c r="DOE5" s="197"/>
      <c r="DOF5" s="197"/>
      <c r="DOG5" s="197"/>
      <c r="DOH5" s="197"/>
      <c r="DOI5" s="197"/>
      <c r="DOJ5" s="197"/>
      <c r="DOK5" s="197"/>
      <c r="DOL5" s="197"/>
      <c r="DOM5" s="197"/>
      <c r="DON5" s="197"/>
      <c r="DOO5" s="197"/>
      <c r="DOP5" s="197"/>
      <c r="DOQ5" s="197"/>
      <c r="DOR5" s="197"/>
      <c r="DOS5" s="197"/>
      <c r="DOT5" s="197"/>
      <c r="DOU5" s="197"/>
      <c r="DOV5" s="197"/>
      <c r="DOW5" s="197"/>
      <c r="DOX5" s="197"/>
      <c r="DOY5" s="197"/>
      <c r="DOZ5" s="197"/>
      <c r="DPA5" s="197"/>
      <c r="DPB5" s="197"/>
      <c r="DPC5" s="197"/>
      <c r="DPD5" s="197"/>
      <c r="DPE5" s="197"/>
      <c r="DPF5" s="197"/>
      <c r="DPG5" s="197"/>
      <c r="DPH5" s="197"/>
      <c r="DPI5" s="197"/>
      <c r="DPJ5" s="197"/>
      <c r="DPK5" s="197"/>
      <c r="DPL5" s="197"/>
      <c r="DPM5" s="197"/>
      <c r="DPN5" s="197"/>
      <c r="DPO5" s="197"/>
      <c r="DPP5" s="197"/>
      <c r="DPQ5" s="197"/>
      <c r="DPR5" s="197"/>
      <c r="DPS5" s="197"/>
      <c r="DPT5" s="197"/>
      <c r="DPU5" s="197"/>
      <c r="DPV5" s="197"/>
      <c r="DPW5" s="197"/>
      <c r="DPX5" s="197"/>
      <c r="DPY5" s="197"/>
      <c r="DPZ5" s="197"/>
      <c r="DQA5" s="197"/>
      <c r="DQB5" s="197"/>
      <c r="DQC5" s="197"/>
      <c r="DQD5" s="197"/>
      <c r="DQE5" s="197"/>
      <c r="DQF5" s="197"/>
      <c r="DQG5" s="197"/>
      <c r="DQH5" s="197"/>
      <c r="DQI5" s="197"/>
      <c r="DQJ5" s="197"/>
      <c r="DQK5" s="197"/>
      <c r="DQL5" s="197"/>
      <c r="DQM5" s="197"/>
      <c r="DQN5" s="197"/>
      <c r="DQO5" s="197"/>
      <c r="DQP5" s="197"/>
      <c r="DQQ5" s="197"/>
      <c r="DQR5" s="197"/>
      <c r="DQS5" s="197"/>
      <c r="DQT5" s="197"/>
      <c r="DQU5" s="197"/>
      <c r="DQV5" s="197"/>
      <c r="DQW5" s="197"/>
      <c r="DQX5" s="197"/>
      <c r="DQY5" s="197"/>
      <c r="DQZ5" s="197"/>
      <c r="DRA5" s="197"/>
      <c r="DRB5" s="197"/>
      <c r="DRC5" s="197"/>
      <c r="DRD5" s="197"/>
      <c r="DRE5" s="197"/>
      <c r="DRF5" s="197"/>
      <c r="DRG5" s="197"/>
      <c r="DRH5" s="197"/>
      <c r="DRI5" s="197"/>
      <c r="DRJ5" s="197"/>
      <c r="DRK5" s="197"/>
      <c r="DRL5" s="197"/>
      <c r="DRM5" s="197"/>
      <c r="DRN5" s="197"/>
      <c r="DRO5" s="197"/>
      <c r="DRP5" s="197"/>
      <c r="DRQ5" s="197"/>
      <c r="DRR5" s="197"/>
      <c r="DRS5" s="197"/>
      <c r="DRT5" s="197"/>
      <c r="DRU5" s="197"/>
      <c r="DRV5" s="197"/>
      <c r="DRW5" s="197"/>
      <c r="DRX5" s="197"/>
      <c r="DRY5" s="197"/>
      <c r="DRZ5" s="197"/>
      <c r="DSA5" s="197"/>
      <c r="DSB5" s="197"/>
      <c r="DSC5" s="197"/>
      <c r="DSD5" s="197"/>
      <c r="DSE5" s="197"/>
      <c r="DSF5" s="197"/>
      <c r="DSG5" s="197"/>
      <c r="DSH5" s="197"/>
      <c r="DSI5" s="197"/>
      <c r="DSJ5" s="197"/>
      <c r="DSK5" s="197"/>
      <c r="DSL5" s="197"/>
      <c r="DSM5" s="197"/>
      <c r="DSN5" s="197"/>
      <c r="DSO5" s="197"/>
      <c r="DSP5" s="197"/>
      <c r="DSQ5" s="197"/>
      <c r="DSR5" s="197"/>
      <c r="DSS5" s="197"/>
      <c r="DST5" s="197"/>
      <c r="DSU5" s="197"/>
      <c r="DSV5" s="197"/>
      <c r="DSW5" s="197"/>
      <c r="DSX5" s="197"/>
      <c r="DSY5" s="197"/>
      <c r="DSZ5" s="197"/>
      <c r="DTA5" s="197"/>
      <c r="DTB5" s="197"/>
      <c r="DTC5" s="197"/>
      <c r="DTD5" s="197"/>
      <c r="DTE5" s="197"/>
      <c r="DTF5" s="197"/>
      <c r="DTG5" s="197"/>
      <c r="DTH5" s="197"/>
      <c r="DTI5" s="197"/>
      <c r="DTJ5" s="197"/>
      <c r="DTK5" s="197"/>
      <c r="DTL5" s="197"/>
      <c r="DTM5" s="197"/>
      <c r="DTN5" s="197"/>
      <c r="DTO5" s="197"/>
      <c r="DTP5" s="197"/>
      <c r="DTQ5" s="197"/>
      <c r="DTR5" s="197"/>
      <c r="DTS5" s="197"/>
      <c r="DTT5" s="197"/>
      <c r="DTU5" s="197"/>
      <c r="DTV5" s="197"/>
      <c r="DTW5" s="197"/>
      <c r="DTX5" s="197"/>
      <c r="DTY5" s="197"/>
      <c r="DTZ5" s="197"/>
      <c r="DUA5" s="197"/>
      <c r="DUB5" s="197"/>
      <c r="DUC5" s="197"/>
      <c r="DUD5" s="197"/>
      <c r="DUE5" s="197"/>
      <c r="DUF5" s="197"/>
      <c r="DUG5" s="197"/>
      <c r="DUH5" s="197"/>
      <c r="DUI5" s="197"/>
      <c r="DUJ5" s="197"/>
      <c r="DUK5" s="197"/>
      <c r="DUL5" s="197"/>
      <c r="DUM5" s="197"/>
      <c r="DUN5" s="197"/>
      <c r="DUO5" s="197"/>
      <c r="DUP5" s="197"/>
      <c r="DUQ5" s="197"/>
      <c r="DUR5" s="197"/>
      <c r="DUS5" s="197"/>
      <c r="DUT5" s="197"/>
      <c r="DUU5" s="197"/>
      <c r="DUV5" s="197"/>
      <c r="DUW5" s="197"/>
      <c r="DUX5" s="197"/>
      <c r="DUY5" s="197"/>
      <c r="DUZ5" s="197"/>
      <c r="DVA5" s="197"/>
      <c r="DVB5" s="197"/>
      <c r="DVC5" s="197"/>
      <c r="DVD5" s="197"/>
      <c r="DVE5" s="197"/>
      <c r="DVF5" s="197"/>
      <c r="DVG5" s="197"/>
      <c r="DVH5" s="197"/>
      <c r="DVI5" s="197"/>
      <c r="DVJ5" s="197"/>
      <c r="DVK5" s="197"/>
      <c r="DVL5" s="197"/>
      <c r="DVM5" s="197"/>
      <c r="DVN5" s="197"/>
      <c r="DVO5" s="197"/>
      <c r="DVP5" s="197"/>
      <c r="DVQ5" s="197"/>
      <c r="DVR5" s="197"/>
      <c r="DVS5" s="197"/>
      <c r="DVT5" s="197"/>
      <c r="DVU5" s="197"/>
      <c r="DVV5" s="197"/>
      <c r="DVW5" s="197"/>
      <c r="DVX5" s="197"/>
      <c r="DVY5" s="197"/>
      <c r="DVZ5" s="197"/>
      <c r="DWA5" s="197"/>
      <c r="DWB5" s="197"/>
      <c r="DWC5" s="197"/>
      <c r="DWD5" s="197"/>
      <c r="DWE5" s="197"/>
      <c r="DWF5" s="197"/>
      <c r="DWG5" s="197"/>
      <c r="DWH5" s="197"/>
      <c r="DWI5" s="197"/>
      <c r="DWJ5" s="197"/>
      <c r="DWK5" s="197"/>
      <c r="DWL5" s="197"/>
      <c r="DWM5" s="197"/>
      <c r="DWN5" s="197"/>
      <c r="DWO5" s="197"/>
      <c r="DWP5" s="197"/>
      <c r="DWQ5" s="197"/>
      <c r="DWR5" s="197"/>
      <c r="DWS5" s="197"/>
      <c r="DWT5" s="197"/>
      <c r="DWU5" s="197"/>
      <c r="DWV5" s="197"/>
      <c r="DWW5" s="197"/>
      <c r="DWX5" s="197"/>
      <c r="DWY5" s="197"/>
      <c r="DWZ5" s="197"/>
      <c r="DXA5" s="197"/>
      <c r="DXB5" s="197"/>
      <c r="DXC5" s="197"/>
      <c r="DXD5" s="197"/>
      <c r="DXE5" s="197"/>
      <c r="DXF5" s="197"/>
      <c r="DXG5" s="197"/>
      <c r="DXH5" s="197"/>
      <c r="DXI5" s="197"/>
      <c r="DXJ5" s="197"/>
      <c r="DXK5" s="197"/>
      <c r="DXL5" s="197"/>
      <c r="DXM5" s="197"/>
      <c r="DXN5" s="197"/>
      <c r="DXO5" s="197"/>
      <c r="DXP5" s="197"/>
      <c r="DXQ5" s="197"/>
      <c r="DXR5" s="197"/>
      <c r="DXS5" s="197"/>
      <c r="DXT5" s="197"/>
      <c r="DXU5" s="197"/>
      <c r="DXV5" s="197"/>
      <c r="DXW5" s="197"/>
      <c r="DXX5" s="197"/>
      <c r="DXY5" s="197"/>
      <c r="DXZ5" s="197"/>
      <c r="DYA5" s="197"/>
      <c r="DYB5" s="197"/>
      <c r="DYC5" s="197"/>
      <c r="DYD5" s="197"/>
      <c r="DYE5" s="197"/>
      <c r="DYF5" s="197"/>
      <c r="DYG5" s="197"/>
      <c r="DYH5" s="197"/>
      <c r="DYI5" s="197"/>
      <c r="DYJ5" s="197"/>
      <c r="DYK5" s="197"/>
      <c r="DYL5" s="197"/>
      <c r="DYM5" s="197"/>
      <c r="DYN5" s="197"/>
      <c r="DYO5" s="197"/>
      <c r="DYP5" s="197"/>
      <c r="DYQ5" s="197"/>
      <c r="DYR5" s="197"/>
      <c r="DYS5" s="197"/>
      <c r="DYT5" s="197"/>
      <c r="DYU5" s="197"/>
      <c r="DYV5" s="197"/>
      <c r="DYW5" s="197"/>
      <c r="DYX5" s="197"/>
      <c r="DYY5" s="197"/>
      <c r="DYZ5" s="197"/>
      <c r="DZA5" s="197"/>
      <c r="DZB5" s="197"/>
      <c r="DZC5" s="197"/>
      <c r="DZD5" s="197"/>
      <c r="DZE5" s="197"/>
      <c r="DZF5" s="197"/>
      <c r="DZG5" s="197"/>
      <c r="DZH5" s="197"/>
      <c r="DZI5" s="197"/>
      <c r="DZJ5" s="197"/>
      <c r="DZK5" s="197"/>
      <c r="DZL5" s="197"/>
      <c r="DZM5" s="197"/>
      <c r="DZN5" s="197"/>
      <c r="DZO5" s="197"/>
      <c r="DZP5" s="197"/>
      <c r="DZQ5" s="197"/>
      <c r="DZR5" s="197"/>
      <c r="DZS5" s="197"/>
      <c r="DZT5" s="197"/>
      <c r="DZU5" s="197"/>
      <c r="DZV5" s="197"/>
      <c r="DZW5" s="197"/>
      <c r="DZX5" s="197"/>
      <c r="DZY5" s="197"/>
      <c r="DZZ5" s="197"/>
      <c r="EAA5" s="197"/>
      <c r="EAB5" s="197"/>
      <c r="EAC5" s="197"/>
      <c r="EAD5" s="197"/>
      <c r="EAE5" s="197"/>
      <c r="EAF5" s="197"/>
      <c r="EAG5" s="197"/>
      <c r="EAH5" s="197"/>
      <c r="EAI5" s="197"/>
      <c r="EAJ5" s="197"/>
      <c r="EAK5" s="197"/>
      <c r="EAL5" s="197"/>
      <c r="EAM5" s="197"/>
      <c r="EAN5" s="197"/>
      <c r="EAO5" s="197"/>
      <c r="EAP5" s="197"/>
      <c r="EAQ5" s="197"/>
      <c r="EAR5" s="197"/>
      <c r="EAS5" s="197"/>
      <c r="EAT5" s="197"/>
      <c r="EAU5" s="197"/>
      <c r="EAV5" s="197"/>
      <c r="EAW5" s="197"/>
      <c r="EAX5" s="197"/>
      <c r="EAY5" s="197"/>
      <c r="EAZ5" s="197"/>
      <c r="EBA5" s="197"/>
      <c r="EBB5" s="197"/>
      <c r="EBC5" s="197"/>
      <c r="EBD5" s="197"/>
      <c r="EBE5" s="197"/>
      <c r="EBF5" s="197"/>
      <c r="EBG5" s="197"/>
      <c r="EBH5" s="197"/>
      <c r="EBI5" s="197"/>
      <c r="EBJ5" s="197"/>
      <c r="EBK5" s="197"/>
      <c r="EBL5" s="197"/>
      <c r="EBM5" s="197"/>
      <c r="EBN5" s="197"/>
      <c r="EBO5" s="197"/>
      <c r="EBP5" s="197"/>
      <c r="EBQ5" s="197"/>
      <c r="EBR5" s="197"/>
      <c r="EBS5" s="197"/>
      <c r="EBT5" s="197"/>
      <c r="EBU5" s="197"/>
      <c r="EBV5" s="197"/>
      <c r="EBW5" s="197"/>
      <c r="EBX5" s="197"/>
      <c r="EBY5" s="197"/>
      <c r="EBZ5" s="197"/>
      <c r="ECA5" s="197"/>
      <c r="ECB5" s="197"/>
      <c r="ECC5" s="197"/>
      <c r="ECD5" s="197"/>
      <c r="ECE5" s="197"/>
      <c r="ECF5" s="197"/>
      <c r="ECG5" s="197"/>
      <c r="ECH5" s="197"/>
      <c r="ECI5" s="197"/>
      <c r="ECJ5" s="197"/>
      <c r="ECK5" s="197"/>
      <c r="ECL5" s="197"/>
      <c r="ECM5" s="197"/>
      <c r="ECN5" s="197"/>
      <c r="ECO5" s="197"/>
      <c r="ECP5" s="197"/>
      <c r="ECQ5" s="197"/>
      <c r="ECR5" s="197"/>
      <c r="ECS5" s="197"/>
      <c r="ECT5" s="197"/>
      <c r="ECU5" s="197"/>
      <c r="ECV5" s="197"/>
      <c r="ECW5" s="197"/>
      <c r="ECX5" s="197"/>
      <c r="ECY5" s="197"/>
      <c r="ECZ5" s="197"/>
      <c r="EDA5" s="197"/>
      <c r="EDB5" s="197"/>
      <c r="EDC5" s="197"/>
      <c r="EDD5" s="197"/>
      <c r="EDE5" s="197"/>
      <c r="EDF5" s="197"/>
      <c r="EDG5" s="197"/>
      <c r="EDH5" s="197"/>
      <c r="EDI5" s="197"/>
      <c r="EDJ5" s="197"/>
      <c r="EDK5" s="197"/>
      <c r="EDL5" s="197"/>
      <c r="EDM5" s="197"/>
      <c r="EDN5" s="197"/>
      <c r="EDO5" s="197"/>
      <c r="EDP5" s="197"/>
      <c r="EDQ5" s="197"/>
      <c r="EDR5" s="197"/>
      <c r="EDS5" s="197"/>
      <c r="EDT5" s="197"/>
      <c r="EDU5" s="197"/>
      <c r="EDV5" s="197"/>
      <c r="EDW5" s="197"/>
      <c r="EDX5" s="197"/>
      <c r="EDY5" s="197"/>
      <c r="EDZ5" s="197"/>
      <c r="EEA5" s="197"/>
      <c r="EEB5" s="197"/>
      <c r="EEC5" s="197"/>
      <c r="EED5" s="197"/>
      <c r="EEE5" s="197"/>
      <c r="EEF5" s="197"/>
      <c r="EEG5" s="197"/>
      <c r="EEH5" s="197"/>
      <c r="EEI5" s="197"/>
      <c r="EEJ5" s="197"/>
      <c r="EEK5" s="197"/>
      <c r="EEL5" s="197"/>
      <c r="EEM5" s="197"/>
      <c r="EEN5" s="197"/>
      <c r="EEO5" s="197"/>
      <c r="EEP5" s="197"/>
      <c r="EEQ5" s="197"/>
      <c r="EER5" s="197"/>
      <c r="EES5" s="197"/>
      <c r="EET5" s="197"/>
      <c r="EEU5" s="197"/>
      <c r="EEV5" s="197"/>
      <c r="EEW5" s="197"/>
      <c r="EEX5" s="197"/>
      <c r="EEY5" s="197"/>
      <c r="EEZ5" s="197"/>
      <c r="EFA5" s="197"/>
      <c r="EFB5" s="197"/>
      <c r="EFC5" s="197"/>
      <c r="EFD5" s="197"/>
      <c r="EFE5" s="197"/>
      <c r="EFF5" s="197"/>
      <c r="EFG5" s="197"/>
      <c r="EFH5" s="197"/>
      <c r="EFI5" s="197"/>
      <c r="EFJ5" s="197"/>
      <c r="EFK5" s="197"/>
      <c r="EFL5" s="197"/>
      <c r="EFM5" s="197"/>
      <c r="EFN5" s="197"/>
      <c r="EFO5" s="197"/>
      <c r="EFP5" s="197"/>
      <c r="EFQ5" s="197"/>
      <c r="EFR5" s="197"/>
      <c r="EFS5" s="197"/>
      <c r="EFT5" s="197"/>
      <c r="EFU5" s="197"/>
      <c r="EFV5" s="197"/>
      <c r="EFW5" s="197"/>
      <c r="EFX5" s="197"/>
      <c r="EFY5" s="197"/>
      <c r="EFZ5" s="197"/>
      <c r="EGA5" s="197"/>
      <c r="EGB5" s="197"/>
      <c r="EGC5" s="197"/>
      <c r="EGD5" s="197"/>
      <c r="EGE5" s="197"/>
      <c r="EGF5" s="197"/>
      <c r="EGG5" s="197"/>
      <c r="EGH5" s="197"/>
      <c r="EGI5" s="197"/>
      <c r="EGJ5" s="197"/>
      <c r="EGK5" s="197"/>
      <c r="EGL5" s="197"/>
      <c r="EGM5" s="197"/>
      <c r="EGN5" s="197"/>
      <c r="EGO5" s="197"/>
      <c r="EGP5" s="197"/>
      <c r="EGQ5" s="197"/>
      <c r="EGR5" s="197"/>
      <c r="EGS5" s="197"/>
      <c r="EGT5" s="197"/>
      <c r="EGU5" s="197"/>
      <c r="EGV5" s="197"/>
      <c r="EGW5" s="197"/>
      <c r="EGX5" s="197"/>
      <c r="EGY5" s="197"/>
      <c r="EGZ5" s="197"/>
      <c r="EHA5" s="197"/>
      <c r="EHB5" s="197"/>
      <c r="EHC5" s="197"/>
      <c r="EHD5" s="197"/>
      <c r="EHE5" s="197"/>
      <c r="EHF5" s="197"/>
      <c r="EHG5" s="197"/>
      <c r="EHH5" s="197"/>
      <c r="EHI5" s="197"/>
      <c r="EHJ5" s="197"/>
      <c r="EHK5" s="197"/>
      <c r="EHL5" s="197"/>
      <c r="EHM5" s="197"/>
      <c r="EHN5" s="197"/>
      <c r="EHO5" s="197"/>
      <c r="EHP5" s="197"/>
      <c r="EHQ5" s="197"/>
      <c r="EHR5" s="197"/>
      <c r="EHS5" s="197"/>
      <c r="EHT5" s="197"/>
      <c r="EHU5" s="197"/>
      <c r="EHV5" s="197"/>
      <c r="EHW5" s="197"/>
      <c r="EHX5" s="197"/>
      <c r="EHY5" s="197"/>
      <c r="EHZ5" s="197"/>
      <c r="EIA5" s="197"/>
      <c r="EIB5" s="197"/>
      <c r="EIC5" s="197"/>
      <c r="EID5" s="197"/>
      <c r="EIE5" s="197"/>
      <c r="EIF5" s="197"/>
      <c r="EIG5" s="197"/>
      <c r="EIH5" s="197"/>
      <c r="EII5" s="197"/>
      <c r="EIJ5" s="197"/>
      <c r="EIK5" s="197"/>
      <c r="EIL5" s="197"/>
      <c r="EIM5" s="197"/>
      <c r="EIN5" s="197"/>
      <c r="EIO5" s="197"/>
      <c r="EIP5" s="197"/>
      <c r="EIQ5" s="197"/>
      <c r="EIR5" s="197"/>
      <c r="EIS5" s="197"/>
      <c r="EIT5" s="197"/>
      <c r="EIU5" s="197"/>
      <c r="EIV5" s="197"/>
      <c r="EIW5" s="197"/>
      <c r="EIX5" s="197"/>
      <c r="EIY5" s="197"/>
      <c r="EIZ5" s="197"/>
      <c r="EJA5" s="197"/>
      <c r="EJB5" s="197"/>
      <c r="EJC5" s="197"/>
      <c r="EJD5" s="197"/>
      <c r="EJE5" s="197"/>
      <c r="EJF5" s="197"/>
      <c r="EJG5" s="197"/>
      <c r="EJH5" s="197"/>
      <c r="EJI5" s="197"/>
      <c r="EJJ5" s="197"/>
      <c r="EJK5" s="197"/>
      <c r="EJL5" s="197"/>
      <c r="EJM5" s="197"/>
      <c r="EJN5" s="197"/>
      <c r="EJO5" s="197"/>
      <c r="EJP5" s="197"/>
      <c r="EJQ5" s="197"/>
      <c r="EJR5" s="197"/>
      <c r="EJS5" s="197"/>
      <c r="EJT5" s="197"/>
      <c r="EJU5" s="197"/>
      <c r="EJV5" s="197"/>
      <c r="EJW5" s="197"/>
      <c r="EJX5" s="197"/>
      <c r="EJY5" s="197"/>
      <c r="EJZ5" s="197"/>
      <c r="EKA5" s="197"/>
      <c r="EKB5" s="197"/>
      <c r="EKC5" s="197"/>
      <c r="EKD5" s="197"/>
      <c r="EKE5" s="197"/>
      <c r="EKF5" s="197"/>
      <c r="EKG5" s="197"/>
      <c r="EKH5" s="197"/>
      <c r="EKI5" s="197"/>
      <c r="EKJ5" s="197"/>
      <c r="EKK5" s="197"/>
      <c r="EKL5" s="197"/>
      <c r="EKM5" s="197"/>
      <c r="EKN5" s="197"/>
      <c r="EKO5" s="197"/>
      <c r="EKP5" s="197"/>
      <c r="EKQ5" s="197"/>
      <c r="EKR5" s="197"/>
      <c r="EKS5" s="197"/>
      <c r="EKT5" s="197"/>
      <c r="EKU5" s="197"/>
      <c r="EKV5" s="197"/>
      <c r="EKW5" s="197"/>
      <c r="EKX5" s="197"/>
      <c r="EKY5" s="197"/>
      <c r="EKZ5" s="197"/>
      <c r="ELA5" s="197"/>
      <c r="ELB5" s="197"/>
      <c r="ELC5" s="197"/>
      <c r="ELD5" s="197"/>
      <c r="ELE5" s="197"/>
      <c r="ELF5" s="197"/>
      <c r="ELG5" s="197"/>
      <c r="ELH5" s="197"/>
      <c r="ELI5" s="197"/>
      <c r="ELJ5" s="197"/>
      <c r="ELK5" s="197"/>
      <c r="ELL5" s="197"/>
      <c r="ELM5" s="197"/>
      <c r="ELN5" s="197"/>
      <c r="ELO5" s="197"/>
      <c r="ELP5" s="197"/>
      <c r="ELQ5" s="197"/>
      <c r="ELR5" s="197"/>
      <c r="ELS5" s="197"/>
      <c r="ELT5" s="197"/>
      <c r="ELU5" s="197"/>
      <c r="ELV5" s="197"/>
      <c r="ELW5" s="197"/>
      <c r="ELX5" s="197"/>
      <c r="ELY5" s="197"/>
      <c r="ELZ5" s="197"/>
      <c r="EMA5" s="197"/>
      <c r="EMB5" s="197"/>
      <c r="EMC5" s="197"/>
      <c r="EMD5" s="197"/>
      <c r="EME5" s="197"/>
      <c r="EMF5" s="197"/>
      <c r="EMG5" s="197"/>
      <c r="EMH5" s="197"/>
      <c r="EMI5" s="197"/>
      <c r="EMJ5" s="197"/>
      <c r="EMK5" s="197"/>
      <c r="EML5" s="197"/>
      <c r="EMM5" s="197"/>
      <c r="EMN5" s="197"/>
      <c r="EMO5" s="197"/>
      <c r="EMP5" s="197"/>
      <c r="EMQ5" s="197"/>
      <c r="EMR5" s="197"/>
      <c r="EMS5" s="197"/>
      <c r="EMT5" s="197"/>
      <c r="EMU5" s="197"/>
      <c r="EMV5" s="197"/>
      <c r="EMW5" s="197"/>
      <c r="EMX5" s="197"/>
      <c r="EMY5" s="197"/>
      <c r="EMZ5" s="197"/>
      <c r="ENA5" s="197"/>
      <c r="ENB5" s="197"/>
      <c r="ENC5" s="197"/>
      <c r="END5" s="197"/>
      <c r="ENE5" s="197"/>
      <c r="ENF5" s="197"/>
      <c r="ENG5" s="197"/>
      <c r="ENH5" s="197"/>
      <c r="ENI5" s="197"/>
      <c r="ENJ5" s="197"/>
      <c r="ENK5" s="197"/>
      <c r="ENL5" s="197"/>
      <c r="ENM5" s="197"/>
      <c r="ENN5" s="197"/>
      <c r="ENO5" s="197"/>
      <c r="ENP5" s="197"/>
      <c r="ENQ5" s="197"/>
      <c r="ENR5" s="197"/>
      <c r="ENS5" s="197"/>
      <c r="ENT5" s="197"/>
      <c r="ENU5" s="197"/>
      <c r="ENV5" s="197"/>
      <c r="ENW5" s="197"/>
      <c r="ENX5" s="197"/>
      <c r="ENY5" s="197"/>
      <c r="ENZ5" s="197"/>
      <c r="EOA5" s="197"/>
      <c r="EOB5" s="197"/>
      <c r="EOC5" s="197"/>
      <c r="EOD5" s="197"/>
      <c r="EOE5" s="197"/>
      <c r="EOF5" s="197"/>
      <c r="EOG5" s="197"/>
      <c r="EOH5" s="197"/>
      <c r="EOI5" s="197"/>
      <c r="EOJ5" s="197"/>
      <c r="EOK5" s="197"/>
      <c r="EOL5" s="197"/>
      <c r="EOM5" s="197"/>
      <c r="EON5" s="197"/>
      <c r="EOO5" s="197"/>
      <c r="EOP5" s="197"/>
      <c r="EOQ5" s="197"/>
      <c r="EOR5" s="197"/>
      <c r="EOS5" s="197"/>
      <c r="EOT5" s="197"/>
      <c r="EOU5" s="197"/>
      <c r="EOV5" s="197"/>
      <c r="EOW5" s="197"/>
      <c r="EOX5" s="197"/>
      <c r="EOY5" s="197"/>
      <c r="EOZ5" s="197"/>
      <c r="EPA5" s="197"/>
      <c r="EPB5" s="197"/>
      <c r="EPC5" s="197"/>
      <c r="EPD5" s="197"/>
      <c r="EPE5" s="197"/>
      <c r="EPF5" s="197"/>
      <c r="EPG5" s="197"/>
      <c r="EPH5" s="197"/>
      <c r="EPI5" s="197"/>
      <c r="EPJ5" s="197"/>
      <c r="EPK5" s="197"/>
      <c r="EPL5" s="197"/>
      <c r="EPM5" s="197"/>
      <c r="EPN5" s="197"/>
      <c r="EPO5" s="197"/>
      <c r="EPP5" s="197"/>
      <c r="EPQ5" s="197"/>
      <c r="EPR5" s="197"/>
      <c r="EPS5" s="197"/>
      <c r="EPT5" s="197"/>
      <c r="EPU5" s="197"/>
      <c r="EPV5" s="197"/>
      <c r="EPW5" s="197"/>
      <c r="EPX5" s="197"/>
      <c r="EPY5" s="197"/>
      <c r="EPZ5" s="197"/>
      <c r="EQA5" s="197"/>
      <c r="EQB5" s="197"/>
      <c r="EQC5" s="197"/>
      <c r="EQD5" s="197"/>
      <c r="EQE5" s="197"/>
      <c r="EQF5" s="197"/>
      <c r="EQG5" s="197"/>
      <c r="EQH5" s="197"/>
      <c r="EQI5" s="197"/>
      <c r="EQJ5" s="197"/>
      <c r="EQK5" s="197"/>
      <c r="EQL5" s="197"/>
      <c r="EQM5" s="197"/>
      <c r="EQN5" s="197"/>
      <c r="EQO5" s="197"/>
      <c r="EQP5" s="197"/>
      <c r="EQQ5" s="197"/>
      <c r="EQR5" s="197"/>
      <c r="EQS5" s="197"/>
      <c r="EQT5" s="197"/>
      <c r="EQU5" s="197"/>
      <c r="EQV5" s="197"/>
      <c r="EQW5" s="197"/>
      <c r="EQX5" s="197"/>
      <c r="EQY5" s="197"/>
      <c r="EQZ5" s="197"/>
      <c r="ERA5" s="197"/>
      <c r="ERB5" s="197"/>
      <c r="ERC5" s="197"/>
      <c r="ERD5" s="197"/>
      <c r="ERE5" s="197"/>
      <c r="ERF5" s="197"/>
      <c r="ERG5" s="197"/>
      <c r="ERH5" s="197"/>
      <c r="ERI5" s="197"/>
      <c r="ERJ5" s="197"/>
      <c r="ERK5" s="197"/>
      <c r="ERL5" s="197"/>
      <c r="ERM5" s="197"/>
      <c r="ERN5" s="197"/>
      <c r="ERO5" s="197"/>
      <c r="ERP5" s="197"/>
      <c r="ERQ5" s="197"/>
      <c r="ERR5" s="197"/>
      <c r="ERS5" s="197"/>
      <c r="ERT5" s="197"/>
      <c r="ERU5" s="197"/>
      <c r="ERV5" s="197"/>
      <c r="ERW5" s="197"/>
      <c r="ERX5" s="197"/>
      <c r="ERY5" s="197"/>
      <c r="ERZ5" s="197"/>
      <c r="ESA5" s="197"/>
      <c r="ESB5" s="197"/>
      <c r="ESC5" s="197"/>
      <c r="ESD5" s="197"/>
      <c r="ESE5" s="197"/>
      <c r="ESF5" s="197"/>
      <c r="ESG5" s="197"/>
      <c r="ESH5" s="197"/>
      <c r="ESI5" s="197"/>
      <c r="ESJ5" s="197"/>
      <c r="ESK5" s="197"/>
      <c r="ESL5" s="197"/>
      <c r="ESM5" s="197"/>
      <c r="ESN5" s="197"/>
      <c r="ESO5" s="197"/>
      <c r="ESP5" s="197"/>
      <c r="ESQ5" s="197"/>
      <c r="ESR5" s="197"/>
      <c r="ESS5" s="197"/>
      <c r="EST5" s="197"/>
      <c r="ESU5" s="197"/>
      <c r="ESV5" s="197"/>
      <c r="ESW5" s="197"/>
      <c r="ESX5" s="197"/>
      <c r="ESY5" s="197"/>
      <c r="ESZ5" s="197"/>
      <c r="ETA5" s="197"/>
      <c r="ETB5" s="197"/>
      <c r="ETC5" s="197"/>
      <c r="ETD5" s="197"/>
      <c r="ETE5" s="197"/>
      <c r="ETF5" s="197"/>
      <c r="ETG5" s="197"/>
      <c r="ETH5" s="197"/>
      <c r="ETI5" s="197"/>
      <c r="ETJ5" s="197"/>
      <c r="ETK5" s="197"/>
      <c r="ETL5" s="197"/>
      <c r="ETM5" s="197"/>
      <c r="ETN5" s="197"/>
      <c r="ETO5" s="197"/>
      <c r="ETP5" s="197"/>
      <c r="ETQ5" s="197"/>
      <c r="ETR5" s="197"/>
      <c r="ETS5" s="197"/>
      <c r="ETT5" s="197"/>
      <c r="ETU5" s="197"/>
      <c r="ETV5" s="197"/>
      <c r="ETW5" s="197"/>
      <c r="ETX5" s="197"/>
      <c r="ETY5" s="197"/>
      <c r="ETZ5" s="197"/>
      <c r="EUA5" s="197"/>
      <c r="EUB5" s="197"/>
      <c r="EUC5" s="197"/>
      <c r="EUD5" s="197"/>
      <c r="EUE5" s="197"/>
      <c r="EUF5" s="197"/>
      <c r="EUG5" s="197"/>
      <c r="EUH5" s="197"/>
      <c r="EUI5" s="197"/>
      <c r="EUJ5" s="197"/>
      <c r="EUK5" s="197"/>
      <c r="EUL5" s="197"/>
      <c r="EUM5" s="197"/>
      <c r="EUN5" s="197"/>
      <c r="EUO5" s="197"/>
      <c r="EUP5" s="197"/>
      <c r="EUQ5" s="197"/>
      <c r="EUR5" s="197"/>
      <c r="EUS5" s="197"/>
      <c r="EUT5" s="197"/>
      <c r="EUU5" s="197"/>
      <c r="EUV5" s="197"/>
      <c r="EUW5" s="197"/>
      <c r="EUX5" s="197"/>
      <c r="EUY5" s="197"/>
      <c r="EUZ5" s="197"/>
      <c r="EVA5" s="197"/>
      <c r="EVB5" s="197"/>
      <c r="EVC5" s="197"/>
      <c r="EVD5" s="197"/>
      <c r="EVE5" s="197"/>
      <c r="EVF5" s="197"/>
      <c r="EVG5" s="197"/>
      <c r="EVH5" s="197"/>
      <c r="EVI5" s="197"/>
      <c r="EVJ5" s="197"/>
      <c r="EVK5" s="197"/>
      <c r="EVL5" s="197"/>
      <c r="EVM5" s="197"/>
      <c r="EVN5" s="197"/>
      <c r="EVO5" s="197"/>
      <c r="EVP5" s="197"/>
      <c r="EVQ5" s="197"/>
      <c r="EVR5" s="197"/>
      <c r="EVS5" s="197"/>
      <c r="EVT5" s="197"/>
      <c r="EVU5" s="197"/>
      <c r="EVV5" s="197"/>
      <c r="EVW5" s="197"/>
      <c r="EVX5" s="197"/>
      <c r="EVY5" s="197"/>
      <c r="EVZ5" s="197"/>
      <c r="EWA5" s="197"/>
      <c r="EWB5" s="197"/>
      <c r="EWC5" s="197"/>
      <c r="EWD5" s="197"/>
      <c r="EWE5" s="197"/>
      <c r="EWF5" s="197"/>
      <c r="EWG5" s="197"/>
      <c r="EWH5" s="197"/>
      <c r="EWI5" s="197"/>
      <c r="EWJ5" s="197"/>
      <c r="EWK5" s="197"/>
      <c r="EWL5" s="197"/>
      <c r="EWM5" s="197"/>
      <c r="EWN5" s="197"/>
      <c r="EWO5" s="197"/>
      <c r="EWP5" s="197"/>
      <c r="EWQ5" s="197"/>
      <c r="EWR5" s="197"/>
      <c r="EWS5" s="197"/>
      <c r="EWT5" s="197"/>
      <c r="EWU5" s="197"/>
      <c r="EWV5" s="197"/>
      <c r="EWW5" s="197"/>
      <c r="EWX5" s="197"/>
      <c r="EWY5" s="197"/>
      <c r="EWZ5" s="197"/>
      <c r="EXA5" s="197"/>
      <c r="EXB5" s="197"/>
      <c r="EXC5" s="197"/>
      <c r="EXD5" s="197"/>
      <c r="EXE5" s="197"/>
      <c r="EXF5" s="197"/>
      <c r="EXG5" s="197"/>
      <c r="EXH5" s="197"/>
      <c r="EXI5" s="197"/>
      <c r="EXJ5" s="197"/>
      <c r="EXK5" s="197"/>
      <c r="EXL5" s="197"/>
      <c r="EXM5" s="197"/>
      <c r="EXN5" s="197"/>
      <c r="EXO5" s="197"/>
      <c r="EXP5" s="197"/>
      <c r="EXQ5" s="197"/>
      <c r="EXR5" s="197"/>
      <c r="EXS5" s="197"/>
      <c r="EXT5" s="197"/>
      <c r="EXU5" s="197"/>
      <c r="EXV5" s="197"/>
      <c r="EXW5" s="197"/>
      <c r="EXX5" s="197"/>
      <c r="EXY5" s="197"/>
      <c r="EXZ5" s="197"/>
      <c r="EYA5" s="197"/>
      <c r="EYB5" s="197"/>
      <c r="EYC5" s="197"/>
      <c r="EYD5" s="197"/>
      <c r="EYE5" s="197"/>
      <c r="EYF5" s="197"/>
      <c r="EYG5" s="197"/>
      <c r="EYH5" s="197"/>
      <c r="EYI5" s="197"/>
      <c r="EYJ5" s="197"/>
      <c r="EYK5" s="197"/>
      <c r="EYL5" s="197"/>
      <c r="EYM5" s="197"/>
      <c r="EYN5" s="197"/>
      <c r="EYO5" s="197"/>
      <c r="EYP5" s="197"/>
      <c r="EYQ5" s="197"/>
      <c r="EYR5" s="197"/>
      <c r="EYS5" s="197"/>
      <c r="EYT5" s="197"/>
      <c r="EYU5" s="197"/>
      <c r="EYV5" s="197"/>
      <c r="EYW5" s="197"/>
      <c r="EYX5" s="197"/>
      <c r="EYY5" s="197"/>
      <c r="EYZ5" s="197"/>
      <c r="EZA5" s="197"/>
      <c r="EZB5" s="197"/>
      <c r="EZC5" s="197"/>
      <c r="EZD5" s="197"/>
      <c r="EZE5" s="197"/>
      <c r="EZF5" s="197"/>
      <c r="EZG5" s="197"/>
      <c r="EZH5" s="197"/>
      <c r="EZI5" s="197"/>
      <c r="EZJ5" s="197"/>
      <c r="EZK5" s="197"/>
      <c r="EZL5" s="197"/>
      <c r="EZM5" s="197"/>
      <c r="EZN5" s="197"/>
      <c r="EZO5" s="197"/>
      <c r="EZP5" s="197"/>
      <c r="EZQ5" s="197"/>
      <c r="EZR5" s="197"/>
      <c r="EZS5" s="197"/>
      <c r="EZT5" s="197"/>
      <c r="EZU5" s="197"/>
      <c r="EZV5" s="197"/>
      <c r="EZW5" s="197"/>
      <c r="EZX5" s="197"/>
      <c r="EZY5" s="197"/>
      <c r="EZZ5" s="197"/>
      <c r="FAA5" s="197"/>
      <c r="FAB5" s="197"/>
      <c r="FAC5" s="197"/>
      <c r="FAD5" s="197"/>
      <c r="FAE5" s="197"/>
      <c r="FAF5" s="197"/>
      <c r="FAG5" s="197"/>
      <c r="FAH5" s="197"/>
      <c r="FAI5" s="197"/>
      <c r="FAJ5" s="197"/>
      <c r="FAK5" s="197"/>
      <c r="FAL5" s="197"/>
      <c r="FAM5" s="197"/>
      <c r="FAN5" s="197"/>
      <c r="FAO5" s="197"/>
      <c r="FAP5" s="197"/>
      <c r="FAQ5" s="197"/>
      <c r="FAR5" s="197"/>
      <c r="FAS5" s="197"/>
      <c r="FAT5" s="197"/>
      <c r="FAU5" s="197"/>
      <c r="FAV5" s="197"/>
      <c r="FAW5" s="197"/>
      <c r="FAX5" s="197"/>
      <c r="FAY5" s="197"/>
      <c r="FAZ5" s="197"/>
      <c r="FBA5" s="197"/>
      <c r="FBB5" s="197"/>
      <c r="FBC5" s="197"/>
      <c r="FBD5" s="197"/>
      <c r="FBE5" s="197"/>
      <c r="FBF5" s="197"/>
      <c r="FBG5" s="197"/>
      <c r="FBH5" s="197"/>
      <c r="FBI5" s="197"/>
      <c r="FBJ5" s="197"/>
      <c r="FBK5" s="197"/>
      <c r="FBL5" s="197"/>
      <c r="FBM5" s="197"/>
      <c r="FBN5" s="197"/>
      <c r="FBO5" s="197"/>
      <c r="FBP5" s="197"/>
      <c r="FBQ5" s="197"/>
      <c r="FBR5" s="197"/>
      <c r="FBS5" s="197"/>
      <c r="FBT5" s="197"/>
      <c r="FBU5" s="197"/>
      <c r="FBV5" s="197"/>
      <c r="FBW5" s="197"/>
      <c r="FBX5" s="197"/>
      <c r="FBY5" s="197"/>
      <c r="FBZ5" s="197"/>
      <c r="FCA5" s="197"/>
      <c r="FCB5" s="197"/>
      <c r="FCC5" s="197"/>
      <c r="FCD5" s="197"/>
      <c r="FCE5" s="197"/>
      <c r="FCF5" s="197"/>
      <c r="FCG5" s="197"/>
      <c r="FCH5" s="197"/>
      <c r="FCI5" s="197"/>
      <c r="FCJ5" s="197"/>
      <c r="FCK5" s="197"/>
      <c r="FCL5" s="197"/>
      <c r="FCM5" s="197"/>
      <c r="FCN5" s="197"/>
      <c r="FCO5" s="197"/>
      <c r="FCP5" s="197"/>
      <c r="FCQ5" s="197"/>
      <c r="FCR5" s="197"/>
      <c r="FCS5" s="197"/>
      <c r="FCT5" s="197"/>
      <c r="FCU5" s="197"/>
      <c r="FCV5" s="197"/>
      <c r="FCW5" s="197"/>
      <c r="FCX5" s="197"/>
      <c r="FCY5" s="197"/>
      <c r="FCZ5" s="197"/>
      <c r="FDA5" s="197"/>
      <c r="FDB5" s="197"/>
      <c r="FDC5" s="197"/>
      <c r="FDD5" s="197"/>
      <c r="FDE5" s="197"/>
      <c r="FDF5" s="197"/>
      <c r="FDG5" s="197"/>
      <c r="FDH5" s="197"/>
      <c r="FDI5" s="197"/>
      <c r="FDJ5" s="197"/>
      <c r="FDK5" s="197"/>
      <c r="FDL5" s="197"/>
      <c r="FDM5" s="197"/>
      <c r="FDN5" s="197"/>
      <c r="FDO5" s="197"/>
      <c r="FDP5" s="197"/>
      <c r="FDQ5" s="197"/>
      <c r="FDR5" s="197"/>
      <c r="FDS5" s="197"/>
      <c r="FDT5" s="197"/>
      <c r="FDU5" s="197"/>
      <c r="FDV5" s="197"/>
      <c r="FDW5" s="197"/>
      <c r="FDX5" s="197"/>
      <c r="FDY5" s="197"/>
      <c r="FDZ5" s="197"/>
      <c r="FEA5" s="197"/>
      <c r="FEB5" s="197"/>
      <c r="FEC5" s="197"/>
      <c r="FED5" s="197"/>
      <c r="FEE5" s="197"/>
      <c r="FEF5" s="197"/>
      <c r="FEG5" s="197"/>
      <c r="FEH5" s="197"/>
      <c r="FEI5" s="197"/>
      <c r="FEJ5" s="197"/>
      <c r="FEK5" s="197"/>
      <c r="FEL5" s="197"/>
      <c r="FEM5" s="197"/>
      <c r="FEN5" s="197"/>
      <c r="FEO5" s="197"/>
      <c r="FEP5" s="197"/>
      <c r="FEQ5" s="197"/>
      <c r="FER5" s="197"/>
      <c r="FES5" s="197"/>
      <c r="FET5" s="197"/>
      <c r="FEU5" s="197"/>
      <c r="FEV5" s="197"/>
      <c r="FEW5" s="197"/>
      <c r="FEX5" s="197"/>
      <c r="FEY5" s="197"/>
      <c r="FEZ5" s="197"/>
      <c r="FFA5" s="197"/>
      <c r="FFB5" s="197"/>
      <c r="FFC5" s="197"/>
      <c r="FFD5" s="197"/>
      <c r="FFE5" s="197"/>
      <c r="FFF5" s="197"/>
      <c r="FFG5" s="197"/>
      <c r="FFH5" s="197"/>
      <c r="FFI5" s="197"/>
      <c r="FFJ5" s="197"/>
      <c r="FFK5" s="197"/>
      <c r="FFL5" s="197"/>
      <c r="FFM5" s="197"/>
      <c r="FFN5" s="197"/>
      <c r="FFO5" s="197"/>
      <c r="FFP5" s="197"/>
      <c r="FFQ5" s="197"/>
      <c r="FFR5" s="197"/>
      <c r="FFS5" s="197"/>
      <c r="FFT5" s="197"/>
      <c r="FFU5" s="197"/>
      <c r="FFV5" s="197"/>
      <c r="FFW5" s="197"/>
      <c r="FFX5" s="197"/>
      <c r="FFY5" s="197"/>
      <c r="FFZ5" s="197"/>
      <c r="FGA5" s="197"/>
      <c r="FGB5" s="197"/>
      <c r="FGC5" s="197"/>
      <c r="FGD5" s="197"/>
      <c r="FGE5" s="197"/>
      <c r="FGF5" s="197"/>
      <c r="FGG5" s="197"/>
      <c r="FGH5" s="197"/>
      <c r="FGI5" s="197"/>
      <c r="FGJ5" s="197"/>
      <c r="FGK5" s="197"/>
      <c r="FGL5" s="197"/>
      <c r="FGM5" s="197"/>
      <c r="FGN5" s="197"/>
      <c r="FGO5" s="197"/>
      <c r="FGP5" s="197"/>
      <c r="FGQ5" s="197"/>
      <c r="FGR5" s="197"/>
      <c r="FGS5" s="197"/>
      <c r="FGT5" s="197"/>
      <c r="FGU5" s="197"/>
      <c r="FGV5" s="197"/>
      <c r="FGW5" s="197"/>
      <c r="FGX5" s="197"/>
      <c r="FGY5" s="197"/>
      <c r="FGZ5" s="197"/>
      <c r="FHA5" s="197"/>
      <c r="FHB5" s="197"/>
      <c r="FHC5" s="197"/>
      <c r="FHD5" s="197"/>
      <c r="FHE5" s="197"/>
      <c r="FHF5" s="197"/>
      <c r="FHG5" s="197"/>
      <c r="FHH5" s="197"/>
      <c r="FHI5" s="197"/>
      <c r="FHJ5" s="197"/>
      <c r="FHK5" s="197"/>
      <c r="FHL5" s="197"/>
      <c r="FHM5" s="197"/>
      <c r="FHN5" s="197"/>
      <c r="FHO5" s="197"/>
      <c r="FHP5" s="197"/>
      <c r="FHQ5" s="197"/>
      <c r="FHR5" s="197"/>
      <c r="FHS5" s="197"/>
      <c r="FHT5" s="197"/>
      <c r="FHU5" s="197"/>
      <c r="FHV5" s="197"/>
      <c r="FHW5" s="197"/>
      <c r="FHX5" s="197"/>
      <c r="FHY5" s="197"/>
      <c r="FHZ5" s="197"/>
      <c r="FIA5" s="197"/>
      <c r="FIB5" s="197"/>
      <c r="FIC5" s="197"/>
      <c r="FID5" s="197"/>
      <c r="FIE5" s="197"/>
      <c r="FIF5" s="197"/>
      <c r="FIG5" s="197"/>
      <c r="FIH5" s="197"/>
      <c r="FII5" s="197"/>
      <c r="FIJ5" s="197"/>
      <c r="FIK5" s="197"/>
      <c r="FIL5" s="197"/>
      <c r="FIM5" s="197"/>
      <c r="FIN5" s="197"/>
      <c r="FIO5" s="197"/>
      <c r="FIP5" s="197"/>
      <c r="FIQ5" s="197"/>
      <c r="FIR5" s="197"/>
      <c r="FIS5" s="197"/>
      <c r="FIT5" s="197"/>
      <c r="FIU5" s="197"/>
      <c r="FIV5" s="197"/>
      <c r="FIW5" s="197"/>
      <c r="FIX5" s="197"/>
      <c r="FIY5" s="197"/>
      <c r="FIZ5" s="197"/>
      <c r="FJA5" s="197"/>
      <c r="FJB5" s="197"/>
      <c r="FJC5" s="197"/>
      <c r="FJD5" s="197"/>
      <c r="FJE5" s="197"/>
      <c r="FJF5" s="197"/>
      <c r="FJG5" s="197"/>
      <c r="FJH5" s="197"/>
      <c r="FJI5" s="197"/>
      <c r="FJJ5" s="197"/>
      <c r="FJK5" s="197"/>
      <c r="FJL5" s="197"/>
      <c r="FJM5" s="197"/>
      <c r="FJN5" s="197"/>
      <c r="FJO5" s="197"/>
      <c r="FJP5" s="197"/>
      <c r="FJQ5" s="197"/>
      <c r="FJR5" s="197"/>
      <c r="FJS5" s="197"/>
      <c r="FJT5" s="197"/>
      <c r="FJU5" s="197"/>
      <c r="FJV5" s="197"/>
      <c r="FJW5" s="197"/>
      <c r="FJX5" s="197"/>
      <c r="FJY5" s="197"/>
      <c r="FJZ5" s="197"/>
      <c r="FKA5" s="197"/>
      <c r="FKB5" s="197"/>
      <c r="FKC5" s="197"/>
      <c r="FKD5" s="197"/>
      <c r="FKE5" s="197"/>
      <c r="FKF5" s="197"/>
      <c r="FKG5" s="197"/>
      <c r="FKH5" s="197"/>
      <c r="FKI5" s="197"/>
      <c r="FKJ5" s="197"/>
      <c r="FKK5" s="197"/>
      <c r="FKL5" s="197"/>
      <c r="FKM5" s="197"/>
      <c r="FKN5" s="197"/>
      <c r="FKO5" s="197"/>
      <c r="FKP5" s="197"/>
      <c r="FKQ5" s="197"/>
      <c r="FKR5" s="197"/>
      <c r="FKS5" s="197"/>
      <c r="FKT5" s="197"/>
      <c r="FKU5" s="197"/>
      <c r="FKV5" s="197"/>
      <c r="FKW5" s="197"/>
      <c r="FKX5" s="197"/>
      <c r="FKY5" s="197"/>
      <c r="FKZ5" s="197"/>
      <c r="FLA5" s="197"/>
      <c r="FLB5" s="197"/>
      <c r="FLC5" s="197"/>
      <c r="FLD5" s="197"/>
      <c r="FLE5" s="197"/>
      <c r="FLF5" s="197"/>
      <c r="FLG5" s="197"/>
      <c r="FLH5" s="197"/>
      <c r="FLI5" s="197"/>
      <c r="FLJ5" s="197"/>
      <c r="FLK5" s="197"/>
      <c r="FLL5" s="197"/>
      <c r="FLM5" s="197"/>
      <c r="FLN5" s="197"/>
      <c r="FLO5" s="197"/>
      <c r="FLP5" s="197"/>
      <c r="FLQ5" s="197"/>
      <c r="FLR5" s="197"/>
      <c r="FLS5" s="197"/>
      <c r="FLT5" s="197"/>
      <c r="FLU5" s="197"/>
      <c r="FLV5" s="197"/>
      <c r="FLW5" s="197"/>
      <c r="FLX5" s="197"/>
      <c r="FLY5" s="197"/>
      <c r="FLZ5" s="197"/>
      <c r="FMA5" s="197"/>
      <c r="FMB5" s="197"/>
      <c r="FMC5" s="197"/>
      <c r="FMD5" s="197"/>
      <c r="FME5" s="197"/>
      <c r="FMF5" s="197"/>
      <c r="FMG5" s="197"/>
      <c r="FMH5" s="197"/>
      <c r="FMI5" s="197"/>
      <c r="FMJ5" s="197"/>
      <c r="FMK5" s="197"/>
      <c r="FML5" s="197"/>
      <c r="FMM5" s="197"/>
      <c r="FMN5" s="197"/>
      <c r="FMO5" s="197"/>
      <c r="FMP5" s="197"/>
      <c r="FMQ5" s="197"/>
      <c r="FMR5" s="197"/>
      <c r="FMS5" s="197"/>
      <c r="FMT5" s="197"/>
      <c r="FMU5" s="197"/>
      <c r="FMV5" s="197"/>
      <c r="FMW5" s="197"/>
      <c r="FMX5" s="197"/>
      <c r="FMY5" s="197"/>
      <c r="FMZ5" s="197"/>
      <c r="FNA5" s="197"/>
      <c r="FNB5" s="197"/>
      <c r="FNC5" s="197"/>
      <c r="FND5" s="197"/>
      <c r="FNE5" s="197"/>
      <c r="FNF5" s="197"/>
      <c r="FNG5" s="197"/>
      <c r="FNH5" s="197"/>
      <c r="FNI5" s="197"/>
      <c r="FNJ5" s="197"/>
      <c r="FNK5" s="197"/>
      <c r="FNL5" s="197"/>
      <c r="FNM5" s="197"/>
      <c r="FNN5" s="197"/>
      <c r="FNO5" s="197"/>
      <c r="FNP5" s="197"/>
      <c r="FNQ5" s="197"/>
      <c r="FNR5" s="197"/>
      <c r="FNS5" s="197"/>
      <c r="FNT5" s="197"/>
      <c r="FNU5" s="197"/>
      <c r="FNV5" s="197"/>
      <c r="FNW5" s="197"/>
      <c r="FNX5" s="197"/>
      <c r="FNY5" s="197"/>
      <c r="FNZ5" s="197"/>
      <c r="FOA5" s="197"/>
      <c r="FOB5" s="197"/>
      <c r="FOC5" s="197"/>
      <c r="FOD5" s="197"/>
      <c r="FOE5" s="197"/>
      <c r="FOF5" s="197"/>
      <c r="FOG5" s="197"/>
      <c r="FOH5" s="197"/>
      <c r="FOI5" s="197"/>
      <c r="FOJ5" s="197"/>
      <c r="FOK5" s="197"/>
      <c r="FOL5" s="197"/>
      <c r="FOM5" s="197"/>
      <c r="FON5" s="197"/>
      <c r="FOO5" s="197"/>
      <c r="FOP5" s="197"/>
      <c r="FOQ5" s="197"/>
      <c r="FOR5" s="197"/>
      <c r="FOS5" s="197"/>
      <c r="FOT5" s="197"/>
      <c r="FOU5" s="197"/>
      <c r="FOV5" s="197"/>
      <c r="FOW5" s="197"/>
      <c r="FOX5" s="197"/>
      <c r="FOY5" s="197"/>
      <c r="FOZ5" s="197"/>
      <c r="FPA5" s="197"/>
      <c r="FPB5" s="197"/>
      <c r="FPC5" s="197"/>
      <c r="FPD5" s="197"/>
      <c r="FPE5" s="197"/>
      <c r="FPF5" s="197"/>
      <c r="FPG5" s="197"/>
      <c r="FPH5" s="197"/>
      <c r="FPI5" s="197"/>
      <c r="FPJ5" s="197"/>
      <c r="FPK5" s="197"/>
      <c r="FPL5" s="197"/>
      <c r="FPM5" s="197"/>
      <c r="FPN5" s="197"/>
      <c r="FPO5" s="197"/>
      <c r="FPP5" s="197"/>
      <c r="FPQ5" s="197"/>
      <c r="FPR5" s="197"/>
      <c r="FPS5" s="197"/>
      <c r="FPT5" s="197"/>
      <c r="FPU5" s="197"/>
      <c r="FPV5" s="197"/>
      <c r="FPW5" s="197"/>
      <c r="FPX5" s="197"/>
      <c r="FPY5" s="197"/>
      <c r="FPZ5" s="197"/>
      <c r="FQA5" s="197"/>
      <c r="FQB5" s="197"/>
      <c r="FQC5" s="197"/>
      <c r="FQD5" s="197"/>
      <c r="FQE5" s="197"/>
      <c r="FQF5" s="197"/>
      <c r="FQG5" s="197"/>
      <c r="FQH5" s="197"/>
      <c r="FQI5" s="197"/>
      <c r="FQJ5" s="197"/>
      <c r="FQK5" s="197"/>
      <c r="FQL5" s="197"/>
      <c r="FQM5" s="197"/>
      <c r="FQN5" s="197"/>
      <c r="FQO5" s="197"/>
      <c r="FQP5" s="197"/>
      <c r="FQQ5" s="197"/>
      <c r="FQR5" s="197"/>
      <c r="FQS5" s="197"/>
      <c r="FQT5" s="197"/>
      <c r="FQU5" s="197"/>
      <c r="FQV5" s="197"/>
      <c r="FQW5" s="197"/>
      <c r="FQX5" s="197"/>
      <c r="FQY5" s="197"/>
      <c r="FQZ5" s="197"/>
      <c r="FRA5" s="197"/>
      <c r="FRB5" s="197"/>
      <c r="FRC5" s="197"/>
      <c r="FRD5" s="197"/>
      <c r="FRE5" s="197"/>
      <c r="FRF5" s="197"/>
      <c r="FRG5" s="197"/>
      <c r="FRH5" s="197"/>
      <c r="FRI5" s="197"/>
      <c r="FRJ5" s="197"/>
      <c r="FRK5" s="197"/>
      <c r="FRL5" s="197"/>
      <c r="FRM5" s="197"/>
      <c r="FRN5" s="197"/>
      <c r="FRO5" s="197"/>
      <c r="FRP5" s="197"/>
      <c r="FRQ5" s="197"/>
      <c r="FRR5" s="197"/>
      <c r="FRS5" s="197"/>
      <c r="FRT5" s="197"/>
      <c r="FRU5" s="197"/>
      <c r="FRV5" s="197"/>
      <c r="FRW5" s="197"/>
      <c r="FRX5" s="197"/>
      <c r="FRY5" s="197"/>
      <c r="FRZ5" s="197"/>
      <c r="FSA5" s="197"/>
      <c r="FSB5" s="197"/>
      <c r="FSC5" s="197"/>
      <c r="FSD5" s="197"/>
      <c r="FSE5" s="197"/>
      <c r="FSF5" s="197"/>
      <c r="FSG5" s="197"/>
      <c r="FSH5" s="197"/>
      <c r="FSI5" s="197"/>
      <c r="FSJ5" s="197"/>
      <c r="FSK5" s="197"/>
      <c r="FSL5" s="197"/>
      <c r="FSM5" s="197"/>
      <c r="FSN5" s="197"/>
      <c r="FSO5" s="197"/>
      <c r="FSP5" s="197"/>
      <c r="FSQ5" s="197"/>
      <c r="FSR5" s="197"/>
      <c r="FSS5" s="197"/>
      <c r="FST5" s="197"/>
      <c r="FSU5" s="197"/>
      <c r="FSV5" s="197"/>
      <c r="FSW5" s="197"/>
      <c r="FSX5" s="197"/>
      <c r="FSY5" s="197"/>
      <c r="FSZ5" s="197"/>
      <c r="FTA5" s="197"/>
      <c r="FTB5" s="197"/>
      <c r="FTC5" s="197"/>
      <c r="FTD5" s="197"/>
      <c r="FTE5" s="197"/>
      <c r="FTF5" s="197"/>
      <c r="FTG5" s="197"/>
      <c r="FTH5" s="197"/>
      <c r="FTI5" s="197"/>
      <c r="FTJ5" s="197"/>
      <c r="FTK5" s="197"/>
      <c r="FTL5" s="197"/>
      <c r="FTM5" s="197"/>
      <c r="FTN5" s="197"/>
      <c r="FTO5" s="197"/>
      <c r="FTP5" s="197"/>
      <c r="FTQ5" s="197"/>
      <c r="FTR5" s="197"/>
      <c r="FTS5" s="197"/>
      <c r="FTT5" s="197"/>
      <c r="FTU5" s="197"/>
      <c r="FTV5" s="197"/>
      <c r="FTW5" s="197"/>
      <c r="FTX5" s="197"/>
      <c r="FTY5" s="197"/>
      <c r="FTZ5" s="197"/>
      <c r="FUA5" s="197"/>
      <c r="FUB5" s="197"/>
      <c r="FUC5" s="197"/>
      <c r="FUD5" s="197"/>
      <c r="FUE5" s="197"/>
      <c r="FUF5" s="197"/>
      <c r="FUG5" s="197"/>
      <c r="FUH5" s="197"/>
      <c r="FUI5" s="197"/>
      <c r="FUJ5" s="197"/>
      <c r="FUK5" s="197"/>
      <c r="FUL5" s="197"/>
      <c r="FUM5" s="197"/>
      <c r="FUN5" s="197"/>
      <c r="FUO5" s="197"/>
      <c r="FUP5" s="197"/>
      <c r="FUQ5" s="197"/>
      <c r="FUR5" s="197"/>
      <c r="FUS5" s="197"/>
      <c r="FUT5" s="197"/>
      <c r="FUU5" s="197"/>
      <c r="FUV5" s="197"/>
      <c r="FUW5" s="197"/>
      <c r="FUX5" s="197"/>
      <c r="FUY5" s="197"/>
      <c r="FUZ5" s="197"/>
      <c r="FVA5" s="197"/>
      <c r="FVB5" s="197"/>
      <c r="FVC5" s="197"/>
      <c r="FVD5" s="197"/>
      <c r="FVE5" s="197"/>
      <c r="FVF5" s="197"/>
      <c r="FVG5" s="197"/>
      <c r="FVH5" s="197"/>
      <c r="FVI5" s="197"/>
      <c r="FVJ5" s="197"/>
      <c r="FVK5" s="197"/>
      <c r="FVL5" s="197"/>
      <c r="FVM5" s="197"/>
      <c r="FVN5" s="197"/>
      <c r="FVO5" s="197"/>
      <c r="FVP5" s="197"/>
      <c r="FVQ5" s="197"/>
      <c r="FVR5" s="197"/>
      <c r="FVS5" s="197"/>
      <c r="FVT5" s="197"/>
      <c r="FVU5" s="197"/>
      <c r="FVV5" s="197"/>
      <c r="FVW5" s="197"/>
      <c r="FVX5" s="197"/>
      <c r="FVY5" s="197"/>
      <c r="FVZ5" s="197"/>
      <c r="FWA5" s="197"/>
      <c r="FWB5" s="197"/>
      <c r="FWC5" s="197"/>
      <c r="FWD5" s="197"/>
      <c r="FWE5" s="197"/>
      <c r="FWF5" s="197"/>
      <c r="FWG5" s="197"/>
      <c r="FWH5" s="197"/>
      <c r="FWI5" s="197"/>
      <c r="FWJ5" s="197"/>
      <c r="FWK5" s="197"/>
      <c r="FWL5" s="197"/>
      <c r="FWM5" s="197"/>
      <c r="FWN5" s="197"/>
      <c r="FWO5" s="197"/>
      <c r="FWP5" s="197"/>
      <c r="FWQ5" s="197"/>
      <c r="FWR5" s="197"/>
      <c r="FWS5" s="197"/>
      <c r="FWT5" s="197"/>
      <c r="FWU5" s="197"/>
      <c r="FWV5" s="197"/>
      <c r="FWW5" s="197"/>
      <c r="FWX5" s="197"/>
      <c r="FWY5" s="197"/>
      <c r="FWZ5" s="197"/>
      <c r="FXA5" s="197"/>
      <c r="FXB5" s="197"/>
      <c r="FXC5" s="197"/>
      <c r="FXD5" s="197"/>
      <c r="FXE5" s="197"/>
      <c r="FXF5" s="197"/>
      <c r="FXG5" s="197"/>
      <c r="FXH5" s="197"/>
      <c r="FXI5" s="197"/>
      <c r="FXJ5" s="197"/>
      <c r="FXK5" s="197"/>
      <c r="FXL5" s="197"/>
      <c r="FXM5" s="197"/>
      <c r="FXN5" s="197"/>
      <c r="FXO5" s="197"/>
      <c r="FXP5" s="197"/>
      <c r="FXQ5" s="197"/>
      <c r="FXR5" s="197"/>
      <c r="FXS5" s="197"/>
      <c r="FXT5" s="197"/>
      <c r="FXU5" s="197"/>
      <c r="FXV5" s="197"/>
      <c r="FXW5" s="197"/>
      <c r="FXX5" s="197"/>
      <c r="FXY5" s="197"/>
      <c r="FXZ5" s="197"/>
      <c r="FYA5" s="197"/>
      <c r="FYB5" s="197"/>
      <c r="FYC5" s="197"/>
      <c r="FYD5" s="197"/>
      <c r="FYE5" s="197"/>
      <c r="FYF5" s="197"/>
      <c r="FYG5" s="197"/>
      <c r="FYH5" s="197"/>
      <c r="FYI5" s="197"/>
      <c r="FYJ5" s="197"/>
      <c r="FYK5" s="197"/>
      <c r="FYL5" s="197"/>
      <c r="FYM5" s="197"/>
      <c r="FYN5" s="197"/>
      <c r="FYO5" s="197"/>
      <c r="FYP5" s="197"/>
      <c r="FYQ5" s="197"/>
      <c r="FYR5" s="197"/>
      <c r="FYS5" s="197"/>
      <c r="FYT5" s="197"/>
      <c r="FYU5" s="197"/>
      <c r="FYV5" s="197"/>
      <c r="FYW5" s="197"/>
      <c r="FYX5" s="197"/>
      <c r="FYY5" s="197"/>
      <c r="FYZ5" s="197"/>
      <c r="FZA5" s="197"/>
      <c r="FZB5" s="197"/>
      <c r="FZC5" s="197"/>
      <c r="FZD5" s="197"/>
      <c r="FZE5" s="197"/>
      <c r="FZF5" s="197"/>
      <c r="FZG5" s="197"/>
      <c r="FZH5" s="197"/>
      <c r="FZI5" s="197"/>
      <c r="FZJ5" s="197"/>
      <c r="FZK5" s="197"/>
      <c r="FZL5" s="197"/>
      <c r="FZM5" s="197"/>
      <c r="FZN5" s="197"/>
      <c r="FZO5" s="197"/>
      <c r="FZP5" s="197"/>
      <c r="FZQ5" s="197"/>
      <c r="FZR5" s="197"/>
      <c r="FZS5" s="197"/>
      <c r="FZT5" s="197"/>
      <c r="FZU5" s="197"/>
      <c r="FZV5" s="197"/>
      <c r="FZW5" s="197"/>
      <c r="FZX5" s="197"/>
      <c r="FZY5" s="197"/>
      <c r="FZZ5" s="197"/>
      <c r="GAA5" s="197"/>
      <c r="GAB5" s="197"/>
      <c r="GAC5" s="197"/>
      <c r="GAD5" s="197"/>
      <c r="GAE5" s="197"/>
      <c r="GAF5" s="197"/>
      <c r="GAG5" s="197"/>
      <c r="GAH5" s="197"/>
      <c r="GAI5" s="197"/>
      <c r="GAJ5" s="197"/>
      <c r="GAK5" s="197"/>
      <c r="GAL5" s="197"/>
      <c r="GAM5" s="197"/>
      <c r="GAN5" s="197"/>
      <c r="GAO5" s="197"/>
      <c r="GAP5" s="197"/>
      <c r="GAQ5" s="197"/>
      <c r="GAR5" s="197"/>
      <c r="GAS5" s="197"/>
      <c r="GAT5" s="197"/>
      <c r="GAU5" s="197"/>
      <c r="GAV5" s="197"/>
      <c r="GAW5" s="197"/>
      <c r="GAX5" s="197"/>
      <c r="GAY5" s="197"/>
      <c r="GAZ5" s="197"/>
      <c r="GBA5" s="197"/>
      <c r="GBB5" s="197"/>
      <c r="GBC5" s="197"/>
      <c r="GBD5" s="197"/>
      <c r="GBE5" s="197"/>
      <c r="GBF5" s="197"/>
      <c r="GBG5" s="197"/>
      <c r="GBH5" s="197"/>
      <c r="GBI5" s="197"/>
      <c r="GBJ5" s="197"/>
      <c r="GBK5" s="197"/>
      <c r="GBL5" s="197"/>
      <c r="GBM5" s="197"/>
      <c r="GBN5" s="197"/>
      <c r="GBO5" s="197"/>
      <c r="GBP5" s="197"/>
      <c r="GBQ5" s="197"/>
      <c r="GBR5" s="197"/>
      <c r="GBS5" s="197"/>
      <c r="GBT5" s="197"/>
      <c r="GBU5" s="197"/>
      <c r="GBV5" s="197"/>
      <c r="GBW5" s="197"/>
      <c r="GBX5" s="197"/>
      <c r="GBY5" s="197"/>
      <c r="GBZ5" s="197"/>
      <c r="GCA5" s="197"/>
      <c r="GCB5" s="197"/>
      <c r="GCC5" s="197"/>
      <c r="GCD5" s="197"/>
      <c r="GCE5" s="197"/>
      <c r="GCF5" s="197"/>
      <c r="GCG5" s="197"/>
      <c r="GCH5" s="197"/>
      <c r="GCI5" s="197"/>
      <c r="GCJ5" s="197"/>
      <c r="GCK5" s="197"/>
      <c r="GCL5" s="197"/>
      <c r="GCM5" s="197"/>
      <c r="GCN5" s="197"/>
      <c r="GCO5" s="197"/>
      <c r="GCP5" s="197"/>
      <c r="GCQ5" s="197"/>
      <c r="GCR5" s="197"/>
      <c r="GCS5" s="197"/>
      <c r="GCT5" s="197"/>
      <c r="GCU5" s="197"/>
      <c r="GCV5" s="197"/>
      <c r="GCW5" s="197"/>
      <c r="GCX5" s="197"/>
      <c r="GCY5" s="197"/>
      <c r="GCZ5" s="197"/>
      <c r="GDA5" s="197"/>
      <c r="GDB5" s="197"/>
      <c r="GDC5" s="197"/>
      <c r="GDD5" s="197"/>
      <c r="GDE5" s="197"/>
      <c r="GDF5" s="197"/>
      <c r="GDG5" s="197"/>
      <c r="GDH5" s="197"/>
      <c r="GDI5" s="197"/>
      <c r="GDJ5" s="197"/>
      <c r="GDK5" s="197"/>
      <c r="GDL5" s="197"/>
      <c r="GDM5" s="197"/>
      <c r="GDN5" s="197"/>
      <c r="GDO5" s="197"/>
      <c r="GDP5" s="197"/>
      <c r="GDQ5" s="197"/>
      <c r="GDR5" s="197"/>
      <c r="GDS5" s="197"/>
      <c r="GDT5" s="197"/>
      <c r="GDU5" s="197"/>
      <c r="GDV5" s="197"/>
      <c r="GDW5" s="197"/>
      <c r="GDX5" s="197"/>
      <c r="GDY5" s="197"/>
      <c r="GDZ5" s="197"/>
      <c r="GEA5" s="197"/>
      <c r="GEB5" s="197"/>
      <c r="GEC5" s="197"/>
      <c r="GED5" s="197"/>
      <c r="GEE5" s="197"/>
      <c r="GEF5" s="197"/>
      <c r="GEG5" s="197"/>
      <c r="GEH5" s="197"/>
      <c r="GEI5" s="197"/>
      <c r="GEJ5" s="197"/>
      <c r="GEK5" s="197"/>
      <c r="GEL5" s="197"/>
      <c r="GEM5" s="197"/>
      <c r="GEN5" s="197"/>
      <c r="GEO5" s="197"/>
      <c r="GEP5" s="197"/>
      <c r="GEQ5" s="197"/>
      <c r="GER5" s="197"/>
      <c r="GES5" s="197"/>
      <c r="GET5" s="197"/>
      <c r="GEU5" s="197"/>
      <c r="GEV5" s="197"/>
      <c r="GEW5" s="197"/>
      <c r="GEX5" s="197"/>
      <c r="GEY5" s="197"/>
      <c r="GEZ5" s="197"/>
      <c r="GFA5" s="197"/>
      <c r="GFB5" s="197"/>
      <c r="GFC5" s="197"/>
      <c r="GFD5" s="197"/>
      <c r="GFE5" s="197"/>
      <c r="GFF5" s="197"/>
      <c r="GFG5" s="197"/>
      <c r="GFH5" s="197"/>
      <c r="GFI5" s="197"/>
      <c r="GFJ5" s="197"/>
      <c r="GFK5" s="197"/>
      <c r="GFL5" s="197"/>
      <c r="GFM5" s="197"/>
      <c r="GFN5" s="197"/>
      <c r="GFO5" s="197"/>
      <c r="GFP5" s="197"/>
      <c r="GFQ5" s="197"/>
      <c r="GFR5" s="197"/>
      <c r="GFS5" s="197"/>
      <c r="GFT5" s="197"/>
      <c r="GFU5" s="197"/>
      <c r="GFV5" s="197"/>
      <c r="GFW5" s="197"/>
      <c r="GFX5" s="197"/>
      <c r="GFY5" s="197"/>
      <c r="GFZ5" s="197"/>
      <c r="GGA5" s="197"/>
      <c r="GGB5" s="197"/>
      <c r="GGC5" s="197"/>
      <c r="GGD5" s="197"/>
      <c r="GGE5" s="197"/>
      <c r="GGF5" s="197"/>
      <c r="GGG5" s="197"/>
      <c r="GGH5" s="197"/>
      <c r="GGI5" s="197"/>
      <c r="GGJ5" s="197"/>
      <c r="GGK5" s="197"/>
      <c r="GGL5" s="197"/>
      <c r="GGM5" s="197"/>
      <c r="GGN5" s="197"/>
      <c r="GGO5" s="197"/>
      <c r="GGP5" s="197"/>
      <c r="GGQ5" s="197"/>
      <c r="GGR5" s="197"/>
      <c r="GGS5" s="197"/>
      <c r="GGT5" s="197"/>
      <c r="GGU5" s="197"/>
      <c r="GGV5" s="197"/>
      <c r="GGW5" s="197"/>
      <c r="GGX5" s="197"/>
      <c r="GGY5" s="197"/>
      <c r="GGZ5" s="197"/>
      <c r="GHA5" s="197"/>
      <c r="GHB5" s="197"/>
      <c r="GHC5" s="197"/>
      <c r="GHD5" s="197"/>
      <c r="GHE5" s="197"/>
      <c r="GHF5" s="197"/>
      <c r="GHG5" s="197"/>
      <c r="GHH5" s="197"/>
      <c r="GHI5" s="197"/>
      <c r="GHJ5" s="197"/>
      <c r="GHK5" s="197"/>
      <c r="GHL5" s="197"/>
      <c r="GHM5" s="197"/>
      <c r="GHN5" s="197"/>
      <c r="GHO5" s="197"/>
      <c r="GHP5" s="197"/>
      <c r="GHQ5" s="197"/>
      <c r="GHR5" s="197"/>
      <c r="GHS5" s="197"/>
      <c r="GHT5" s="197"/>
      <c r="GHU5" s="197"/>
      <c r="GHV5" s="197"/>
      <c r="GHW5" s="197"/>
      <c r="GHX5" s="197"/>
      <c r="GHY5" s="197"/>
      <c r="GHZ5" s="197"/>
      <c r="GIA5" s="197"/>
      <c r="GIB5" s="197"/>
      <c r="GIC5" s="197"/>
      <c r="GID5" s="197"/>
      <c r="GIE5" s="197"/>
      <c r="GIF5" s="197"/>
      <c r="GIG5" s="197"/>
      <c r="GIH5" s="197"/>
      <c r="GII5" s="197"/>
      <c r="GIJ5" s="197"/>
      <c r="GIK5" s="197"/>
      <c r="GIL5" s="197"/>
      <c r="GIM5" s="197"/>
      <c r="GIN5" s="197"/>
      <c r="GIO5" s="197"/>
      <c r="GIP5" s="197"/>
      <c r="GIQ5" s="197"/>
      <c r="GIR5" s="197"/>
      <c r="GIS5" s="197"/>
      <c r="GIT5" s="197"/>
      <c r="GIU5" s="197"/>
      <c r="GIV5" s="197"/>
      <c r="GIW5" s="197"/>
      <c r="GIX5" s="197"/>
      <c r="GIY5" s="197"/>
      <c r="GIZ5" s="197"/>
      <c r="GJA5" s="197"/>
      <c r="GJB5" s="197"/>
      <c r="GJC5" s="197"/>
      <c r="GJD5" s="197"/>
      <c r="GJE5" s="197"/>
      <c r="GJF5" s="197"/>
      <c r="GJG5" s="197"/>
      <c r="GJH5" s="197"/>
      <c r="GJI5" s="197"/>
      <c r="GJJ5" s="197"/>
      <c r="GJK5" s="197"/>
      <c r="GJL5" s="197"/>
      <c r="GJM5" s="197"/>
      <c r="GJN5" s="197"/>
      <c r="GJO5" s="197"/>
      <c r="GJP5" s="197"/>
      <c r="GJQ5" s="197"/>
      <c r="GJR5" s="197"/>
      <c r="GJS5" s="197"/>
      <c r="GJT5" s="197"/>
      <c r="GJU5" s="197"/>
      <c r="GJV5" s="197"/>
      <c r="GJW5" s="197"/>
      <c r="GJX5" s="197"/>
      <c r="GJY5" s="197"/>
      <c r="GJZ5" s="197"/>
      <c r="GKA5" s="197"/>
      <c r="GKB5" s="197"/>
      <c r="GKC5" s="197"/>
      <c r="GKD5" s="197"/>
      <c r="GKE5" s="197"/>
      <c r="GKF5" s="197"/>
      <c r="GKG5" s="197"/>
      <c r="GKH5" s="197"/>
      <c r="GKI5" s="197"/>
      <c r="GKJ5" s="197"/>
      <c r="GKK5" s="197"/>
      <c r="GKL5" s="197"/>
      <c r="GKM5" s="197"/>
      <c r="GKN5" s="197"/>
      <c r="GKO5" s="197"/>
      <c r="GKP5" s="197"/>
      <c r="GKQ5" s="197"/>
      <c r="GKR5" s="197"/>
      <c r="GKS5" s="197"/>
      <c r="GKT5" s="197"/>
      <c r="GKU5" s="197"/>
      <c r="GKV5" s="197"/>
      <c r="GKW5" s="197"/>
      <c r="GKX5" s="197"/>
      <c r="GKY5" s="197"/>
      <c r="GKZ5" s="197"/>
      <c r="GLA5" s="197"/>
      <c r="GLB5" s="197"/>
      <c r="GLC5" s="197"/>
      <c r="GLD5" s="197"/>
      <c r="GLE5" s="197"/>
      <c r="GLF5" s="197"/>
      <c r="GLG5" s="197"/>
      <c r="GLH5" s="197"/>
      <c r="GLI5" s="197"/>
      <c r="GLJ5" s="197"/>
      <c r="GLK5" s="197"/>
      <c r="GLL5" s="197"/>
      <c r="GLM5" s="197"/>
      <c r="GLN5" s="197"/>
      <c r="GLO5" s="197"/>
      <c r="GLP5" s="197"/>
      <c r="GLQ5" s="197"/>
      <c r="GLR5" s="197"/>
      <c r="GLS5" s="197"/>
      <c r="GLT5" s="197"/>
      <c r="GLU5" s="197"/>
      <c r="GLV5" s="197"/>
      <c r="GLW5" s="197"/>
      <c r="GLX5" s="197"/>
      <c r="GLY5" s="197"/>
      <c r="GLZ5" s="197"/>
      <c r="GMA5" s="197"/>
      <c r="GMB5" s="197"/>
      <c r="GMC5" s="197"/>
      <c r="GMD5" s="197"/>
      <c r="GME5" s="197"/>
      <c r="GMF5" s="197"/>
      <c r="GMG5" s="197"/>
      <c r="GMH5" s="197"/>
      <c r="GMI5" s="197"/>
      <c r="GMJ5" s="197"/>
      <c r="GMK5" s="197"/>
      <c r="GML5" s="197"/>
      <c r="GMM5" s="197"/>
      <c r="GMN5" s="197"/>
      <c r="GMO5" s="197"/>
      <c r="GMP5" s="197"/>
      <c r="GMQ5" s="197"/>
      <c r="GMR5" s="197"/>
      <c r="GMS5" s="197"/>
      <c r="GMT5" s="197"/>
      <c r="GMU5" s="197"/>
      <c r="GMV5" s="197"/>
      <c r="GMW5" s="197"/>
      <c r="GMX5" s="197"/>
      <c r="GMY5" s="197"/>
      <c r="GMZ5" s="197"/>
      <c r="GNA5" s="197"/>
      <c r="GNB5" s="197"/>
      <c r="GNC5" s="197"/>
      <c r="GND5" s="197"/>
      <c r="GNE5" s="197"/>
      <c r="GNF5" s="197"/>
      <c r="GNG5" s="197"/>
      <c r="GNH5" s="197"/>
      <c r="GNI5" s="197"/>
      <c r="GNJ5" s="197"/>
      <c r="GNK5" s="197"/>
      <c r="GNL5" s="197"/>
      <c r="GNM5" s="197"/>
      <c r="GNN5" s="197"/>
      <c r="GNO5" s="197"/>
      <c r="GNP5" s="197"/>
      <c r="GNQ5" s="197"/>
      <c r="GNR5" s="197"/>
      <c r="GNS5" s="197"/>
      <c r="GNT5" s="197"/>
      <c r="GNU5" s="197"/>
      <c r="GNV5" s="197"/>
      <c r="GNW5" s="197"/>
      <c r="GNX5" s="197"/>
      <c r="GNY5" s="197"/>
      <c r="GNZ5" s="197"/>
      <c r="GOA5" s="197"/>
      <c r="GOB5" s="197"/>
      <c r="GOC5" s="197"/>
      <c r="GOD5" s="197"/>
      <c r="GOE5" s="197"/>
      <c r="GOF5" s="197"/>
      <c r="GOG5" s="197"/>
      <c r="GOH5" s="197"/>
      <c r="GOI5" s="197"/>
      <c r="GOJ5" s="197"/>
      <c r="GOK5" s="197"/>
      <c r="GOL5" s="197"/>
      <c r="GOM5" s="197"/>
      <c r="GON5" s="197"/>
      <c r="GOO5" s="197"/>
      <c r="GOP5" s="197"/>
      <c r="GOQ5" s="197"/>
      <c r="GOR5" s="197"/>
      <c r="GOS5" s="197"/>
      <c r="GOT5" s="197"/>
      <c r="GOU5" s="197"/>
      <c r="GOV5" s="197"/>
      <c r="GOW5" s="197"/>
      <c r="GOX5" s="197"/>
      <c r="GOY5" s="197"/>
      <c r="GOZ5" s="197"/>
      <c r="GPA5" s="197"/>
      <c r="GPB5" s="197"/>
      <c r="GPC5" s="197"/>
      <c r="GPD5" s="197"/>
      <c r="GPE5" s="197"/>
      <c r="GPF5" s="197"/>
      <c r="GPG5" s="197"/>
      <c r="GPH5" s="197"/>
      <c r="GPI5" s="197"/>
      <c r="GPJ5" s="197"/>
      <c r="GPK5" s="197"/>
      <c r="GPL5" s="197"/>
      <c r="GPM5" s="197"/>
      <c r="GPN5" s="197"/>
      <c r="GPO5" s="197"/>
      <c r="GPP5" s="197"/>
      <c r="GPQ5" s="197"/>
      <c r="GPR5" s="197"/>
      <c r="GPS5" s="197"/>
      <c r="GPT5" s="197"/>
      <c r="GPU5" s="197"/>
      <c r="GPV5" s="197"/>
      <c r="GPW5" s="197"/>
      <c r="GPX5" s="197"/>
      <c r="GPY5" s="197"/>
      <c r="GPZ5" s="197"/>
      <c r="GQA5" s="197"/>
      <c r="GQB5" s="197"/>
      <c r="GQC5" s="197"/>
      <c r="GQD5" s="197"/>
      <c r="GQE5" s="197"/>
      <c r="GQF5" s="197"/>
      <c r="GQG5" s="197"/>
      <c r="GQH5" s="197"/>
      <c r="GQI5" s="197"/>
      <c r="GQJ5" s="197"/>
      <c r="GQK5" s="197"/>
      <c r="GQL5" s="197"/>
      <c r="GQM5" s="197"/>
      <c r="GQN5" s="197"/>
      <c r="GQO5" s="197"/>
      <c r="GQP5" s="197"/>
      <c r="GQQ5" s="197"/>
      <c r="GQR5" s="197"/>
      <c r="GQS5" s="197"/>
      <c r="GQT5" s="197"/>
      <c r="GQU5" s="197"/>
      <c r="GQV5" s="197"/>
      <c r="GQW5" s="197"/>
      <c r="GQX5" s="197"/>
      <c r="GQY5" s="197"/>
      <c r="GQZ5" s="197"/>
      <c r="GRA5" s="197"/>
      <c r="GRB5" s="197"/>
      <c r="GRC5" s="197"/>
      <c r="GRD5" s="197"/>
      <c r="GRE5" s="197"/>
      <c r="GRF5" s="197"/>
      <c r="GRG5" s="197"/>
      <c r="GRH5" s="197"/>
      <c r="GRI5" s="197"/>
      <c r="GRJ5" s="197"/>
      <c r="GRK5" s="197"/>
      <c r="GRL5" s="197"/>
      <c r="GRM5" s="197"/>
      <c r="GRN5" s="197"/>
      <c r="GRO5" s="197"/>
      <c r="GRP5" s="197"/>
      <c r="GRQ5" s="197"/>
      <c r="GRR5" s="197"/>
      <c r="GRS5" s="197"/>
      <c r="GRT5" s="197"/>
      <c r="GRU5" s="197"/>
      <c r="GRV5" s="197"/>
      <c r="GRW5" s="197"/>
      <c r="GRX5" s="197"/>
      <c r="GRY5" s="197"/>
      <c r="GRZ5" s="197"/>
      <c r="GSA5" s="197"/>
      <c r="GSB5" s="197"/>
      <c r="GSC5" s="197"/>
      <c r="GSD5" s="197"/>
      <c r="GSE5" s="197"/>
      <c r="GSF5" s="197"/>
      <c r="GSG5" s="197"/>
      <c r="GSH5" s="197"/>
      <c r="GSI5" s="197"/>
      <c r="GSJ5" s="197"/>
      <c r="GSK5" s="197"/>
      <c r="GSL5" s="197"/>
      <c r="GSM5" s="197"/>
      <c r="GSN5" s="197"/>
      <c r="GSO5" s="197"/>
      <c r="GSP5" s="197"/>
      <c r="GSQ5" s="197"/>
      <c r="GSR5" s="197"/>
      <c r="GSS5" s="197"/>
      <c r="GST5" s="197"/>
      <c r="GSU5" s="197"/>
      <c r="GSV5" s="197"/>
      <c r="GSW5" s="197"/>
      <c r="GSX5" s="197"/>
      <c r="GSY5" s="197"/>
      <c r="GSZ5" s="197"/>
      <c r="GTA5" s="197"/>
      <c r="GTB5" s="197"/>
      <c r="GTC5" s="197"/>
      <c r="GTD5" s="197"/>
      <c r="GTE5" s="197"/>
      <c r="GTF5" s="197"/>
      <c r="GTG5" s="197"/>
      <c r="GTH5" s="197"/>
      <c r="GTI5" s="197"/>
      <c r="GTJ5" s="197"/>
      <c r="GTK5" s="197"/>
      <c r="GTL5" s="197"/>
      <c r="GTM5" s="197"/>
      <c r="GTN5" s="197"/>
      <c r="GTO5" s="197"/>
      <c r="GTP5" s="197"/>
      <c r="GTQ5" s="197"/>
      <c r="GTR5" s="197"/>
      <c r="GTS5" s="197"/>
      <c r="GTT5" s="197"/>
      <c r="GTU5" s="197"/>
      <c r="GTV5" s="197"/>
      <c r="GTW5" s="197"/>
      <c r="GTX5" s="197"/>
      <c r="GTY5" s="197"/>
      <c r="GTZ5" s="197"/>
      <c r="GUA5" s="197"/>
      <c r="GUB5" s="197"/>
      <c r="GUC5" s="197"/>
      <c r="GUD5" s="197"/>
      <c r="GUE5" s="197"/>
      <c r="GUF5" s="197"/>
      <c r="GUG5" s="197"/>
      <c r="GUH5" s="197"/>
      <c r="GUI5" s="197"/>
      <c r="GUJ5" s="197"/>
      <c r="GUK5" s="197"/>
      <c r="GUL5" s="197"/>
      <c r="GUM5" s="197"/>
      <c r="GUN5" s="197"/>
      <c r="GUO5" s="197"/>
      <c r="GUP5" s="197"/>
      <c r="GUQ5" s="197"/>
      <c r="GUR5" s="197"/>
      <c r="GUS5" s="197"/>
      <c r="GUT5" s="197"/>
      <c r="GUU5" s="197"/>
      <c r="GUV5" s="197"/>
      <c r="GUW5" s="197"/>
      <c r="GUX5" s="197"/>
      <c r="GUY5" s="197"/>
      <c r="GUZ5" s="197"/>
      <c r="GVA5" s="197"/>
      <c r="GVB5" s="197"/>
      <c r="GVC5" s="197"/>
      <c r="GVD5" s="197"/>
      <c r="GVE5" s="197"/>
      <c r="GVF5" s="197"/>
      <c r="GVG5" s="197"/>
      <c r="GVH5" s="197"/>
      <c r="GVI5" s="197"/>
      <c r="GVJ5" s="197"/>
      <c r="GVK5" s="197"/>
      <c r="GVL5" s="197"/>
      <c r="GVM5" s="197"/>
      <c r="GVN5" s="197"/>
      <c r="GVO5" s="197"/>
      <c r="GVP5" s="197"/>
      <c r="GVQ5" s="197"/>
      <c r="GVR5" s="197"/>
      <c r="GVS5" s="197"/>
      <c r="GVT5" s="197"/>
      <c r="GVU5" s="197"/>
      <c r="GVV5" s="197"/>
      <c r="GVW5" s="197"/>
      <c r="GVX5" s="197"/>
      <c r="GVY5" s="197"/>
      <c r="GVZ5" s="197"/>
      <c r="GWA5" s="197"/>
      <c r="GWB5" s="197"/>
      <c r="GWC5" s="197"/>
      <c r="GWD5" s="197"/>
      <c r="GWE5" s="197"/>
      <c r="GWF5" s="197"/>
      <c r="GWG5" s="197"/>
      <c r="GWH5" s="197"/>
      <c r="GWI5" s="197"/>
      <c r="GWJ5" s="197"/>
      <c r="GWK5" s="197"/>
      <c r="GWL5" s="197"/>
      <c r="GWM5" s="197"/>
      <c r="GWN5" s="197"/>
      <c r="GWO5" s="197"/>
      <c r="GWP5" s="197"/>
      <c r="GWQ5" s="197"/>
      <c r="GWR5" s="197"/>
      <c r="GWS5" s="197"/>
      <c r="GWT5" s="197"/>
      <c r="GWU5" s="197"/>
      <c r="GWV5" s="197"/>
      <c r="GWW5" s="197"/>
      <c r="GWX5" s="197"/>
      <c r="GWY5" s="197"/>
      <c r="GWZ5" s="197"/>
      <c r="GXA5" s="197"/>
      <c r="GXB5" s="197"/>
      <c r="GXC5" s="197"/>
      <c r="GXD5" s="197"/>
      <c r="GXE5" s="197"/>
      <c r="GXF5" s="197"/>
      <c r="GXG5" s="197"/>
      <c r="GXH5" s="197"/>
      <c r="GXI5" s="197"/>
      <c r="GXJ5" s="197"/>
      <c r="GXK5" s="197"/>
      <c r="GXL5" s="197"/>
      <c r="GXM5" s="197"/>
      <c r="GXN5" s="197"/>
      <c r="GXO5" s="197"/>
      <c r="GXP5" s="197"/>
      <c r="GXQ5" s="197"/>
      <c r="GXR5" s="197"/>
      <c r="GXS5" s="197"/>
      <c r="GXT5" s="197"/>
      <c r="GXU5" s="197"/>
      <c r="GXV5" s="197"/>
      <c r="GXW5" s="197"/>
      <c r="GXX5" s="197"/>
      <c r="GXY5" s="197"/>
      <c r="GXZ5" s="197"/>
      <c r="GYA5" s="197"/>
      <c r="GYB5" s="197"/>
      <c r="GYC5" s="197"/>
      <c r="GYD5" s="197"/>
      <c r="GYE5" s="197"/>
      <c r="GYF5" s="197"/>
      <c r="GYG5" s="197"/>
      <c r="GYH5" s="197"/>
      <c r="GYI5" s="197"/>
      <c r="GYJ5" s="197"/>
      <c r="GYK5" s="197"/>
      <c r="GYL5" s="197"/>
      <c r="GYM5" s="197"/>
      <c r="GYN5" s="197"/>
      <c r="GYO5" s="197"/>
      <c r="GYP5" s="197"/>
      <c r="GYQ5" s="197"/>
      <c r="GYR5" s="197"/>
      <c r="GYS5" s="197"/>
      <c r="GYT5" s="197"/>
      <c r="GYU5" s="197"/>
      <c r="GYV5" s="197"/>
      <c r="GYW5" s="197"/>
      <c r="GYX5" s="197"/>
      <c r="GYY5" s="197"/>
      <c r="GYZ5" s="197"/>
      <c r="GZA5" s="197"/>
      <c r="GZB5" s="197"/>
      <c r="GZC5" s="197"/>
      <c r="GZD5" s="197"/>
      <c r="GZE5" s="197"/>
      <c r="GZF5" s="197"/>
      <c r="GZG5" s="197"/>
      <c r="GZH5" s="197"/>
      <c r="GZI5" s="197"/>
      <c r="GZJ5" s="197"/>
      <c r="GZK5" s="197"/>
      <c r="GZL5" s="197"/>
      <c r="GZM5" s="197"/>
      <c r="GZN5" s="197"/>
      <c r="GZO5" s="197"/>
      <c r="GZP5" s="197"/>
      <c r="GZQ5" s="197"/>
      <c r="GZR5" s="197"/>
      <c r="GZS5" s="197"/>
      <c r="GZT5" s="197"/>
      <c r="GZU5" s="197"/>
      <c r="GZV5" s="197"/>
      <c r="GZW5" s="197"/>
      <c r="GZX5" s="197"/>
      <c r="GZY5" s="197"/>
      <c r="GZZ5" s="197"/>
      <c r="HAA5" s="197"/>
      <c r="HAB5" s="197"/>
      <c r="HAC5" s="197"/>
      <c r="HAD5" s="197"/>
      <c r="HAE5" s="197"/>
      <c r="HAF5" s="197"/>
      <c r="HAG5" s="197"/>
      <c r="HAH5" s="197"/>
      <c r="HAI5" s="197"/>
      <c r="HAJ5" s="197"/>
      <c r="HAK5" s="197"/>
      <c r="HAL5" s="197"/>
      <c r="HAM5" s="197"/>
      <c r="HAN5" s="197"/>
      <c r="HAO5" s="197"/>
      <c r="HAP5" s="197"/>
      <c r="HAQ5" s="197"/>
      <c r="HAR5" s="197"/>
      <c r="HAS5" s="197"/>
      <c r="HAT5" s="197"/>
      <c r="HAU5" s="197"/>
      <c r="HAV5" s="197"/>
      <c r="HAW5" s="197"/>
      <c r="HAX5" s="197"/>
      <c r="HAY5" s="197"/>
      <c r="HAZ5" s="197"/>
      <c r="HBA5" s="197"/>
      <c r="HBB5" s="197"/>
      <c r="HBC5" s="197"/>
      <c r="HBD5" s="197"/>
      <c r="HBE5" s="197"/>
      <c r="HBF5" s="197"/>
      <c r="HBG5" s="197"/>
      <c r="HBH5" s="197"/>
      <c r="HBI5" s="197"/>
      <c r="HBJ5" s="197"/>
      <c r="HBK5" s="197"/>
      <c r="HBL5" s="197"/>
      <c r="HBM5" s="197"/>
      <c r="HBN5" s="197"/>
      <c r="HBO5" s="197"/>
      <c r="HBP5" s="197"/>
      <c r="HBQ5" s="197"/>
      <c r="HBR5" s="197"/>
      <c r="HBS5" s="197"/>
      <c r="HBT5" s="197"/>
      <c r="HBU5" s="197"/>
      <c r="HBV5" s="197"/>
      <c r="HBW5" s="197"/>
      <c r="HBX5" s="197"/>
      <c r="HBY5" s="197"/>
      <c r="HBZ5" s="197"/>
      <c r="HCA5" s="197"/>
      <c r="HCB5" s="197"/>
      <c r="HCC5" s="197"/>
      <c r="HCD5" s="197"/>
      <c r="HCE5" s="197"/>
      <c r="HCF5" s="197"/>
      <c r="HCG5" s="197"/>
      <c r="HCH5" s="197"/>
      <c r="HCI5" s="197"/>
      <c r="HCJ5" s="197"/>
      <c r="HCK5" s="197"/>
      <c r="HCL5" s="197"/>
      <c r="HCM5" s="197"/>
      <c r="HCN5" s="197"/>
      <c r="HCO5" s="197"/>
      <c r="HCP5" s="197"/>
      <c r="HCQ5" s="197"/>
      <c r="HCR5" s="197"/>
      <c r="HCS5" s="197"/>
      <c r="HCT5" s="197"/>
      <c r="HCU5" s="197"/>
      <c r="HCV5" s="197"/>
      <c r="HCW5" s="197"/>
      <c r="HCX5" s="197"/>
      <c r="HCY5" s="197"/>
      <c r="HCZ5" s="197"/>
      <c r="HDA5" s="197"/>
      <c r="HDB5" s="197"/>
      <c r="HDC5" s="197"/>
      <c r="HDD5" s="197"/>
      <c r="HDE5" s="197"/>
      <c r="HDF5" s="197"/>
      <c r="HDG5" s="197"/>
      <c r="HDH5" s="197"/>
      <c r="HDI5" s="197"/>
      <c r="HDJ5" s="197"/>
      <c r="HDK5" s="197"/>
      <c r="HDL5" s="197"/>
      <c r="HDM5" s="197"/>
      <c r="HDN5" s="197"/>
      <c r="HDO5" s="197"/>
      <c r="HDP5" s="197"/>
      <c r="HDQ5" s="197"/>
      <c r="HDR5" s="197"/>
      <c r="HDS5" s="197"/>
      <c r="HDT5" s="197"/>
      <c r="HDU5" s="197"/>
      <c r="HDV5" s="197"/>
      <c r="HDW5" s="197"/>
      <c r="HDX5" s="197"/>
      <c r="HDY5" s="197"/>
      <c r="HDZ5" s="197"/>
      <c r="HEA5" s="197"/>
      <c r="HEB5" s="197"/>
      <c r="HEC5" s="197"/>
      <c r="HED5" s="197"/>
      <c r="HEE5" s="197"/>
      <c r="HEF5" s="197"/>
      <c r="HEG5" s="197"/>
      <c r="HEH5" s="197"/>
      <c r="HEI5" s="197"/>
      <c r="HEJ5" s="197"/>
      <c r="HEK5" s="197"/>
      <c r="HEL5" s="197"/>
      <c r="HEM5" s="197"/>
      <c r="HEN5" s="197"/>
      <c r="HEO5" s="197"/>
      <c r="HEP5" s="197"/>
      <c r="HEQ5" s="197"/>
      <c r="HER5" s="197"/>
      <c r="HES5" s="197"/>
      <c r="HET5" s="197"/>
      <c r="HEU5" s="197"/>
      <c r="HEV5" s="197"/>
      <c r="HEW5" s="197"/>
      <c r="HEX5" s="197"/>
      <c r="HEY5" s="197"/>
      <c r="HEZ5" s="197"/>
      <c r="HFA5" s="197"/>
      <c r="HFB5" s="197"/>
      <c r="HFC5" s="197"/>
      <c r="HFD5" s="197"/>
      <c r="HFE5" s="197"/>
      <c r="HFF5" s="197"/>
      <c r="HFG5" s="197"/>
      <c r="HFH5" s="197"/>
      <c r="HFI5" s="197"/>
      <c r="HFJ5" s="197"/>
      <c r="HFK5" s="197"/>
      <c r="HFL5" s="197"/>
      <c r="HFM5" s="197"/>
      <c r="HFN5" s="197"/>
      <c r="HFO5" s="197"/>
      <c r="HFP5" s="197"/>
      <c r="HFQ5" s="197"/>
      <c r="HFR5" s="197"/>
      <c r="HFS5" s="197"/>
      <c r="HFT5" s="197"/>
      <c r="HFU5" s="197"/>
      <c r="HFV5" s="197"/>
      <c r="HFW5" s="197"/>
      <c r="HFX5" s="197"/>
      <c r="HFY5" s="197"/>
      <c r="HFZ5" s="197"/>
      <c r="HGA5" s="197"/>
      <c r="HGB5" s="197"/>
      <c r="HGC5" s="197"/>
      <c r="HGD5" s="197"/>
      <c r="HGE5" s="197"/>
      <c r="HGF5" s="197"/>
      <c r="HGG5" s="197"/>
      <c r="HGH5" s="197"/>
      <c r="HGI5" s="197"/>
      <c r="HGJ5" s="197"/>
      <c r="HGK5" s="197"/>
      <c r="HGL5" s="197"/>
      <c r="HGM5" s="197"/>
      <c r="HGN5" s="197"/>
      <c r="HGO5" s="197"/>
      <c r="HGP5" s="197"/>
      <c r="HGQ5" s="197"/>
      <c r="HGR5" s="197"/>
      <c r="HGS5" s="197"/>
      <c r="HGT5" s="197"/>
      <c r="HGU5" s="197"/>
      <c r="HGV5" s="197"/>
      <c r="HGW5" s="197"/>
      <c r="HGX5" s="197"/>
      <c r="HGY5" s="197"/>
      <c r="HGZ5" s="197"/>
      <c r="HHA5" s="197"/>
      <c r="HHB5" s="197"/>
      <c r="HHC5" s="197"/>
      <c r="HHD5" s="197"/>
      <c r="HHE5" s="197"/>
      <c r="HHF5" s="197"/>
      <c r="HHG5" s="197"/>
      <c r="HHH5" s="197"/>
      <c r="HHI5" s="197"/>
      <c r="HHJ5" s="197"/>
      <c r="HHK5" s="197"/>
      <c r="HHL5" s="197"/>
      <c r="HHM5" s="197"/>
      <c r="HHN5" s="197"/>
      <c r="HHO5" s="197"/>
      <c r="HHP5" s="197"/>
      <c r="HHQ5" s="197"/>
      <c r="HHR5" s="197"/>
      <c r="HHS5" s="197"/>
      <c r="HHT5" s="197"/>
      <c r="HHU5" s="197"/>
      <c r="HHV5" s="197"/>
      <c r="HHW5" s="197"/>
      <c r="HHX5" s="197"/>
      <c r="HHY5" s="197"/>
      <c r="HHZ5" s="197"/>
      <c r="HIA5" s="197"/>
      <c r="HIB5" s="197"/>
      <c r="HIC5" s="197"/>
      <c r="HID5" s="197"/>
      <c r="HIE5" s="197"/>
      <c r="HIF5" s="197"/>
      <c r="HIG5" s="197"/>
      <c r="HIH5" s="197"/>
      <c r="HII5" s="197"/>
      <c r="HIJ5" s="197"/>
      <c r="HIK5" s="197"/>
      <c r="HIL5" s="197"/>
      <c r="HIM5" s="197"/>
      <c r="HIN5" s="197"/>
      <c r="HIO5" s="197"/>
      <c r="HIP5" s="197"/>
      <c r="HIQ5" s="197"/>
      <c r="HIR5" s="197"/>
      <c r="HIS5" s="197"/>
      <c r="HIT5" s="197"/>
      <c r="HIU5" s="197"/>
      <c r="HIV5" s="197"/>
      <c r="HIW5" s="197"/>
      <c r="HIX5" s="197"/>
      <c r="HIY5" s="197"/>
      <c r="HIZ5" s="197"/>
      <c r="HJA5" s="197"/>
      <c r="HJB5" s="197"/>
      <c r="HJC5" s="197"/>
      <c r="HJD5" s="197"/>
      <c r="HJE5" s="197"/>
      <c r="HJF5" s="197"/>
      <c r="HJG5" s="197"/>
      <c r="HJH5" s="197"/>
      <c r="HJI5" s="197"/>
      <c r="HJJ5" s="197"/>
      <c r="HJK5" s="197"/>
      <c r="HJL5" s="197"/>
      <c r="HJM5" s="197"/>
      <c r="HJN5" s="197"/>
      <c r="HJO5" s="197"/>
      <c r="HJP5" s="197"/>
      <c r="HJQ5" s="197"/>
      <c r="HJR5" s="197"/>
      <c r="HJS5" s="197"/>
      <c r="HJT5" s="197"/>
      <c r="HJU5" s="197"/>
      <c r="HJV5" s="197"/>
      <c r="HJW5" s="197"/>
      <c r="HJX5" s="197"/>
      <c r="HJY5" s="197"/>
      <c r="HJZ5" s="197"/>
      <c r="HKA5" s="197"/>
      <c r="HKB5" s="197"/>
      <c r="HKC5" s="197"/>
      <c r="HKD5" s="197"/>
      <c r="HKE5" s="197"/>
      <c r="HKF5" s="197"/>
      <c r="HKG5" s="197"/>
      <c r="HKH5" s="197"/>
      <c r="HKI5" s="197"/>
      <c r="HKJ5" s="197"/>
      <c r="HKK5" s="197"/>
      <c r="HKL5" s="197"/>
      <c r="HKM5" s="197"/>
      <c r="HKN5" s="197"/>
      <c r="HKO5" s="197"/>
      <c r="HKP5" s="197"/>
      <c r="HKQ5" s="197"/>
      <c r="HKR5" s="197"/>
      <c r="HKS5" s="197"/>
      <c r="HKT5" s="197"/>
      <c r="HKU5" s="197"/>
      <c r="HKV5" s="197"/>
      <c r="HKW5" s="197"/>
      <c r="HKX5" s="197"/>
      <c r="HKY5" s="197"/>
      <c r="HKZ5" s="197"/>
      <c r="HLA5" s="197"/>
      <c r="HLB5" s="197"/>
      <c r="HLC5" s="197"/>
      <c r="HLD5" s="197"/>
      <c r="HLE5" s="197"/>
      <c r="HLF5" s="197"/>
      <c r="HLG5" s="197"/>
      <c r="HLH5" s="197"/>
      <c r="HLI5" s="197"/>
      <c r="HLJ5" s="197"/>
      <c r="HLK5" s="197"/>
      <c r="HLL5" s="197"/>
      <c r="HLM5" s="197"/>
      <c r="HLN5" s="197"/>
      <c r="HLO5" s="197"/>
      <c r="HLP5" s="197"/>
      <c r="HLQ5" s="197"/>
      <c r="HLR5" s="197"/>
      <c r="HLS5" s="197"/>
      <c r="HLT5" s="197"/>
      <c r="HLU5" s="197"/>
      <c r="HLV5" s="197"/>
      <c r="HLW5" s="197"/>
      <c r="HLX5" s="197"/>
      <c r="HLY5" s="197"/>
      <c r="HLZ5" s="197"/>
      <c r="HMA5" s="197"/>
      <c r="HMB5" s="197"/>
      <c r="HMC5" s="197"/>
      <c r="HMD5" s="197"/>
      <c r="HME5" s="197"/>
      <c r="HMF5" s="197"/>
      <c r="HMG5" s="197"/>
      <c r="HMH5" s="197"/>
      <c r="HMI5" s="197"/>
      <c r="HMJ5" s="197"/>
      <c r="HMK5" s="197"/>
      <c r="HML5" s="197"/>
      <c r="HMM5" s="197"/>
      <c r="HMN5" s="197"/>
      <c r="HMO5" s="197"/>
      <c r="HMP5" s="197"/>
      <c r="HMQ5" s="197"/>
      <c r="HMR5" s="197"/>
      <c r="HMS5" s="197"/>
      <c r="HMT5" s="197"/>
      <c r="HMU5" s="197"/>
      <c r="HMV5" s="197"/>
      <c r="HMW5" s="197"/>
      <c r="HMX5" s="197"/>
      <c r="HMY5" s="197"/>
      <c r="HMZ5" s="197"/>
      <c r="HNA5" s="197"/>
      <c r="HNB5" s="197"/>
      <c r="HNC5" s="197"/>
      <c r="HND5" s="197"/>
      <c r="HNE5" s="197"/>
      <c r="HNF5" s="197"/>
      <c r="HNG5" s="197"/>
      <c r="HNH5" s="197"/>
      <c r="HNI5" s="197"/>
      <c r="HNJ5" s="197"/>
      <c r="HNK5" s="197"/>
      <c r="HNL5" s="197"/>
      <c r="HNM5" s="197"/>
      <c r="HNN5" s="197"/>
      <c r="HNO5" s="197"/>
      <c r="HNP5" s="197"/>
      <c r="HNQ5" s="197"/>
      <c r="HNR5" s="197"/>
      <c r="HNS5" s="197"/>
      <c r="HNT5" s="197"/>
      <c r="HNU5" s="197"/>
      <c r="HNV5" s="197"/>
      <c r="HNW5" s="197"/>
      <c r="HNX5" s="197"/>
      <c r="HNY5" s="197"/>
      <c r="HNZ5" s="197"/>
      <c r="HOA5" s="197"/>
      <c r="HOB5" s="197"/>
      <c r="HOC5" s="197"/>
      <c r="HOD5" s="197"/>
      <c r="HOE5" s="197"/>
      <c r="HOF5" s="197"/>
      <c r="HOG5" s="197"/>
      <c r="HOH5" s="197"/>
      <c r="HOI5" s="197"/>
      <c r="HOJ5" s="197"/>
      <c r="HOK5" s="197"/>
      <c r="HOL5" s="197"/>
      <c r="HOM5" s="197"/>
      <c r="HON5" s="197"/>
      <c r="HOO5" s="197"/>
      <c r="HOP5" s="197"/>
      <c r="HOQ5" s="197"/>
      <c r="HOR5" s="197"/>
      <c r="HOS5" s="197"/>
      <c r="HOT5" s="197"/>
      <c r="HOU5" s="197"/>
      <c r="HOV5" s="197"/>
      <c r="HOW5" s="197"/>
      <c r="HOX5" s="197"/>
      <c r="HOY5" s="197"/>
      <c r="HOZ5" s="197"/>
      <c r="HPA5" s="197"/>
      <c r="HPB5" s="197"/>
      <c r="HPC5" s="197"/>
      <c r="HPD5" s="197"/>
      <c r="HPE5" s="197"/>
      <c r="HPF5" s="197"/>
      <c r="HPG5" s="197"/>
      <c r="HPH5" s="197"/>
      <c r="HPI5" s="197"/>
      <c r="HPJ5" s="197"/>
      <c r="HPK5" s="197"/>
      <c r="HPL5" s="197"/>
      <c r="HPM5" s="197"/>
      <c r="HPN5" s="197"/>
      <c r="HPO5" s="197"/>
      <c r="HPP5" s="197"/>
      <c r="HPQ5" s="197"/>
      <c r="HPR5" s="197"/>
      <c r="HPS5" s="197"/>
      <c r="HPT5" s="197"/>
      <c r="HPU5" s="197"/>
      <c r="HPV5" s="197"/>
      <c r="HPW5" s="197"/>
      <c r="HPX5" s="197"/>
      <c r="HPY5" s="197"/>
      <c r="HPZ5" s="197"/>
      <c r="HQA5" s="197"/>
      <c r="HQB5" s="197"/>
      <c r="HQC5" s="197"/>
      <c r="HQD5" s="197"/>
      <c r="HQE5" s="197"/>
      <c r="HQF5" s="197"/>
      <c r="HQG5" s="197"/>
      <c r="HQH5" s="197"/>
      <c r="HQI5" s="197"/>
      <c r="HQJ5" s="197"/>
      <c r="HQK5" s="197"/>
      <c r="HQL5" s="197"/>
      <c r="HQM5" s="197"/>
      <c r="HQN5" s="197"/>
      <c r="HQO5" s="197"/>
      <c r="HQP5" s="197"/>
      <c r="HQQ5" s="197"/>
      <c r="HQR5" s="197"/>
      <c r="HQS5" s="197"/>
      <c r="HQT5" s="197"/>
      <c r="HQU5" s="197"/>
      <c r="HQV5" s="197"/>
      <c r="HQW5" s="197"/>
      <c r="HQX5" s="197"/>
      <c r="HQY5" s="197"/>
      <c r="HQZ5" s="197"/>
      <c r="HRA5" s="197"/>
      <c r="HRB5" s="197"/>
      <c r="HRC5" s="197"/>
      <c r="HRD5" s="197"/>
      <c r="HRE5" s="197"/>
      <c r="HRF5" s="197"/>
      <c r="HRG5" s="197"/>
      <c r="HRH5" s="197"/>
      <c r="HRI5" s="197"/>
      <c r="HRJ5" s="197"/>
      <c r="HRK5" s="197"/>
      <c r="HRL5" s="197"/>
      <c r="HRM5" s="197"/>
      <c r="HRN5" s="197"/>
      <c r="HRO5" s="197"/>
      <c r="HRP5" s="197"/>
      <c r="HRQ5" s="197"/>
      <c r="HRR5" s="197"/>
      <c r="HRS5" s="197"/>
      <c r="HRT5" s="197"/>
      <c r="HRU5" s="197"/>
      <c r="HRV5" s="197"/>
      <c r="HRW5" s="197"/>
      <c r="HRX5" s="197"/>
      <c r="HRY5" s="197"/>
      <c r="HRZ5" s="197"/>
      <c r="HSA5" s="197"/>
      <c r="HSB5" s="197"/>
      <c r="HSC5" s="197"/>
      <c r="HSD5" s="197"/>
      <c r="HSE5" s="197"/>
      <c r="HSF5" s="197"/>
      <c r="HSG5" s="197"/>
      <c r="HSH5" s="197"/>
      <c r="HSI5" s="197"/>
      <c r="HSJ5" s="197"/>
      <c r="HSK5" s="197"/>
      <c r="HSL5" s="197"/>
      <c r="HSM5" s="197"/>
      <c r="HSN5" s="197"/>
      <c r="HSO5" s="197"/>
      <c r="HSP5" s="197"/>
      <c r="HSQ5" s="197"/>
      <c r="HSR5" s="197"/>
      <c r="HSS5" s="197"/>
      <c r="HST5" s="197"/>
      <c r="HSU5" s="197"/>
      <c r="HSV5" s="197"/>
      <c r="HSW5" s="197"/>
      <c r="HSX5" s="197"/>
      <c r="HSY5" s="197"/>
      <c r="HSZ5" s="197"/>
      <c r="HTA5" s="197"/>
      <c r="HTB5" s="197"/>
      <c r="HTC5" s="197"/>
      <c r="HTD5" s="197"/>
      <c r="HTE5" s="197"/>
      <c r="HTF5" s="197"/>
      <c r="HTG5" s="197"/>
      <c r="HTH5" s="197"/>
      <c r="HTI5" s="197"/>
      <c r="HTJ5" s="197"/>
      <c r="HTK5" s="197"/>
      <c r="HTL5" s="197"/>
      <c r="HTM5" s="197"/>
      <c r="HTN5" s="197"/>
      <c r="HTO5" s="197"/>
      <c r="HTP5" s="197"/>
      <c r="HTQ5" s="197"/>
      <c r="HTR5" s="197"/>
      <c r="HTS5" s="197"/>
      <c r="HTT5" s="197"/>
      <c r="HTU5" s="197"/>
      <c r="HTV5" s="197"/>
      <c r="HTW5" s="197"/>
      <c r="HTX5" s="197"/>
      <c r="HTY5" s="197"/>
      <c r="HTZ5" s="197"/>
      <c r="HUA5" s="197"/>
      <c r="HUB5" s="197"/>
      <c r="HUC5" s="197"/>
      <c r="HUD5" s="197"/>
      <c r="HUE5" s="197"/>
      <c r="HUF5" s="197"/>
      <c r="HUG5" s="197"/>
      <c r="HUH5" s="197"/>
      <c r="HUI5" s="197"/>
      <c r="HUJ5" s="197"/>
      <c r="HUK5" s="197"/>
      <c r="HUL5" s="197"/>
      <c r="HUM5" s="197"/>
      <c r="HUN5" s="197"/>
      <c r="HUO5" s="197"/>
      <c r="HUP5" s="197"/>
      <c r="HUQ5" s="197"/>
      <c r="HUR5" s="197"/>
      <c r="HUS5" s="197"/>
      <c r="HUT5" s="197"/>
      <c r="HUU5" s="197"/>
      <c r="HUV5" s="197"/>
      <c r="HUW5" s="197"/>
      <c r="HUX5" s="197"/>
      <c r="HUY5" s="197"/>
      <c r="HUZ5" s="197"/>
      <c r="HVA5" s="197"/>
      <c r="HVB5" s="197"/>
      <c r="HVC5" s="197"/>
      <c r="HVD5" s="197"/>
      <c r="HVE5" s="197"/>
      <c r="HVF5" s="197"/>
      <c r="HVG5" s="197"/>
      <c r="HVH5" s="197"/>
      <c r="HVI5" s="197"/>
      <c r="HVJ5" s="197"/>
      <c r="HVK5" s="197"/>
      <c r="HVL5" s="197"/>
      <c r="HVM5" s="197"/>
      <c r="HVN5" s="197"/>
      <c r="HVO5" s="197"/>
      <c r="HVP5" s="197"/>
      <c r="HVQ5" s="197"/>
      <c r="HVR5" s="197"/>
      <c r="HVS5" s="197"/>
      <c r="HVT5" s="197"/>
      <c r="HVU5" s="197"/>
      <c r="HVV5" s="197"/>
      <c r="HVW5" s="197"/>
      <c r="HVX5" s="197"/>
      <c r="HVY5" s="197"/>
      <c r="HVZ5" s="197"/>
      <c r="HWA5" s="197"/>
      <c r="HWB5" s="197"/>
      <c r="HWC5" s="197"/>
      <c r="HWD5" s="197"/>
      <c r="HWE5" s="197"/>
      <c r="HWF5" s="197"/>
      <c r="HWG5" s="197"/>
      <c r="HWH5" s="197"/>
      <c r="HWI5" s="197"/>
      <c r="HWJ5" s="197"/>
      <c r="HWK5" s="197"/>
      <c r="HWL5" s="197"/>
      <c r="HWM5" s="197"/>
      <c r="HWN5" s="197"/>
      <c r="HWO5" s="197"/>
      <c r="HWP5" s="197"/>
      <c r="HWQ5" s="197"/>
      <c r="HWR5" s="197"/>
      <c r="HWS5" s="197"/>
      <c r="HWT5" s="197"/>
      <c r="HWU5" s="197"/>
      <c r="HWV5" s="197"/>
      <c r="HWW5" s="197"/>
      <c r="HWX5" s="197"/>
      <c r="HWY5" s="197"/>
      <c r="HWZ5" s="197"/>
      <c r="HXA5" s="197"/>
      <c r="HXB5" s="197"/>
      <c r="HXC5" s="197"/>
      <c r="HXD5" s="197"/>
      <c r="HXE5" s="197"/>
      <c r="HXF5" s="197"/>
      <c r="HXG5" s="197"/>
      <c r="HXH5" s="197"/>
      <c r="HXI5" s="197"/>
      <c r="HXJ5" s="197"/>
      <c r="HXK5" s="197"/>
      <c r="HXL5" s="197"/>
      <c r="HXM5" s="197"/>
      <c r="HXN5" s="197"/>
      <c r="HXO5" s="197"/>
      <c r="HXP5" s="197"/>
      <c r="HXQ5" s="197"/>
      <c r="HXR5" s="197"/>
      <c r="HXS5" s="197"/>
      <c r="HXT5" s="197"/>
      <c r="HXU5" s="197"/>
      <c r="HXV5" s="197"/>
      <c r="HXW5" s="197"/>
      <c r="HXX5" s="197"/>
      <c r="HXY5" s="197"/>
      <c r="HXZ5" s="197"/>
      <c r="HYA5" s="197"/>
      <c r="HYB5" s="197"/>
      <c r="HYC5" s="197"/>
      <c r="HYD5" s="197"/>
      <c r="HYE5" s="197"/>
      <c r="HYF5" s="197"/>
      <c r="HYG5" s="197"/>
      <c r="HYH5" s="197"/>
      <c r="HYI5" s="197"/>
      <c r="HYJ5" s="197"/>
      <c r="HYK5" s="197"/>
      <c r="HYL5" s="197"/>
      <c r="HYM5" s="197"/>
      <c r="HYN5" s="197"/>
      <c r="HYO5" s="197"/>
      <c r="HYP5" s="197"/>
      <c r="HYQ5" s="197"/>
      <c r="HYR5" s="197"/>
      <c r="HYS5" s="197"/>
      <c r="HYT5" s="197"/>
      <c r="HYU5" s="197"/>
      <c r="HYV5" s="197"/>
      <c r="HYW5" s="197"/>
      <c r="HYX5" s="197"/>
      <c r="HYY5" s="197"/>
      <c r="HYZ5" s="197"/>
      <c r="HZA5" s="197"/>
      <c r="HZB5" s="197"/>
      <c r="HZC5" s="197"/>
      <c r="HZD5" s="197"/>
      <c r="HZE5" s="197"/>
      <c r="HZF5" s="197"/>
      <c r="HZG5" s="197"/>
      <c r="HZH5" s="197"/>
      <c r="HZI5" s="197"/>
      <c r="HZJ5" s="197"/>
      <c r="HZK5" s="197"/>
      <c r="HZL5" s="197"/>
      <c r="HZM5" s="197"/>
      <c r="HZN5" s="197"/>
      <c r="HZO5" s="197"/>
      <c r="HZP5" s="197"/>
      <c r="HZQ5" s="197"/>
      <c r="HZR5" s="197"/>
      <c r="HZS5" s="197"/>
      <c r="HZT5" s="197"/>
      <c r="HZU5" s="197"/>
      <c r="HZV5" s="197"/>
      <c r="HZW5" s="197"/>
      <c r="HZX5" s="197"/>
      <c r="HZY5" s="197"/>
      <c r="HZZ5" s="197"/>
      <c r="IAA5" s="197"/>
      <c r="IAB5" s="197"/>
      <c r="IAC5" s="197"/>
      <c r="IAD5" s="197"/>
      <c r="IAE5" s="197"/>
      <c r="IAF5" s="197"/>
      <c r="IAG5" s="197"/>
      <c r="IAH5" s="197"/>
      <c r="IAI5" s="197"/>
      <c r="IAJ5" s="197"/>
      <c r="IAK5" s="197"/>
      <c r="IAL5" s="197"/>
      <c r="IAM5" s="197"/>
      <c r="IAN5" s="197"/>
      <c r="IAO5" s="197"/>
      <c r="IAP5" s="197"/>
      <c r="IAQ5" s="197"/>
      <c r="IAR5" s="197"/>
      <c r="IAS5" s="197"/>
      <c r="IAT5" s="197"/>
      <c r="IAU5" s="197"/>
      <c r="IAV5" s="197"/>
      <c r="IAW5" s="197"/>
      <c r="IAX5" s="197"/>
      <c r="IAY5" s="197"/>
      <c r="IAZ5" s="197"/>
      <c r="IBA5" s="197"/>
      <c r="IBB5" s="197"/>
      <c r="IBC5" s="197"/>
      <c r="IBD5" s="197"/>
      <c r="IBE5" s="197"/>
      <c r="IBF5" s="197"/>
      <c r="IBG5" s="197"/>
      <c r="IBH5" s="197"/>
      <c r="IBI5" s="197"/>
      <c r="IBJ5" s="197"/>
      <c r="IBK5" s="197"/>
      <c r="IBL5" s="197"/>
      <c r="IBM5" s="197"/>
      <c r="IBN5" s="197"/>
      <c r="IBO5" s="197"/>
      <c r="IBP5" s="197"/>
      <c r="IBQ5" s="197"/>
      <c r="IBR5" s="197"/>
      <c r="IBS5" s="197"/>
      <c r="IBT5" s="197"/>
      <c r="IBU5" s="197"/>
      <c r="IBV5" s="197"/>
      <c r="IBW5" s="197"/>
      <c r="IBX5" s="197"/>
      <c r="IBY5" s="197"/>
      <c r="IBZ5" s="197"/>
      <c r="ICA5" s="197"/>
      <c r="ICB5" s="197"/>
      <c r="ICC5" s="197"/>
      <c r="ICD5" s="197"/>
      <c r="ICE5" s="197"/>
      <c r="ICF5" s="197"/>
      <c r="ICG5" s="197"/>
      <c r="ICH5" s="197"/>
      <c r="ICI5" s="197"/>
      <c r="ICJ5" s="197"/>
      <c r="ICK5" s="197"/>
      <c r="ICL5" s="197"/>
      <c r="ICM5" s="197"/>
      <c r="ICN5" s="197"/>
      <c r="ICO5" s="197"/>
      <c r="ICP5" s="197"/>
      <c r="ICQ5" s="197"/>
      <c r="ICR5" s="197"/>
      <c r="ICS5" s="197"/>
      <c r="ICT5" s="197"/>
      <c r="ICU5" s="197"/>
      <c r="ICV5" s="197"/>
      <c r="ICW5" s="197"/>
      <c r="ICX5" s="197"/>
      <c r="ICY5" s="197"/>
      <c r="ICZ5" s="197"/>
      <c r="IDA5" s="197"/>
      <c r="IDB5" s="197"/>
      <c r="IDC5" s="197"/>
      <c r="IDD5" s="197"/>
      <c r="IDE5" s="197"/>
      <c r="IDF5" s="197"/>
      <c r="IDG5" s="197"/>
      <c r="IDH5" s="197"/>
      <c r="IDI5" s="197"/>
      <c r="IDJ5" s="197"/>
      <c r="IDK5" s="197"/>
      <c r="IDL5" s="197"/>
      <c r="IDM5" s="197"/>
      <c r="IDN5" s="197"/>
      <c r="IDO5" s="197"/>
      <c r="IDP5" s="197"/>
      <c r="IDQ5" s="197"/>
      <c r="IDR5" s="197"/>
      <c r="IDS5" s="197"/>
      <c r="IDT5" s="197"/>
      <c r="IDU5" s="197"/>
      <c r="IDV5" s="197"/>
      <c r="IDW5" s="197"/>
      <c r="IDX5" s="197"/>
      <c r="IDY5" s="197"/>
      <c r="IDZ5" s="197"/>
      <c r="IEA5" s="197"/>
      <c r="IEB5" s="197"/>
      <c r="IEC5" s="197"/>
      <c r="IED5" s="197"/>
      <c r="IEE5" s="197"/>
      <c r="IEF5" s="197"/>
      <c r="IEG5" s="197"/>
      <c r="IEH5" s="197"/>
      <c r="IEI5" s="197"/>
      <c r="IEJ5" s="197"/>
      <c r="IEK5" s="197"/>
      <c r="IEL5" s="197"/>
      <c r="IEM5" s="197"/>
      <c r="IEN5" s="197"/>
      <c r="IEO5" s="197"/>
      <c r="IEP5" s="197"/>
      <c r="IEQ5" s="197"/>
      <c r="IER5" s="197"/>
      <c r="IES5" s="197"/>
      <c r="IET5" s="197"/>
      <c r="IEU5" s="197"/>
      <c r="IEV5" s="197"/>
      <c r="IEW5" s="197"/>
      <c r="IEX5" s="197"/>
      <c r="IEY5" s="197"/>
      <c r="IEZ5" s="197"/>
      <c r="IFA5" s="197"/>
      <c r="IFB5" s="197"/>
      <c r="IFC5" s="197"/>
      <c r="IFD5" s="197"/>
      <c r="IFE5" s="197"/>
      <c r="IFF5" s="197"/>
      <c r="IFG5" s="197"/>
      <c r="IFH5" s="197"/>
      <c r="IFI5" s="197"/>
      <c r="IFJ5" s="197"/>
      <c r="IFK5" s="197"/>
      <c r="IFL5" s="197"/>
      <c r="IFM5" s="197"/>
      <c r="IFN5" s="197"/>
      <c r="IFO5" s="197"/>
      <c r="IFP5" s="197"/>
      <c r="IFQ5" s="197"/>
      <c r="IFR5" s="197"/>
      <c r="IFS5" s="197"/>
      <c r="IFT5" s="197"/>
      <c r="IFU5" s="197"/>
      <c r="IFV5" s="197"/>
      <c r="IFW5" s="197"/>
      <c r="IFX5" s="197"/>
      <c r="IFY5" s="197"/>
      <c r="IFZ5" s="197"/>
      <c r="IGA5" s="197"/>
      <c r="IGB5" s="197"/>
      <c r="IGC5" s="197"/>
      <c r="IGD5" s="197"/>
      <c r="IGE5" s="197"/>
      <c r="IGF5" s="197"/>
      <c r="IGG5" s="197"/>
      <c r="IGH5" s="197"/>
      <c r="IGI5" s="197"/>
      <c r="IGJ5" s="197"/>
      <c r="IGK5" s="197"/>
      <c r="IGL5" s="197"/>
      <c r="IGM5" s="197"/>
      <c r="IGN5" s="197"/>
      <c r="IGO5" s="197"/>
      <c r="IGP5" s="197"/>
      <c r="IGQ5" s="197"/>
      <c r="IGR5" s="197"/>
      <c r="IGS5" s="197"/>
      <c r="IGT5" s="197"/>
      <c r="IGU5" s="197"/>
      <c r="IGV5" s="197"/>
      <c r="IGW5" s="197"/>
      <c r="IGX5" s="197"/>
      <c r="IGY5" s="197"/>
      <c r="IGZ5" s="197"/>
      <c r="IHA5" s="197"/>
      <c r="IHB5" s="197"/>
      <c r="IHC5" s="197"/>
      <c r="IHD5" s="197"/>
      <c r="IHE5" s="197"/>
      <c r="IHF5" s="197"/>
      <c r="IHG5" s="197"/>
      <c r="IHH5" s="197"/>
      <c r="IHI5" s="197"/>
      <c r="IHJ5" s="197"/>
      <c r="IHK5" s="197"/>
      <c r="IHL5" s="197"/>
      <c r="IHM5" s="197"/>
      <c r="IHN5" s="197"/>
      <c r="IHO5" s="197"/>
      <c r="IHP5" s="197"/>
      <c r="IHQ5" s="197"/>
      <c r="IHR5" s="197"/>
      <c r="IHS5" s="197"/>
      <c r="IHT5" s="197"/>
      <c r="IHU5" s="197"/>
      <c r="IHV5" s="197"/>
      <c r="IHW5" s="197"/>
      <c r="IHX5" s="197"/>
      <c r="IHY5" s="197"/>
      <c r="IHZ5" s="197"/>
      <c r="IIA5" s="197"/>
      <c r="IIB5" s="197"/>
      <c r="IIC5" s="197"/>
      <c r="IID5" s="197"/>
      <c r="IIE5" s="197"/>
      <c r="IIF5" s="197"/>
      <c r="IIG5" s="197"/>
      <c r="IIH5" s="197"/>
      <c r="III5" s="197"/>
      <c r="IIJ5" s="197"/>
      <c r="IIK5" s="197"/>
      <c r="IIL5" s="197"/>
      <c r="IIM5" s="197"/>
      <c r="IIN5" s="197"/>
      <c r="IIO5" s="197"/>
      <c r="IIP5" s="197"/>
      <c r="IIQ5" s="197"/>
      <c r="IIR5" s="197"/>
      <c r="IIS5" s="197"/>
      <c r="IIT5" s="197"/>
      <c r="IIU5" s="197"/>
      <c r="IIV5" s="197"/>
      <c r="IIW5" s="197"/>
      <c r="IIX5" s="197"/>
      <c r="IIY5" s="197"/>
      <c r="IIZ5" s="197"/>
      <c r="IJA5" s="197"/>
      <c r="IJB5" s="197"/>
      <c r="IJC5" s="197"/>
      <c r="IJD5" s="197"/>
      <c r="IJE5" s="197"/>
      <c r="IJF5" s="197"/>
      <c r="IJG5" s="197"/>
      <c r="IJH5" s="197"/>
      <c r="IJI5" s="197"/>
      <c r="IJJ5" s="197"/>
      <c r="IJK5" s="197"/>
      <c r="IJL5" s="197"/>
      <c r="IJM5" s="197"/>
      <c r="IJN5" s="197"/>
      <c r="IJO5" s="197"/>
      <c r="IJP5" s="197"/>
      <c r="IJQ5" s="197"/>
      <c r="IJR5" s="197"/>
      <c r="IJS5" s="197"/>
      <c r="IJT5" s="197"/>
      <c r="IJU5" s="197"/>
      <c r="IJV5" s="197"/>
      <c r="IJW5" s="197"/>
      <c r="IJX5" s="197"/>
      <c r="IJY5" s="197"/>
      <c r="IJZ5" s="197"/>
      <c r="IKA5" s="197"/>
      <c r="IKB5" s="197"/>
      <c r="IKC5" s="197"/>
      <c r="IKD5" s="197"/>
      <c r="IKE5" s="197"/>
      <c r="IKF5" s="197"/>
      <c r="IKG5" s="197"/>
      <c r="IKH5" s="197"/>
      <c r="IKI5" s="197"/>
      <c r="IKJ5" s="197"/>
      <c r="IKK5" s="197"/>
      <c r="IKL5" s="197"/>
      <c r="IKM5" s="197"/>
      <c r="IKN5" s="197"/>
      <c r="IKO5" s="197"/>
      <c r="IKP5" s="197"/>
      <c r="IKQ5" s="197"/>
      <c r="IKR5" s="197"/>
      <c r="IKS5" s="197"/>
      <c r="IKT5" s="197"/>
      <c r="IKU5" s="197"/>
      <c r="IKV5" s="197"/>
      <c r="IKW5" s="197"/>
      <c r="IKX5" s="197"/>
      <c r="IKY5" s="197"/>
      <c r="IKZ5" s="197"/>
      <c r="ILA5" s="197"/>
      <c r="ILB5" s="197"/>
      <c r="ILC5" s="197"/>
      <c r="ILD5" s="197"/>
      <c r="ILE5" s="197"/>
      <c r="ILF5" s="197"/>
      <c r="ILG5" s="197"/>
      <c r="ILH5" s="197"/>
      <c r="ILI5" s="197"/>
      <c r="ILJ5" s="197"/>
      <c r="ILK5" s="197"/>
      <c r="ILL5" s="197"/>
      <c r="ILM5" s="197"/>
      <c r="ILN5" s="197"/>
      <c r="ILO5" s="197"/>
      <c r="ILP5" s="197"/>
      <c r="ILQ5" s="197"/>
      <c r="ILR5" s="197"/>
      <c r="ILS5" s="197"/>
      <c r="ILT5" s="197"/>
      <c r="ILU5" s="197"/>
      <c r="ILV5" s="197"/>
      <c r="ILW5" s="197"/>
      <c r="ILX5" s="197"/>
      <c r="ILY5" s="197"/>
      <c r="ILZ5" s="197"/>
      <c r="IMA5" s="197"/>
      <c r="IMB5" s="197"/>
      <c r="IMC5" s="197"/>
      <c r="IMD5" s="197"/>
      <c r="IME5" s="197"/>
      <c r="IMF5" s="197"/>
      <c r="IMG5" s="197"/>
      <c r="IMH5" s="197"/>
      <c r="IMI5" s="197"/>
      <c r="IMJ5" s="197"/>
      <c r="IMK5" s="197"/>
      <c r="IML5" s="197"/>
      <c r="IMM5" s="197"/>
      <c r="IMN5" s="197"/>
      <c r="IMO5" s="197"/>
      <c r="IMP5" s="197"/>
      <c r="IMQ5" s="197"/>
      <c r="IMR5" s="197"/>
      <c r="IMS5" s="197"/>
      <c r="IMT5" s="197"/>
      <c r="IMU5" s="197"/>
      <c r="IMV5" s="197"/>
      <c r="IMW5" s="197"/>
      <c r="IMX5" s="197"/>
      <c r="IMY5" s="197"/>
      <c r="IMZ5" s="197"/>
      <c r="INA5" s="197"/>
      <c r="INB5" s="197"/>
      <c r="INC5" s="197"/>
      <c r="IND5" s="197"/>
      <c r="INE5" s="197"/>
      <c r="INF5" s="197"/>
      <c r="ING5" s="197"/>
      <c r="INH5" s="197"/>
      <c r="INI5" s="197"/>
      <c r="INJ5" s="197"/>
      <c r="INK5" s="197"/>
      <c r="INL5" s="197"/>
      <c r="INM5" s="197"/>
      <c r="INN5" s="197"/>
      <c r="INO5" s="197"/>
      <c r="INP5" s="197"/>
      <c r="INQ5" s="197"/>
      <c r="INR5" s="197"/>
      <c r="INS5" s="197"/>
      <c r="INT5" s="197"/>
      <c r="INU5" s="197"/>
      <c r="INV5" s="197"/>
      <c r="INW5" s="197"/>
      <c r="INX5" s="197"/>
      <c r="INY5" s="197"/>
      <c r="INZ5" s="197"/>
      <c r="IOA5" s="197"/>
      <c r="IOB5" s="197"/>
      <c r="IOC5" s="197"/>
      <c r="IOD5" s="197"/>
      <c r="IOE5" s="197"/>
      <c r="IOF5" s="197"/>
      <c r="IOG5" s="197"/>
      <c r="IOH5" s="197"/>
      <c r="IOI5" s="197"/>
      <c r="IOJ5" s="197"/>
      <c r="IOK5" s="197"/>
      <c r="IOL5" s="197"/>
      <c r="IOM5" s="197"/>
      <c r="ION5" s="197"/>
      <c r="IOO5" s="197"/>
      <c r="IOP5" s="197"/>
      <c r="IOQ5" s="197"/>
      <c r="IOR5" s="197"/>
      <c r="IOS5" s="197"/>
      <c r="IOT5" s="197"/>
      <c r="IOU5" s="197"/>
      <c r="IOV5" s="197"/>
      <c r="IOW5" s="197"/>
      <c r="IOX5" s="197"/>
      <c r="IOY5" s="197"/>
      <c r="IOZ5" s="197"/>
      <c r="IPA5" s="197"/>
      <c r="IPB5" s="197"/>
      <c r="IPC5" s="197"/>
      <c r="IPD5" s="197"/>
      <c r="IPE5" s="197"/>
      <c r="IPF5" s="197"/>
      <c r="IPG5" s="197"/>
      <c r="IPH5" s="197"/>
      <c r="IPI5" s="197"/>
      <c r="IPJ5" s="197"/>
      <c r="IPK5" s="197"/>
      <c r="IPL5" s="197"/>
      <c r="IPM5" s="197"/>
      <c r="IPN5" s="197"/>
      <c r="IPO5" s="197"/>
      <c r="IPP5" s="197"/>
      <c r="IPQ5" s="197"/>
      <c r="IPR5" s="197"/>
      <c r="IPS5" s="197"/>
      <c r="IPT5" s="197"/>
      <c r="IPU5" s="197"/>
      <c r="IPV5" s="197"/>
      <c r="IPW5" s="197"/>
      <c r="IPX5" s="197"/>
      <c r="IPY5" s="197"/>
      <c r="IPZ5" s="197"/>
      <c r="IQA5" s="197"/>
      <c r="IQB5" s="197"/>
      <c r="IQC5" s="197"/>
      <c r="IQD5" s="197"/>
      <c r="IQE5" s="197"/>
      <c r="IQF5" s="197"/>
      <c r="IQG5" s="197"/>
      <c r="IQH5" s="197"/>
      <c r="IQI5" s="197"/>
      <c r="IQJ5" s="197"/>
      <c r="IQK5" s="197"/>
      <c r="IQL5" s="197"/>
      <c r="IQM5" s="197"/>
      <c r="IQN5" s="197"/>
      <c r="IQO5" s="197"/>
      <c r="IQP5" s="197"/>
      <c r="IQQ5" s="197"/>
      <c r="IQR5" s="197"/>
      <c r="IQS5" s="197"/>
      <c r="IQT5" s="197"/>
      <c r="IQU5" s="197"/>
      <c r="IQV5" s="197"/>
      <c r="IQW5" s="197"/>
      <c r="IQX5" s="197"/>
      <c r="IQY5" s="197"/>
      <c r="IQZ5" s="197"/>
      <c r="IRA5" s="197"/>
      <c r="IRB5" s="197"/>
      <c r="IRC5" s="197"/>
      <c r="IRD5" s="197"/>
      <c r="IRE5" s="197"/>
      <c r="IRF5" s="197"/>
      <c r="IRG5" s="197"/>
      <c r="IRH5" s="197"/>
      <c r="IRI5" s="197"/>
      <c r="IRJ5" s="197"/>
      <c r="IRK5" s="197"/>
      <c r="IRL5" s="197"/>
      <c r="IRM5" s="197"/>
      <c r="IRN5" s="197"/>
      <c r="IRO5" s="197"/>
      <c r="IRP5" s="197"/>
      <c r="IRQ5" s="197"/>
      <c r="IRR5" s="197"/>
      <c r="IRS5" s="197"/>
      <c r="IRT5" s="197"/>
      <c r="IRU5" s="197"/>
      <c r="IRV5" s="197"/>
      <c r="IRW5" s="197"/>
      <c r="IRX5" s="197"/>
      <c r="IRY5" s="197"/>
      <c r="IRZ5" s="197"/>
      <c r="ISA5" s="197"/>
      <c r="ISB5" s="197"/>
      <c r="ISC5" s="197"/>
      <c r="ISD5" s="197"/>
      <c r="ISE5" s="197"/>
      <c r="ISF5" s="197"/>
      <c r="ISG5" s="197"/>
      <c r="ISH5" s="197"/>
      <c r="ISI5" s="197"/>
      <c r="ISJ5" s="197"/>
      <c r="ISK5" s="197"/>
      <c r="ISL5" s="197"/>
      <c r="ISM5" s="197"/>
      <c r="ISN5" s="197"/>
      <c r="ISO5" s="197"/>
      <c r="ISP5" s="197"/>
      <c r="ISQ5" s="197"/>
      <c r="ISR5" s="197"/>
      <c r="ISS5" s="197"/>
      <c r="IST5" s="197"/>
      <c r="ISU5" s="197"/>
      <c r="ISV5" s="197"/>
      <c r="ISW5" s="197"/>
      <c r="ISX5" s="197"/>
      <c r="ISY5" s="197"/>
      <c r="ISZ5" s="197"/>
      <c r="ITA5" s="197"/>
      <c r="ITB5" s="197"/>
      <c r="ITC5" s="197"/>
      <c r="ITD5" s="197"/>
      <c r="ITE5" s="197"/>
      <c r="ITF5" s="197"/>
      <c r="ITG5" s="197"/>
      <c r="ITH5" s="197"/>
      <c r="ITI5" s="197"/>
      <c r="ITJ5" s="197"/>
      <c r="ITK5" s="197"/>
      <c r="ITL5" s="197"/>
      <c r="ITM5" s="197"/>
      <c r="ITN5" s="197"/>
      <c r="ITO5" s="197"/>
      <c r="ITP5" s="197"/>
      <c r="ITQ5" s="197"/>
      <c r="ITR5" s="197"/>
      <c r="ITS5" s="197"/>
      <c r="ITT5" s="197"/>
      <c r="ITU5" s="197"/>
      <c r="ITV5" s="197"/>
      <c r="ITW5" s="197"/>
      <c r="ITX5" s="197"/>
      <c r="ITY5" s="197"/>
      <c r="ITZ5" s="197"/>
      <c r="IUA5" s="197"/>
      <c r="IUB5" s="197"/>
      <c r="IUC5" s="197"/>
      <c r="IUD5" s="197"/>
      <c r="IUE5" s="197"/>
      <c r="IUF5" s="197"/>
      <c r="IUG5" s="197"/>
      <c r="IUH5" s="197"/>
      <c r="IUI5" s="197"/>
      <c r="IUJ5" s="197"/>
      <c r="IUK5" s="197"/>
      <c r="IUL5" s="197"/>
      <c r="IUM5" s="197"/>
      <c r="IUN5" s="197"/>
      <c r="IUO5" s="197"/>
      <c r="IUP5" s="197"/>
      <c r="IUQ5" s="197"/>
      <c r="IUR5" s="197"/>
      <c r="IUS5" s="197"/>
      <c r="IUT5" s="197"/>
      <c r="IUU5" s="197"/>
      <c r="IUV5" s="197"/>
      <c r="IUW5" s="197"/>
      <c r="IUX5" s="197"/>
      <c r="IUY5" s="197"/>
      <c r="IUZ5" s="197"/>
      <c r="IVA5" s="197"/>
      <c r="IVB5" s="197"/>
      <c r="IVC5" s="197"/>
      <c r="IVD5" s="197"/>
      <c r="IVE5" s="197"/>
      <c r="IVF5" s="197"/>
      <c r="IVG5" s="197"/>
      <c r="IVH5" s="197"/>
      <c r="IVI5" s="197"/>
      <c r="IVJ5" s="197"/>
      <c r="IVK5" s="197"/>
      <c r="IVL5" s="197"/>
      <c r="IVM5" s="197"/>
      <c r="IVN5" s="197"/>
      <c r="IVO5" s="197"/>
      <c r="IVP5" s="197"/>
      <c r="IVQ5" s="197"/>
      <c r="IVR5" s="197"/>
      <c r="IVS5" s="197"/>
      <c r="IVT5" s="197"/>
      <c r="IVU5" s="197"/>
      <c r="IVV5" s="197"/>
      <c r="IVW5" s="197"/>
      <c r="IVX5" s="197"/>
      <c r="IVY5" s="197"/>
      <c r="IVZ5" s="197"/>
      <c r="IWA5" s="197"/>
      <c r="IWB5" s="197"/>
      <c r="IWC5" s="197"/>
      <c r="IWD5" s="197"/>
      <c r="IWE5" s="197"/>
      <c r="IWF5" s="197"/>
      <c r="IWG5" s="197"/>
      <c r="IWH5" s="197"/>
      <c r="IWI5" s="197"/>
      <c r="IWJ5" s="197"/>
      <c r="IWK5" s="197"/>
      <c r="IWL5" s="197"/>
      <c r="IWM5" s="197"/>
      <c r="IWN5" s="197"/>
      <c r="IWO5" s="197"/>
      <c r="IWP5" s="197"/>
      <c r="IWQ5" s="197"/>
      <c r="IWR5" s="197"/>
      <c r="IWS5" s="197"/>
      <c r="IWT5" s="197"/>
      <c r="IWU5" s="197"/>
      <c r="IWV5" s="197"/>
      <c r="IWW5" s="197"/>
      <c r="IWX5" s="197"/>
      <c r="IWY5" s="197"/>
      <c r="IWZ5" s="197"/>
      <c r="IXA5" s="197"/>
      <c r="IXB5" s="197"/>
      <c r="IXC5" s="197"/>
      <c r="IXD5" s="197"/>
      <c r="IXE5" s="197"/>
      <c r="IXF5" s="197"/>
      <c r="IXG5" s="197"/>
      <c r="IXH5" s="197"/>
      <c r="IXI5" s="197"/>
      <c r="IXJ5" s="197"/>
      <c r="IXK5" s="197"/>
      <c r="IXL5" s="197"/>
      <c r="IXM5" s="197"/>
      <c r="IXN5" s="197"/>
      <c r="IXO5" s="197"/>
      <c r="IXP5" s="197"/>
      <c r="IXQ5" s="197"/>
      <c r="IXR5" s="197"/>
      <c r="IXS5" s="197"/>
      <c r="IXT5" s="197"/>
      <c r="IXU5" s="197"/>
      <c r="IXV5" s="197"/>
      <c r="IXW5" s="197"/>
      <c r="IXX5" s="197"/>
      <c r="IXY5" s="197"/>
      <c r="IXZ5" s="197"/>
      <c r="IYA5" s="197"/>
      <c r="IYB5" s="197"/>
      <c r="IYC5" s="197"/>
      <c r="IYD5" s="197"/>
      <c r="IYE5" s="197"/>
      <c r="IYF5" s="197"/>
      <c r="IYG5" s="197"/>
      <c r="IYH5" s="197"/>
      <c r="IYI5" s="197"/>
      <c r="IYJ5" s="197"/>
      <c r="IYK5" s="197"/>
      <c r="IYL5" s="197"/>
      <c r="IYM5" s="197"/>
      <c r="IYN5" s="197"/>
      <c r="IYO5" s="197"/>
      <c r="IYP5" s="197"/>
      <c r="IYQ5" s="197"/>
      <c r="IYR5" s="197"/>
      <c r="IYS5" s="197"/>
      <c r="IYT5" s="197"/>
      <c r="IYU5" s="197"/>
      <c r="IYV5" s="197"/>
      <c r="IYW5" s="197"/>
      <c r="IYX5" s="197"/>
      <c r="IYY5" s="197"/>
      <c r="IYZ5" s="197"/>
      <c r="IZA5" s="197"/>
      <c r="IZB5" s="197"/>
      <c r="IZC5" s="197"/>
      <c r="IZD5" s="197"/>
      <c r="IZE5" s="197"/>
      <c r="IZF5" s="197"/>
      <c r="IZG5" s="197"/>
      <c r="IZH5" s="197"/>
      <c r="IZI5" s="197"/>
      <c r="IZJ5" s="197"/>
      <c r="IZK5" s="197"/>
      <c r="IZL5" s="197"/>
      <c r="IZM5" s="197"/>
      <c r="IZN5" s="197"/>
      <c r="IZO5" s="197"/>
      <c r="IZP5" s="197"/>
      <c r="IZQ5" s="197"/>
      <c r="IZR5" s="197"/>
      <c r="IZS5" s="197"/>
      <c r="IZT5" s="197"/>
      <c r="IZU5" s="197"/>
      <c r="IZV5" s="197"/>
      <c r="IZW5" s="197"/>
      <c r="IZX5" s="197"/>
      <c r="IZY5" s="197"/>
      <c r="IZZ5" s="197"/>
      <c r="JAA5" s="197"/>
      <c r="JAB5" s="197"/>
      <c r="JAC5" s="197"/>
      <c r="JAD5" s="197"/>
      <c r="JAE5" s="197"/>
      <c r="JAF5" s="197"/>
      <c r="JAG5" s="197"/>
      <c r="JAH5" s="197"/>
      <c r="JAI5" s="197"/>
      <c r="JAJ5" s="197"/>
      <c r="JAK5" s="197"/>
      <c r="JAL5" s="197"/>
      <c r="JAM5" s="197"/>
      <c r="JAN5" s="197"/>
      <c r="JAO5" s="197"/>
      <c r="JAP5" s="197"/>
      <c r="JAQ5" s="197"/>
      <c r="JAR5" s="197"/>
      <c r="JAS5" s="197"/>
      <c r="JAT5" s="197"/>
      <c r="JAU5" s="197"/>
      <c r="JAV5" s="197"/>
      <c r="JAW5" s="197"/>
      <c r="JAX5" s="197"/>
      <c r="JAY5" s="197"/>
      <c r="JAZ5" s="197"/>
      <c r="JBA5" s="197"/>
      <c r="JBB5" s="197"/>
      <c r="JBC5" s="197"/>
      <c r="JBD5" s="197"/>
      <c r="JBE5" s="197"/>
      <c r="JBF5" s="197"/>
      <c r="JBG5" s="197"/>
      <c r="JBH5" s="197"/>
      <c r="JBI5" s="197"/>
      <c r="JBJ5" s="197"/>
      <c r="JBK5" s="197"/>
      <c r="JBL5" s="197"/>
      <c r="JBM5" s="197"/>
      <c r="JBN5" s="197"/>
      <c r="JBO5" s="197"/>
      <c r="JBP5" s="197"/>
      <c r="JBQ5" s="197"/>
      <c r="JBR5" s="197"/>
      <c r="JBS5" s="197"/>
      <c r="JBT5" s="197"/>
      <c r="JBU5" s="197"/>
      <c r="JBV5" s="197"/>
      <c r="JBW5" s="197"/>
      <c r="JBX5" s="197"/>
      <c r="JBY5" s="197"/>
      <c r="JBZ5" s="197"/>
      <c r="JCA5" s="197"/>
      <c r="JCB5" s="197"/>
      <c r="JCC5" s="197"/>
      <c r="JCD5" s="197"/>
      <c r="JCE5" s="197"/>
      <c r="JCF5" s="197"/>
      <c r="JCG5" s="197"/>
      <c r="JCH5" s="197"/>
      <c r="JCI5" s="197"/>
      <c r="JCJ5" s="197"/>
      <c r="JCK5" s="197"/>
      <c r="JCL5" s="197"/>
      <c r="JCM5" s="197"/>
      <c r="JCN5" s="197"/>
      <c r="JCO5" s="197"/>
      <c r="JCP5" s="197"/>
      <c r="JCQ5" s="197"/>
      <c r="JCR5" s="197"/>
      <c r="JCS5" s="197"/>
      <c r="JCT5" s="197"/>
      <c r="JCU5" s="197"/>
      <c r="JCV5" s="197"/>
      <c r="JCW5" s="197"/>
      <c r="JCX5" s="197"/>
      <c r="JCY5" s="197"/>
      <c r="JCZ5" s="197"/>
      <c r="JDA5" s="197"/>
      <c r="JDB5" s="197"/>
      <c r="JDC5" s="197"/>
      <c r="JDD5" s="197"/>
      <c r="JDE5" s="197"/>
      <c r="JDF5" s="197"/>
      <c r="JDG5" s="197"/>
      <c r="JDH5" s="197"/>
      <c r="JDI5" s="197"/>
      <c r="JDJ5" s="197"/>
      <c r="JDK5" s="197"/>
      <c r="JDL5" s="197"/>
      <c r="JDM5" s="197"/>
      <c r="JDN5" s="197"/>
      <c r="JDO5" s="197"/>
      <c r="JDP5" s="197"/>
      <c r="JDQ5" s="197"/>
      <c r="JDR5" s="197"/>
      <c r="JDS5" s="197"/>
      <c r="JDT5" s="197"/>
      <c r="JDU5" s="197"/>
      <c r="JDV5" s="197"/>
      <c r="JDW5" s="197"/>
      <c r="JDX5" s="197"/>
      <c r="JDY5" s="197"/>
      <c r="JDZ5" s="197"/>
      <c r="JEA5" s="197"/>
      <c r="JEB5" s="197"/>
      <c r="JEC5" s="197"/>
      <c r="JED5" s="197"/>
      <c r="JEE5" s="197"/>
      <c r="JEF5" s="197"/>
      <c r="JEG5" s="197"/>
      <c r="JEH5" s="197"/>
      <c r="JEI5" s="197"/>
      <c r="JEJ5" s="197"/>
      <c r="JEK5" s="197"/>
      <c r="JEL5" s="197"/>
      <c r="JEM5" s="197"/>
      <c r="JEN5" s="197"/>
      <c r="JEO5" s="197"/>
      <c r="JEP5" s="197"/>
      <c r="JEQ5" s="197"/>
      <c r="JER5" s="197"/>
      <c r="JES5" s="197"/>
      <c r="JET5" s="197"/>
      <c r="JEU5" s="197"/>
      <c r="JEV5" s="197"/>
      <c r="JEW5" s="197"/>
      <c r="JEX5" s="197"/>
      <c r="JEY5" s="197"/>
      <c r="JEZ5" s="197"/>
      <c r="JFA5" s="197"/>
      <c r="JFB5" s="197"/>
      <c r="JFC5" s="197"/>
      <c r="JFD5" s="197"/>
      <c r="JFE5" s="197"/>
      <c r="JFF5" s="197"/>
      <c r="JFG5" s="197"/>
      <c r="JFH5" s="197"/>
      <c r="JFI5" s="197"/>
      <c r="JFJ5" s="197"/>
      <c r="JFK5" s="197"/>
      <c r="JFL5" s="197"/>
      <c r="JFM5" s="197"/>
      <c r="JFN5" s="197"/>
      <c r="JFO5" s="197"/>
      <c r="JFP5" s="197"/>
      <c r="JFQ5" s="197"/>
      <c r="JFR5" s="197"/>
      <c r="JFS5" s="197"/>
      <c r="JFT5" s="197"/>
      <c r="JFU5" s="197"/>
      <c r="JFV5" s="197"/>
      <c r="JFW5" s="197"/>
      <c r="JFX5" s="197"/>
      <c r="JFY5" s="197"/>
      <c r="JFZ5" s="197"/>
      <c r="JGA5" s="197"/>
      <c r="JGB5" s="197"/>
      <c r="JGC5" s="197"/>
      <c r="JGD5" s="197"/>
      <c r="JGE5" s="197"/>
      <c r="JGF5" s="197"/>
      <c r="JGG5" s="197"/>
      <c r="JGH5" s="197"/>
      <c r="JGI5" s="197"/>
      <c r="JGJ5" s="197"/>
      <c r="JGK5" s="197"/>
      <c r="JGL5" s="197"/>
      <c r="JGM5" s="197"/>
      <c r="JGN5" s="197"/>
      <c r="JGO5" s="197"/>
      <c r="JGP5" s="197"/>
      <c r="JGQ5" s="197"/>
      <c r="JGR5" s="197"/>
      <c r="JGS5" s="197"/>
      <c r="JGT5" s="197"/>
      <c r="JGU5" s="197"/>
      <c r="JGV5" s="197"/>
      <c r="JGW5" s="197"/>
      <c r="JGX5" s="197"/>
      <c r="JGY5" s="197"/>
      <c r="JGZ5" s="197"/>
      <c r="JHA5" s="197"/>
      <c r="JHB5" s="197"/>
      <c r="JHC5" s="197"/>
      <c r="JHD5" s="197"/>
      <c r="JHE5" s="197"/>
      <c r="JHF5" s="197"/>
      <c r="JHG5" s="197"/>
      <c r="JHH5" s="197"/>
      <c r="JHI5" s="197"/>
      <c r="JHJ5" s="197"/>
      <c r="JHK5" s="197"/>
      <c r="JHL5" s="197"/>
      <c r="JHM5" s="197"/>
      <c r="JHN5" s="197"/>
      <c r="JHO5" s="197"/>
      <c r="JHP5" s="197"/>
      <c r="JHQ5" s="197"/>
      <c r="JHR5" s="197"/>
      <c r="JHS5" s="197"/>
      <c r="JHT5" s="197"/>
      <c r="JHU5" s="197"/>
      <c r="JHV5" s="197"/>
      <c r="JHW5" s="197"/>
      <c r="JHX5" s="197"/>
      <c r="JHY5" s="197"/>
      <c r="JHZ5" s="197"/>
      <c r="JIA5" s="197"/>
      <c r="JIB5" s="197"/>
      <c r="JIC5" s="197"/>
      <c r="JID5" s="197"/>
      <c r="JIE5" s="197"/>
      <c r="JIF5" s="197"/>
      <c r="JIG5" s="197"/>
      <c r="JIH5" s="197"/>
      <c r="JII5" s="197"/>
      <c r="JIJ5" s="197"/>
      <c r="JIK5" s="197"/>
      <c r="JIL5" s="197"/>
      <c r="JIM5" s="197"/>
      <c r="JIN5" s="197"/>
      <c r="JIO5" s="197"/>
      <c r="JIP5" s="197"/>
      <c r="JIQ5" s="197"/>
      <c r="JIR5" s="197"/>
      <c r="JIS5" s="197"/>
      <c r="JIT5" s="197"/>
      <c r="JIU5" s="197"/>
      <c r="JIV5" s="197"/>
      <c r="JIW5" s="197"/>
      <c r="JIX5" s="197"/>
      <c r="JIY5" s="197"/>
      <c r="JIZ5" s="197"/>
      <c r="JJA5" s="197"/>
      <c r="JJB5" s="197"/>
      <c r="JJC5" s="197"/>
      <c r="JJD5" s="197"/>
      <c r="JJE5" s="197"/>
      <c r="JJF5" s="197"/>
      <c r="JJG5" s="197"/>
      <c r="JJH5" s="197"/>
      <c r="JJI5" s="197"/>
      <c r="JJJ5" s="197"/>
      <c r="JJK5" s="197"/>
      <c r="JJL5" s="197"/>
      <c r="JJM5" s="197"/>
      <c r="JJN5" s="197"/>
      <c r="JJO5" s="197"/>
      <c r="JJP5" s="197"/>
      <c r="JJQ5" s="197"/>
      <c r="JJR5" s="197"/>
      <c r="JJS5" s="197"/>
      <c r="JJT5" s="197"/>
      <c r="JJU5" s="197"/>
      <c r="JJV5" s="197"/>
      <c r="JJW5" s="197"/>
      <c r="JJX5" s="197"/>
      <c r="JJY5" s="197"/>
      <c r="JJZ5" s="197"/>
      <c r="JKA5" s="197"/>
      <c r="JKB5" s="197"/>
      <c r="JKC5" s="197"/>
      <c r="JKD5" s="197"/>
      <c r="JKE5" s="197"/>
      <c r="JKF5" s="197"/>
      <c r="JKG5" s="197"/>
      <c r="JKH5" s="197"/>
      <c r="JKI5" s="197"/>
      <c r="JKJ5" s="197"/>
      <c r="JKK5" s="197"/>
      <c r="JKL5" s="197"/>
      <c r="JKM5" s="197"/>
      <c r="JKN5" s="197"/>
      <c r="JKO5" s="197"/>
      <c r="JKP5" s="197"/>
      <c r="JKQ5" s="197"/>
      <c r="JKR5" s="197"/>
      <c r="JKS5" s="197"/>
      <c r="JKT5" s="197"/>
      <c r="JKU5" s="197"/>
      <c r="JKV5" s="197"/>
      <c r="JKW5" s="197"/>
      <c r="JKX5" s="197"/>
      <c r="JKY5" s="197"/>
      <c r="JKZ5" s="197"/>
      <c r="JLA5" s="197"/>
      <c r="JLB5" s="197"/>
      <c r="JLC5" s="197"/>
      <c r="JLD5" s="197"/>
      <c r="JLE5" s="197"/>
      <c r="JLF5" s="197"/>
      <c r="JLG5" s="197"/>
      <c r="JLH5" s="197"/>
      <c r="JLI5" s="197"/>
      <c r="JLJ5" s="197"/>
      <c r="JLK5" s="197"/>
      <c r="JLL5" s="197"/>
      <c r="JLM5" s="197"/>
      <c r="JLN5" s="197"/>
      <c r="JLO5" s="197"/>
      <c r="JLP5" s="197"/>
      <c r="JLQ5" s="197"/>
      <c r="JLR5" s="197"/>
      <c r="JLS5" s="197"/>
      <c r="JLT5" s="197"/>
      <c r="JLU5" s="197"/>
      <c r="JLV5" s="197"/>
      <c r="JLW5" s="197"/>
      <c r="JLX5" s="197"/>
      <c r="JLY5" s="197"/>
      <c r="JLZ5" s="197"/>
      <c r="JMA5" s="197"/>
      <c r="JMB5" s="197"/>
      <c r="JMC5" s="197"/>
      <c r="JMD5" s="197"/>
      <c r="JME5" s="197"/>
      <c r="JMF5" s="197"/>
      <c r="JMG5" s="197"/>
      <c r="JMH5" s="197"/>
      <c r="JMI5" s="197"/>
      <c r="JMJ5" s="197"/>
      <c r="JMK5" s="197"/>
      <c r="JML5" s="197"/>
      <c r="JMM5" s="197"/>
      <c r="JMN5" s="197"/>
      <c r="JMO5" s="197"/>
      <c r="JMP5" s="197"/>
      <c r="JMQ5" s="197"/>
      <c r="JMR5" s="197"/>
      <c r="JMS5" s="197"/>
      <c r="JMT5" s="197"/>
      <c r="JMU5" s="197"/>
      <c r="JMV5" s="197"/>
      <c r="JMW5" s="197"/>
      <c r="JMX5" s="197"/>
      <c r="JMY5" s="197"/>
      <c r="JMZ5" s="197"/>
      <c r="JNA5" s="197"/>
      <c r="JNB5" s="197"/>
      <c r="JNC5" s="197"/>
      <c r="JND5" s="197"/>
      <c r="JNE5" s="197"/>
      <c r="JNF5" s="197"/>
      <c r="JNG5" s="197"/>
      <c r="JNH5" s="197"/>
      <c r="JNI5" s="197"/>
      <c r="JNJ5" s="197"/>
      <c r="JNK5" s="197"/>
      <c r="JNL5" s="197"/>
      <c r="JNM5" s="197"/>
      <c r="JNN5" s="197"/>
      <c r="JNO5" s="197"/>
      <c r="JNP5" s="197"/>
      <c r="JNQ5" s="197"/>
      <c r="JNR5" s="197"/>
      <c r="JNS5" s="197"/>
      <c r="JNT5" s="197"/>
      <c r="JNU5" s="197"/>
      <c r="JNV5" s="197"/>
      <c r="JNW5" s="197"/>
      <c r="JNX5" s="197"/>
      <c r="JNY5" s="197"/>
      <c r="JNZ5" s="197"/>
      <c r="JOA5" s="197"/>
      <c r="JOB5" s="197"/>
      <c r="JOC5" s="197"/>
      <c r="JOD5" s="197"/>
      <c r="JOE5" s="197"/>
      <c r="JOF5" s="197"/>
      <c r="JOG5" s="197"/>
      <c r="JOH5" s="197"/>
      <c r="JOI5" s="197"/>
      <c r="JOJ5" s="197"/>
      <c r="JOK5" s="197"/>
      <c r="JOL5" s="197"/>
      <c r="JOM5" s="197"/>
      <c r="JON5" s="197"/>
      <c r="JOO5" s="197"/>
      <c r="JOP5" s="197"/>
      <c r="JOQ5" s="197"/>
      <c r="JOR5" s="197"/>
      <c r="JOS5" s="197"/>
      <c r="JOT5" s="197"/>
      <c r="JOU5" s="197"/>
      <c r="JOV5" s="197"/>
      <c r="JOW5" s="197"/>
      <c r="JOX5" s="197"/>
      <c r="JOY5" s="197"/>
      <c r="JOZ5" s="197"/>
      <c r="JPA5" s="197"/>
      <c r="JPB5" s="197"/>
      <c r="JPC5" s="197"/>
      <c r="JPD5" s="197"/>
      <c r="JPE5" s="197"/>
      <c r="JPF5" s="197"/>
      <c r="JPG5" s="197"/>
      <c r="JPH5" s="197"/>
      <c r="JPI5" s="197"/>
      <c r="JPJ5" s="197"/>
      <c r="JPK5" s="197"/>
      <c r="JPL5" s="197"/>
      <c r="JPM5" s="197"/>
      <c r="JPN5" s="197"/>
      <c r="JPO5" s="197"/>
      <c r="JPP5" s="197"/>
      <c r="JPQ5" s="197"/>
      <c r="JPR5" s="197"/>
      <c r="JPS5" s="197"/>
      <c r="JPT5" s="197"/>
      <c r="JPU5" s="197"/>
      <c r="JPV5" s="197"/>
      <c r="JPW5" s="197"/>
      <c r="JPX5" s="197"/>
      <c r="JPY5" s="197"/>
      <c r="JPZ5" s="197"/>
      <c r="JQA5" s="197"/>
      <c r="JQB5" s="197"/>
      <c r="JQC5" s="197"/>
      <c r="JQD5" s="197"/>
      <c r="JQE5" s="197"/>
      <c r="JQF5" s="197"/>
      <c r="JQG5" s="197"/>
      <c r="JQH5" s="197"/>
      <c r="JQI5" s="197"/>
      <c r="JQJ5" s="197"/>
      <c r="JQK5" s="197"/>
      <c r="JQL5" s="197"/>
      <c r="JQM5" s="197"/>
      <c r="JQN5" s="197"/>
      <c r="JQO5" s="197"/>
      <c r="JQP5" s="197"/>
      <c r="JQQ5" s="197"/>
      <c r="JQR5" s="197"/>
      <c r="JQS5" s="197"/>
      <c r="JQT5" s="197"/>
      <c r="JQU5" s="197"/>
      <c r="JQV5" s="197"/>
      <c r="JQW5" s="197"/>
      <c r="JQX5" s="197"/>
      <c r="JQY5" s="197"/>
      <c r="JQZ5" s="197"/>
      <c r="JRA5" s="197"/>
      <c r="JRB5" s="197"/>
      <c r="JRC5" s="197"/>
      <c r="JRD5" s="197"/>
      <c r="JRE5" s="197"/>
      <c r="JRF5" s="197"/>
      <c r="JRG5" s="197"/>
      <c r="JRH5" s="197"/>
      <c r="JRI5" s="197"/>
      <c r="JRJ5" s="197"/>
      <c r="JRK5" s="197"/>
      <c r="JRL5" s="197"/>
      <c r="JRM5" s="197"/>
      <c r="JRN5" s="197"/>
      <c r="JRO5" s="197"/>
      <c r="JRP5" s="197"/>
      <c r="JRQ5" s="197"/>
      <c r="JRR5" s="197"/>
      <c r="JRS5" s="197"/>
      <c r="JRT5" s="197"/>
      <c r="JRU5" s="197"/>
      <c r="JRV5" s="197"/>
      <c r="JRW5" s="197"/>
      <c r="JRX5" s="197"/>
      <c r="JRY5" s="197"/>
      <c r="JRZ5" s="197"/>
      <c r="JSA5" s="197"/>
      <c r="JSB5" s="197"/>
      <c r="JSC5" s="197"/>
      <c r="JSD5" s="197"/>
      <c r="JSE5" s="197"/>
      <c r="JSF5" s="197"/>
      <c r="JSG5" s="197"/>
      <c r="JSH5" s="197"/>
      <c r="JSI5" s="197"/>
      <c r="JSJ5" s="197"/>
      <c r="JSK5" s="197"/>
      <c r="JSL5" s="197"/>
      <c r="JSM5" s="197"/>
      <c r="JSN5" s="197"/>
      <c r="JSO5" s="197"/>
      <c r="JSP5" s="197"/>
      <c r="JSQ5" s="197"/>
      <c r="JSR5" s="197"/>
      <c r="JSS5" s="197"/>
      <c r="JST5" s="197"/>
      <c r="JSU5" s="197"/>
      <c r="JSV5" s="197"/>
      <c r="JSW5" s="197"/>
      <c r="JSX5" s="197"/>
      <c r="JSY5" s="197"/>
      <c r="JSZ5" s="197"/>
      <c r="JTA5" s="197"/>
      <c r="JTB5" s="197"/>
      <c r="JTC5" s="197"/>
      <c r="JTD5" s="197"/>
      <c r="JTE5" s="197"/>
      <c r="JTF5" s="197"/>
      <c r="JTG5" s="197"/>
      <c r="JTH5" s="197"/>
      <c r="JTI5" s="197"/>
      <c r="JTJ5" s="197"/>
      <c r="JTK5" s="197"/>
      <c r="JTL5" s="197"/>
      <c r="JTM5" s="197"/>
      <c r="JTN5" s="197"/>
      <c r="JTO5" s="197"/>
      <c r="JTP5" s="197"/>
      <c r="JTQ5" s="197"/>
      <c r="JTR5" s="197"/>
      <c r="JTS5" s="197"/>
      <c r="JTT5" s="197"/>
      <c r="JTU5" s="197"/>
      <c r="JTV5" s="197"/>
      <c r="JTW5" s="197"/>
      <c r="JTX5" s="197"/>
      <c r="JTY5" s="197"/>
      <c r="JTZ5" s="197"/>
      <c r="JUA5" s="197"/>
      <c r="JUB5" s="197"/>
      <c r="JUC5" s="197"/>
      <c r="JUD5" s="197"/>
      <c r="JUE5" s="197"/>
      <c r="JUF5" s="197"/>
      <c r="JUG5" s="197"/>
      <c r="JUH5" s="197"/>
      <c r="JUI5" s="197"/>
      <c r="JUJ5" s="197"/>
      <c r="JUK5" s="197"/>
      <c r="JUL5" s="197"/>
      <c r="JUM5" s="197"/>
      <c r="JUN5" s="197"/>
      <c r="JUO5" s="197"/>
      <c r="JUP5" s="197"/>
      <c r="JUQ5" s="197"/>
      <c r="JUR5" s="197"/>
      <c r="JUS5" s="197"/>
      <c r="JUT5" s="197"/>
      <c r="JUU5" s="197"/>
      <c r="JUV5" s="197"/>
      <c r="JUW5" s="197"/>
      <c r="JUX5" s="197"/>
      <c r="JUY5" s="197"/>
      <c r="JUZ5" s="197"/>
      <c r="JVA5" s="197"/>
      <c r="JVB5" s="197"/>
      <c r="JVC5" s="197"/>
      <c r="JVD5" s="197"/>
      <c r="JVE5" s="197"/>
      <c r="JVF5" s="197"/>
      <c r="JVG5" s="197"/>
      <c r="JVH5" s="197"/>
      <c r="JVI5" s="197"/>
      <c r="JVJ5" s="197"/>
      <c r="JVK5" s="197"/>
      <c r="JVL5" s="197"/>
      <c r="JVM5" s="197"/>
      <c r="JVN5" s="197"/>
      <c r="JVO5" s="197"/>
      <c r="JVP5" s="197"/>
      <c r="JVQ5" s="197"/>
      <c r="JVR5" s="197"/>
      <c r="JVS5" s="197"/>
      <c r="JVT5" s="197"/>
      <c r="JVU5" s="197"/>
      <c r="JVV5" s="197"/>
      <c r="JVW5" s="197"/>
      <c r="JVX5" s="197"/>
      <c r="JVY5" s="197"/>
      <c r="JVZ5" s="197"/>
      <c r="JWA5" s="197"/>
      <c r="JWB5" s="197"/>
      <c r="JWC5" s="197"/>
      <c r="JWD5" s="197"/>
      <c r="JWE5" s="197"/>
      <c r="JWF5" s="197"/>
      <c r="JWG5" s="197"/>
      <c r="JWH5" s="197"/>
      <c r="JWI5" s="197"/>
      <c r="JWJ5" s="197"/>
      <c r="JWK5" s="197"/>
      <c r="JWL5" s="197"/>
      <c r="JWM5" s="197"/>
      <c r="JWN5" s="197"/>
      <c r="JWO5" s="197"/>
      <c r="JWP5" s="197"/>
      <c r="JWQ5" s="197"/>
      <c r="JWR5" s="197"/>
      <c r="JWS5" s="197"/>
      <c r="JWT5" s="197"/>
      <c r="JWU5" s="197"/>
      <c r="JWV5" s="197"/>
      <c r="JWW5" s="197"/>
      <c r="JWX5" s="197"/>
      <c r="JWY5" s="197"/>
      <c r="JWZ5" s="197"/>
      <c r="JXA5" s="197"/>
      <c r="JXB5" s="197"/>
      <c r="JXC5" s="197"/>
      <c r="JXD5" s="197"/>
      <c r="JXE5" s="197"/>
      <c r="JXF5" s="197"/>
      <c r="JXG5" s="197"/>
      <c r="JXH5" s="197"/>
      <c r="JXI5" s="197"/>
      <c r="JXJ5" s="197"/>
      <c r="JXK5" s="197"/>
      <c r="JXL5" s="197"/>
      <c r="JXM5" s="197"/>
      <c r="JXN5" s="197"/>
      <c r="JXO5" s="197"/>
      <c r="JXP5" s="197"/>
      <c r="JXQ5" s="197"/>
      <c r="JXR5" s="197"/>
      <c r="JXS5" s="197"/>
      <c r="JXT5" s="197"/>
      <c r="JXU5" s="197"/>
      <c r="JXV5" s="197"/>
      <c r="JXW5" s="197"/>
      <c r="JXX5" s="197"/>
      <c r="JXY5" s="197"/>
      <c r="JXZ5" s="197"/>
      <c r="JYA5" s="197"/>
      <c r="JYB5" s="197"/>
      <c r="JYC5" s="197"/>
      <c r="JYD5" s="197"/>
      <c r="JYE5" s="197"/>
      <c r="JYF5" s="197"/>
      <c r="JYG5" s="197"/>
      <c r="JYH5" s="197"/>
      <c r="JYI5" s="197"/>
      <c r="JYJ5" s="197"/>
      <c r="JYK5" s="197"/>
      <c r="JYL5" s="197"/>
      <c r="JYM5" s="197"/>
      <c r="JYN5" s="197"/>
      <c r="JYO5" s="197"/>
      <c r="JYP5" s="197"/>
      <c r="JYQ5" s="197"/>
      <c r="JYR5" s="197"/>
      <c r="JYS5" s="197"/>
      <c r="JYT5" s="197"/>
      <c r="JYU5" s="197"/>
      <c r="JYV5" s="197"/>
      <c r="JYW5" s="197"/>
      <c r="JYX5" s="197"/>
      <c r="JYY5" s="197"/>
      <c r="JYZ5" s="197"/>
      <c r="JZA5" s="197"/>
      <c r="JZB5" s="197"/>
      <c r="JZC5" s="197"/>
      <c r="JZD5" s="197"/>
      <c r="JZE5" s="197"/>
      <c r="JZF5" s="197"/>
      <c r="JZG5" s="197"/>
      <c r="JZH5" s="197"/>
      <c r="JZI5" s="197"/>
      <c r="JZJ5" s="197"/>
      <c r="JZK5" s="197"/>
      <c r="JZL5" s="197"/>
      <c r="JZM5" s="197"/>
      <c r="JZN5" s="197"/>
      <c r="JZO5" s="197"/>
      <c r="JZP5" s="197"/>
      <c r="JZQ5" s="197"/>
      <c r="JZR5" s="197"/>
      <c r="JZS5" s="197"/>
      <c r="JZT5" s="197"/>
      <c r="JZU5" s="197"/>
      <c r="JZV5" s="197"/>
      <c r="JZW5" s="197"/>
      <c r="JZX5" s="197"/>
      <c r="JZY5" s="197"/>
      <c r="JZZ5" s="197"/>
      <c r="KAA5" s="197"/>
      <c r="KAB5" s="197"/>
      <c r="KAC5" s="197"/>
      <c r="KAD5" s="197"/>
      <c r="KAE5" s="197"/>
      <c r="KAF5" s="197"/>
      <c r="KAG5" s="197"/>
      <c r="KAH5" s="197"/>
      <c r="KAI5" s="197"/>
      <c r="KAJ5" s="197"/>
      <c r="KAK5" s="197"/>
      <c r="KAL5" s="197"/>
      <c r="KAM5" s="197"/>
      <c r="KAN5" s="197"/>
      <c r="KAO5" s="197"/>
      <c r="KAP5" s="197"/>
      <c r="KAQ5" s="197"/>
      <c r="KAR5" s="197"/>
      <c r="KAS5" s="197"/>
      <c r="KAT5" s="197"/>
      <c r="KAU5" s="197"/>
      <c r="KAV5" s="197"/>
      <c r="KAW5" s="197"/>
      <c r="KAX5" s="197"/>
      <c r="KAY5" s="197"/>
      <c r="KAZ5" s="197"/>
      <c r="KBA5" s="197"/>
      <c r="KBB5" s="197"/>
      <c r="KBC5" s="197"/>
      <c r="KBD5" s="197"/>
      <c r="KBE5" s="197"/>
      <c r="KBF5" s="197"/>
      <c r="KBG5" s="197"/>
      <c r="KBH5" s="197"/>
      <c r="KBI5" s="197"/>
      <c r="KBJ5" s="197"/>
      <c r="KBK5" s="197"/>
      <c r="KBL5" s="197"/>
      <c r="KBM5" s="197"/>
      <c r="KBN5" s="197"/>
      <c r="KBO5" s="197"/>
      <c r="KBP5" s="197"/>
      <c r="KBQ5" s="197"/>
      <c r="KBR5" s="197"/>
      <c r="KBS5" s="197"/>
      <c r="KBT5" s="197"/>
      <c r="KBU5" s="197"/>
      <c r="KBV5" s="197"/>
      <c r="KBW5" s="197"/>
      <c r="KBX5" s="197"/>
      <c r="KBY5" s="197"/>
      <c r="KBZ5" s="197"/>
      <c r="KCA5" s="197"/>
      <c r="KCB5" s="197"/>
      <c r="KCC5" s="197"/>
      <c r="KCD5" s="197"/>
      <c r="KCE5" s="197"/>
      <c r="KCF5" s="197"/>
      <c r="KCG5" s="197"/>
      <c r="KCH5" s="197"/>
      <c r="KCI5" s="197"/>
      <c r="KCJ5" s="197"/>
      <c r="KCK5" s="197"/>
      <c r="KCL5" s="197"/>
      <c r="KCM5" s="197"/>
      <c r="KCN5" s="197"/>
      <c r="KCO5" s="197"/>
      <c r="KCP5" s="197"/>
      <c r="KCQ5" s="197"/>
      <c r="KCR5" s="197"/>
      <c r="KCS5" s="197"/>
      <c r="KCT5" s="197"/>
      <c r="KCU5" s="197"/>
      <c r="KCV5" s="197"/>
      <c r="KCW5" s="197"/>
      <c r="KCX5" s="197"/>
      <c r="KCY5" s="197"/>
      <c r="KCZ5" s="197"/>
      <c r="KDA5" s="197"/>
      <c r="KDB5" s="197"/>
      <c r="KDC5" s="197"/>
      <c r="KDD5" s="197"/>
      <c r="KDE5" s="197"/>
      <c r="KDF5" s="197"/>
      <c r="KDG5" s="197"/>
      <c r="KDH5" s="197"/>
      <c r="KDI5" s="197"/>
      <c r="KDJ5" s="197"/>
      <c r="KDK5" s="197"/>
      <c r="KDL5" s="197"/>
      <c r="KDM5" s="197"/>
      <c r="KDN5" s="197"/>
      <c r="KDO5" s="197"/>
      <c r="KDP5" s="197"/>
      <c r="KDQ5" s="197"/>
      <c r="KDR5" s="197"/>
      <c r="KDS5" s="197"/>
      <c r="KDT5" s="197"/>
      <c r="KDU5" s="197"/>
      <c r="KDV5" s="197"/>
      <c r="KDW5" s="197"/>
      <c r="KDX5" s="197"/>
      <c r="KDY5" s="197"/>
      <c r="KDZ5" s="197"/>
      <c r="KEA5" s="197"/>
      <c r="KEB5" s="197"/>
      <c r="KEC5" s="197"/>
      <c r="KED5" s="197"/>
      <c r="KEE5" s="197"/>
      <c r="KEF5" s="197"/>
      <c r="KEG5" s="197"/>
      <c r="KEH5" s="197"/>
      <c r="KEI5" s="197"/>
      <c r="KEJ5" s="197"/>
      <c r="KEK5" s="197"/>
      <c r="KEL5" s="197"/>
      <c r="KEM5" s="197"/>
      <c r="KEN5" s="197"/>
      <c r="KEO5" s="197"/>
      <c r="KEP5" s="197"/>
      <c r="KEQ5" s="197"/>
      <c r="KER5" s="197"/>
      <c r="KES5" s="197"/>
      <c r="KET5" s="197"/>
      <c r="KEU5" s="197"/>
      <c r="KEV5" s="197"/>
      <c r="KEW5" s="197"/>
      <c r="KEX5" s="197"/>
      <c r="KEY5" s="197"/>
      <c r="KEZ5" s="197"/>
      <c r="KFA5" s="197"/>
      <c r="KFB5" s="197"/>
      <c r="KFC5" s="197"/>
      <c r="KFD5" s="197"/>
      <c r="KFE5" s="197"/>
      <c r="KFF5" s="197"/>
      <c r="KFG5" s="197"/>
      <c r="KFH5" s="197"/>
      <c r="KFI5" s="197"/>
      <c r="KFJ5" s="197"/>
      <c r="KFK5" s="197"/>
      <c r="KFL5" s="197"/>
      <c r="KFM5" s="197"/>
      <c r="KFN5" s="197"/>
      <c r="KFO5" s="197"/>
      <c r="KFP5" s="197"/>
      <c r="KFQ5" s="197"/>
      <c r="KFR5" s="197"/>
      <c r="KFS5" s="197"/>
      <c r="KFT5" s="197"/>
      <c r="KFU5" s="197"/>
      <c r="KFV5" s="197"/>
      <c r="KFW5" s="197"/>
      <c r="KFX5" s="197"/>
      <c r="KFY5" s="197"/>
      <c r="KFZ5" s="197"/>
      <c r="KGA5" s="197"/>
      <c r="KGB5" s="197"/>
      <c r="KGC5" s="197"/>
      <c r="KGD5" s="197"/>
      <c r="KGE5" s="197"/>
      <c r="KGF5" s="197"/>
      <c r="KGG5" s="197"/>
      <c r="KGH5" s="197"/>
      <c r="KGI5" s="197"/>
      <c r="KGJ5" s="197"/>
      <c r="KGK5" s="197"/>
      <c r="KGL5" s="197"/>
      <c r="KGM5" s="197"/>
      <c r="KGN5" s="197"/>
      <c r="KGO5" s="197"/>
      <c r="KGP5" s="197"/>
      <c r="KGQ5" s="197"/>
      <c r="KGR5" s="197"/>
      <c r="KGS5" s="197"/>
      <c r="KGT5" s="197"/>
      <c r="KGU5" s="197"/>
      <c r="KGV5" s="197"/>
      <c r="KGW5" s="197"/>
      <c r="KGX5" s="197"/>
      <c r="KGY5" s="197"/>
      <c r="KGZ5" s="197"/>
      <c r="KHA5" s="197"/>
      <c r="KHB5" s="197"/>
      <c r="KHC5" s="197"/>
      <c r="KHD5" s="197"/>
      <c r="KHE5" s="197"/>
      <c r="KHF5" s="197"/>
      <c r="KHG5" s="197"/>
      <c r="KHH5" s="197"/>
      <c r="KHI5" s="197"/>
      <c r="KHJ5" s="197"/>
      <c r="KHK5" s="197"/>
      <c r="KHL5" s="197"/>
      <c r="KHM5" s="197"/>
      <c r="KHN5" s="197"/>
      <c r="KHO5" s="197"/>
      <c r="KHP5" s="197"/>
      <c r="KHQ5" s="197"/>
      <c r="KHR5" s="197"/>
      <c r="KHS5" s="197"/>
      <c r="KHT5" s="197"/>
      <c r="KHU5" s="197"/>
      <c r="KHV5" s="197"/>
      <c r="KHW5" s="197"/>
      <c r="KHX5" s="197"/>
      <c r="KHY5" s="197"/>
      <c r="KHZ5" s="197"/>
      <c r="KIA5" s="197"/>
      <c r="KIB5" s="197"/>
      <c r="KIC5" s="197"/>
      <c r="KID5" s="197"/>
      <c r="KIE5" s="197"/>
      <c r="KIF5" s="197"/>
      <c r="KIG5" s="197"/>
      <c r="KIH5" s="197"/>
      <c r="KII5" s="197"/>
      <c r="KIJ5" s="197"/>
      <c r="KIK5" s="197"/>
      <c r="KIL5" s="197"/>
      <c r="KIM5" s="197"/>
      <c r="KIN5" s="197"/>
      <c r="KIO5" s="197"/>
      <c r="KIP5" s="197"/>
      <c r="KIQ5" s="197"/>
      <c r="KIR5" s="197"/>
      <c r="KIS5" s="197"/>
      <c r="KIT5" s="197"/>
      <c r="KIU5" s="197"/>
      <c r="KIV5" s="197"/>
      <c r="KIW5" s="197"/>
      <c r="KIX5" s="197"/>
      <c r="KIY5" s="197"/>
      <c r="KIZ5" s="197"/>
      <c r="KJA5" s="197"/>
      <c r="KJB5" s="197"/>
      <c r="KJC5" s="197"/>
      <c r="KJD5" s="197"/>
      <c r="KJE5" s="197"/>
      <c r="KJF5" s="197"/>
      <c r="KJG5" s="197"/>
      <c r="KJH5" s="197"/>
      <c r="KJI5" s="197"/>
      <c r="KJJ5" s="197"/>
      <c r="KJK5" s="197"/>
      <c r="KJL5" s="197"/>
      <c r="KJM5" s="197"/>
      <c r="KJN5" s="197"/>
      <c r="KJO5" s="197"/>
      <c r="KJP5" s="197"/>
      <c r="KJQ5" s="197"/>
      <c r="KJR5" s="197"/>
      <c r="KJS5" s="197"/>
      <c r="KJT5" s="197"/>
      <c r="KJU5" s="197"/>
      <c r="KJV5" s="197"/>
      <c r="KJW5" s="197"/>
      <c r="KJX5" s="197"/>
      <c r="KJY5" s="197"/>
      <c r="KJZ5" s="197"/>
      <c r="KKA5" s="197"/>
      <c r="KKB5" s="197"/>
      <c r="KKC5" s="197"/>
      <c r="KKD5" s="197"/>
      <c r="KKE5" s="197"/>
      <c r="KKF5" s="197"/>
      <c r="KKG5" s="197"/>
      <c r="KKH5" s="197"/>
      <c r="KKI5" s="197"/>
      <c r="KKJ5" s="197"/>
      <c r="KKK5" s="197"/>
      <c r="KKL5" s="197"/>
      <c r="KKM5" s="197"/>
      <c r="KKN5" s="197"/>
      <c r="KKO5" s="197"/>
      <c r="KKP5" s="197"/>
      <c r="KKQ5" s="197"/>
      <c r="KKR5" s="197"/>
      <c r="KKS5" s="197"/>
      <c r="KKT5" s="197"/>
      <c r="KKU5" s="197"/>
      <c r="KKV5" s="197"/>
      <c r="KKW5" s="197"/>
      <c r="KKX5" s="197"/>
      <c r="KKY5" s="197"/>
      <c r="KKZ5" s="197"/>
      <c r="KLA5" s="197"/>
      <c r="KLB5" s="197"/>
      <c r="KLC5" s="197"/>
      <c r="KLD5" s="197"/>
      <c r="KLE5" s="197"/>
      <c r="KLF5" s="197"/>
      <c r="KLG5" s="197"/>
      <c r="KLH5" s="197"/>
      <c r="KLI5" s="197"/>
      <c r="KLJ5" s="197"/>
      <c r="KLK5" s="197"/>
      <c r="KLL5" s="197"/>
      <c r="KLM5" s="197"/>
      <c r="KLN5" s="197"/>
      <c r="KLO5" s="197"/>
      <c r="KLP5" s="197"/>
      <c r="KLQ5" s="197"/>
      <c r="KLR5" s="197"/>
      <c r="KLS5" s="197"/>
      <c r="KLT5" s="197"/>
      <c r="KLU5" s="197"/>
      <c r="KLV5" s="197"/>
      <c r="KLW5" s="197"/>
      <c r="KLX5" s="197"/>
      <c r="KLY5" s="197"/>
      <c r="KLZ5" s="197"/>
      <c r="KMA5" s="197"/>
      <c r="KMB5" s="197"/>
      <c r="KMC5" s="197"/>
      <c r="KMD5" s="197"/>
      <c r="KME5" s="197"/>
      <c r="KMF5" s="197"/>
      <c r="KMG5" s="197"/>
      <c r="KMH5" s="197"/>
      <c r="KMI5" s="197"/>
      <c r="KMJ5" s="197"/>
      <c r="KMK5" s="197"/>
      <c r="KML5" s="197"/>
      <c r="KMM5" s="197"/>
      <c r="KMN5" s="197"/>
      <c r="KMO5" s="197"/>
      <c r="KMP5" s="197"/>
      <c r="KMQ5" s="197"/>
      <c r="KMR5" s="197"/>
      <c r="KMS5" s="197"/>
      <c r="KMT5" s="197"/>
      <c r="KMU5" s="197"/>
      <c r="KMV5" s="197"/>
      <c r="KMW5" s="197"/>
      <c r="KMX5" s="197"/>
      <c r="KMY5" s="197"/>
      <c r="KMZ5" s="197"/>
      <c r="KNA5" s="197"/>
      <c r="KNB5" s="197"/>
      <c r="KNC5" s="197"/>
      <c r="KND5" s="197"/>
      <c r="KNE5" s="197"/>
      <c r="KNF5" s="197"/>
      <c r="KNG5" s="197"/>
      <c r="KNH5" s="197"/>
      <c r="KNI5" s="197"/>
      <c r="KNJ5" s="197"/>
      <c r="KNK5" s="197"/>
      <c r="KNL5" s="197"/>
      <c r="KNM5" s="197"/>
      <c r="KNN5" s="197"/>
      <c r="KNO5" s="197"/>
      <c r="KNP5" s="197"/>
      <c r="KNQ5" s="197"/>
      <c r="KNR5" s="197"/>
      <c r="KNS5" s="197"/>
      <c r="KNT5" s="197"/>
      <c r="KNU5" s="197"/>
      <c r="KNV5" s="197"/>
      <c r="KNW5" s="197"/>
      <c r="KNX5" s="197"/>
      <c r="KNY5" s="197"/>
      <c r="KNZ5" s="197"/>
      <c r="KOA5" s="197"/>
      <c r="KOB5" s="197"/>
      <c r="KOC5" s="197"/>
      <c r="KOD5" s="197"/>
      <c r="KOE5" s="197"/>
      <c r="KOF5" s="197"/>
      <c r="KOG5" s="197"/>
      <c r="KOH5" s="197"/>
      <c r="KOI5" s="197"/>
      <c r="KOJ5" s="197"/>
      <c r="KOK5" s="197"/>
      <c r="KOL5" s="197"/>
      <c r="KOM5" s="197"/>
      <c r="KON5" s="197"/>
      <c r="KOO5" s="197"/>
      <c r="KOP5" s="197"/>
      <c r="KOQ5" s="197"/>
      <c r="KOR5" s="197"/>
      <c r="KOS5" s="197"/>
      <c r="KOT5" s="197"/>
      <c r="KOU5" s="197"/>
      <c r="KOV5" s="197"/>
      <c r="KOW5" s="197"/>
      <c r="KOX5" s="197"/>
      <c r="KOY5" s="197"/>
      <c r="KOZ5" s="197"/>
      <c r="KPA5" s="197"/>
      <c r="KPB5" s="197"/>
      <c r="KPC5" s="197"/>
      <c r="KPD5" s="197"/>
      <c r="KPE5" s="197"/>
      <c r="KPF5" s="197"/>
      <c r="KPG5" s="197"/>
      <c r="KPH5" s="197"/>
      <c r="KPI5" s="197"/>
      <c r="KPJ5" s="197"/>
      <c r="KPK5" s="197"/>
      <c r="KPL5" s="197"/>
      <c r="KPM5" s="197"/>
      <c r="KPN5" s="197"/>
      <c r="KPO5" s="197"/>
      <c r="KPP5" s="197"/>
      <c r="KPQ5" s="197"/>
      <c r="KPR5" s="197"/>
      <c r="KPS5" s="197"/>
      <c r="KPT5" s="197"/>
      <c r="KPU5" s="197"/>
      <c r="KPV5" s="197"/>
      <c r="KPW5" s="197"/>
      <c r="KPX5" s="197"/>
      <c r="KPY5" s="197"/>
      <c r="KPZ5" s="197"/>
      <c r="KQA5" s="197"/>
      <c r="KQB5" s="197"/>
      <c r="KQC5" s="197"/>
      <c r="KQD5" s="197"/>
      <c r="KQE5" s="197"/>
      <c r="KQF5" s="197"/>
      <c r="KQG5" s="197"/>
      <c r="KQH5" s="197"/>
      <c r="KQI5" s="197"/>
      <c r="KQJ5" s="197"/>
      <c r="KQK5" s="197"/>
      <c r="KQL5" s="197"/>
      <c r="KQM5" s="197"/>
      <c r="KQN5" s="197"/>
      <c r="KQO5" s="197"/>
      <c r="KQP5" s="197"/>
      <c r="KQQ5" s="197"/>
      <c r="KQR5" s="197"/>
      <c r="KQS5" s="197"/>
      <c r="KQT5" s="197"/>
      <c r="KQU5" s="197"/>
      <c r="KQV5" s="197"/>
      <c r="KQW5" s="197"/>
      <c r="KQX5" s="197"/>
      <c r="KQY5" s="197"/>
      <c r="KQZ5" s="197"/>
      <c r="KRA5" s="197"/>
      <c r="KRB5" s="197"/>
      <c r="KRC5" s="197"/>
      <c r="KRD5" s="197"/>
      <c r="KRE5" s="197"/>
      <c r="KRF5" s="197"/>
      <c r="KRG5" s="197"/>
      <c r="KRH5" s="197"/>
      <c r="KRI5" s="197"/>
      <c r="KRJ5" s="197"/>
      <c r="KRK5" s="197"/>
      <c r="KRL5" s="197"/>
      <c r="KRM5" s="197"/>
      <c r="KRN5" s="197"/>
      <c r="KRO5" s="197"/>
      <c r="KRP5" s="197"/>
      <c r="KRQ5" s="197"/>
      <c r="KRR5" s="197"/>
      <c r="KRS5" s="197"/>
      <c r="KRT5" s="197"/>
      <c r="KRU5" s="197"/>
      <c r="KRV5" s="197"/>
      <c r="KRW5" s="197"/>
      <c r="KRX5" s="197"/>
      <c r="KRY5" s="197"/>
      <c r="KRZ5" s="197"/>
      <c r="KSA5" s="197"/>
      <c r="KSB5" s="197"/>
      <c r="KSC5" s="197"/>
      <c r="KSD5" s="197"/>
      <c r="KSE5" s="197"/>
      <c r="KSF5" s="197"/>
      <c r="KSG5" s="197"/>
      <c r="KSH5" s="197"/>
      <c r="KSI5" s="197"/>
      <c r="KSJ5" s="197"/>
      <c r="KSK5" s="197"/>
      <c r="KSL5" s="197"/>
      <c r="KSM5" s="197"/>
      <c r="KSN5" s="197"/>
      <c r="KSO5" s="197"/>
      <c r="KSP5" s="197"/>
      <c r="KSQ5" s="197"/>
      <c r="KSR5" s="197"/>
      <c r="KSS5" s="197"/>
      <c r="KST5" s="197"/>
      <c r="KSU5" s="197"/>
      <c r="KSV5" s="197"/>
      <c r="KSW5" s="197"/>
      <c r="KSX5" s="197"/>
      <c r="KSY5" s="197"/>
      <c r="KSZ5" s="197"/>
      <c r="KTA5" s="197"/>
      <c r="KTB5" s="197"/>
      <c r="KTC5" s="197"/>
      <c r="KTD5" s="197"/>
      <c r="KTE5" s="197"/>
      <c r="KTF5" s="197"/>
      <c r="KTG5" s="197"/>
      <c r="KTH5" s="197"/>
      <c r="KTI5" s="197"/>
      <c r="KTJ5" s="197"/>
      <c r="KTK5" s="197"/>
      <c r="KTL5" s="197"/>
      <c r="KTM5" s="197"/>
      <c r="KTN5" s="197"/>
      <c r="KTO5" s="197"/>
      <c r="KTP5" s="197"/>
      <c r="KTQ5" s="197"/>
      <c r="KTR5" s="197"/>
      <c r="KTS5" s="197"/>
      <c r="KTT5" s="197"/>
      <c r="KTU5" s="197"/>
      <c r="KTV5" s="197"/>
      <c r="KTW5" s="197"/>
      <c r="KTX5" s="197"/>
      <c r="KTY5" s="197"/>
      <c r="KTZ5" s="197"/>
      <c r="KUA5" s="197"/>
      <c r="KUB5" s="197"/>
      <c r="KUC5" s="197"/>
      <c r="KUD5" s="197"/>
      <c r="KUE5" s="197"/>
      <c r="KUF5" s="197"/>
      <c r="KUG5" s="197"/>
      <c r="KUH5" s="197"/>
      <c r="KUI5" s="197"/>
      <c r="KUJ5" s="197"/>
      <c r="KUK5" s="197"/>
      <c r="KUL5" s="197"/>
      <c r="KUM5" s="197"/>
      <c r="KUN5" s="197"/>
      <c r="KUO5" s="197"/>
      <c r="KUP5" s="197"/>
      <c r="KUQ5" s="197"/>
      <c r="KUR5" s="197"/>
      <c r="KUS5" s="197"/>
      <c r="KUT5" s="197"/>
      <c r="KUU5" s="197"/>
      <c r="KUV5" s="197"/>
      <c r="KUW5" s="197"/>
      <c r="KUX5" s="197"/>
      <c r="KUY5" s="197"/>
      <c r="KUZ5" s="197"/>
      <c r="KVA5" s="197"/>
      <c r="KVB5" s="197"/>
      <c r="KVC5" s="197"/>
      <c r="KVD5" s="197"/>
      <c r="KVE5" s="197"/>
      <c r="KVF5" s="197"/>
      <c r="KVG5" s="197"/>
      <c r="KVH5" s="197"/>
      <c r="KVI5" s="197"/>
      <c r="KVJ5" s="197"/>
      <c r="KVK5" s="197"/>
      <c r="KVL5" s="197"/>
      <c r="KVM5" s="197"/>
      <c r="KVN5" s="197"/>
      <c r="KVO5" s="197"/>
      <c r="KVP5" s="197"/>
      <c r="KVQ5" s="197"/>
      <c r="KVR5" s="197"/>
      <c r="KVS5" s="197"/>
      <c r="KVT5" s="197"/>
      <c r="KVU5" s="197"/>
      <c r="KVV5" s="197"/>
      <c r="KVW5" s="197"/>
      <c r="KVX5" s="197"/>
      <c r="KVY5" s="197"/>
      <c r="KVZ5" s="197"/>
      <c r="KWA5" s="197"/>
      <c r="KWB5" s="197"/>
      <c r="KWC5" s="197"/>
      <c r="KWD5" s="197"/>
      <c r="KWE5" s="197"/>
      <c r="KWF5" s="197"/>
      <c r="KWG5" s="197"/>
      <c r="KWH5" s="197"/>
      <c r="KWI5" s="197"/>
      <c r="KWJ5" s="197"/>
      <c r="KWK5" s="197"/>
      <c r="KWL5" s="197"/>
      <c r="KWM5" s="197"/>
      <c r="KWN5" s="197"/>
      <c r="KWO5" s="197"/>
      <c r="KWP5" s="197"/>
      <c r="KWQ5" s="197"/>
      <c r="KWR5" s="197"/>
      <c r="KWS5" s="197"/>
      <c r="KWT5" s="197"/>
      <c r="KWU5" s="197"/>
      <c r="KWV5" s="197"/>
      <c r="KWW5" s="197"/>
      <c r="KWX5" s="197"/>
      <c r="KWY5" s="197"/>
      <c r="KWZ5" s="197"/>
      <c r="KXA5" s="197"/>
      <c r="KXB5" s="197"/>
      <c r="KXC5" s="197"/>
      <c r="KXD5" s="197"/>
      <c r="KXE5" s="197"/>
      <c r="KXF5" s="197"/>
      <c r="KXG5" s="197"/>
      <c r="KXH5" s="197"/>
      <c r="KXI5" s="197"/>
      <c r="KXJ5" s="197"/>
      <c r="KXK5" s="197"/>
      <c r="KXL5" s="197"/>
      <c r="KXM5" s="197"/>
      <c r="KXN5" s="197"/>
      <c r="KXO5" s="197"/>
      <c r="KXP5" s="197"/>
      <c r="KXQ5" s="197"/>
      <c r="KXR5" s="197"/>
      <c r="KXS5" s="197"/>
      <c r="KXT5" s="197"/>
      <c r="KXU5" s="197"/>
      <c r="KXV5" s="197"/>
      <c r="KXW5" s="197"/>
      <c r="KXX5" s="197"/>
      <c r="KXY5" s="197"/>
      <c r="KXZ5" s="197"/>
      <c r="KYA5" s="197"/>
      <c r="KYB5" s="197"/>
      <c r="KYC5" s="197"/>
      <c r="KYD5" s="197"/>
      <c r="KYE5" s="197"/>
      <c r="KYF5" s="197"/>
      <c r="KYG5" s="197"/>
      <c r="KYH5" s="197"/>
      <c r="KYI5" s="197"/>
      <c r="KYJ5" s="197"/>
      <c r="KYK5" s="197"/>
      <c r="KYL5" s="197"/>
      <c r="KYM5" s="197"/>
      <c r="KYN5" s="197"/>
      <c r="KYO5" s="197"/>
      <c r="KYP5" s="197"/>
      <c r="KYQ5" s="197"/>
      <c r="KYR5" s="197"/>
      <c r="KYS5" s="197"/>
      <c r="KYT5" s="197"/>
      <c r="KYU5" s="197"/>
      <c r="KYV5" s="197"/>
      <c r="KYW5" s="197"/>
      <c r="KYX5" s="197"/>
      <c r="KYY5" s="197"/>
      <c r="KYZ5" s="197"/>
      <c r="KZA5" s="197"/>
      <c r="KZB5" s="197"/>
      <c r="KZC5" s="197"/>
      <c r="KZD5" s="197"/>
      <c r="KZE5" s="197"/>
      <c r="KZF5" s="197"/>
      <c r="KZG5" s="197"/>
      <c r="KZH5" s="197"/>
      <c r="KZI5" s="197"/>
      <c r="KZJ5" s="197"/>
      <c r="KZK5" s="197"/>
      <c r="KZL5" s="197"/>
      <c r="KZM5" s="197"/>
      <c r="KZN5" s="197"/>
      <c r="KZO5" s="197"/>
      <c r="KZP5" s="197"/>
      <c r="KZQ5" s="197"/>
      <c r="KZR5" s="197"/>
      <c r="KZS5" s="197"/>
      <c r="KZT5" s="197"/>
      <c r="KZU5" s="197"/>
      <c r="KZV5" s="197"/>
      <c r="KZW5" s="197"/>
      <c r="KZX5" s="197"/>
      <c r="KZY5" s="197"/>
      <c r="KZZ5" s="197"/>
      <c r="LAA5" s="197"/>
      <c r="LAB5" s="197"/>
      <c r="LAC5" s="197"/>
      <c r="LAD5" s="197"/>
      <c r="LAE5" s="197"/>
      <c r="LAF5" s="197"/>
      <c r="LAG5" s="197"/>
      <c r="LAH5" s="197"/>
      <c r="LAI5" s="197"/>
      <c r="LAJ5" s="197"/>
      <c r="LAK5" s="197"/>
      <c r="LAL5" s="197"/>
      <c r="LAM5" s="197"/>
      <c r="LAN5" s="197"/>
      <c r="LAO5" s="197"/>
      <c r="LAP5" s="197"/>
      <c r="LAQ5" s="197"/>
      <c r="LAR5" s="197"/>
      <c r="LAS5" s="197"/>
      <c r="LAT5" s="197"/>
      <c r="LAU5" s="197"/>
      <c r="LAV5" s="197"/>
      <c r="LAW5" s="197"/>
      <c r="LAX5" s="197"/>
      <c r="LAY5" s="197"/>
      <c r="LAZ5" s="197"/>
      <c r="LBA5" s="197"/>
      <c r="LBB5" s="197"/>
      <c r="LBC5" s="197"/>
      <c r="LBD5" s="197"/>
      <c r="LBE5" s="197"/>
      <c r="LBF5" s="197"/>
      <c r="LBG5" s="197"/>
      <c r="LBH5" s="197"/>
      <c r="LBI5" s="197"/>
      <c r="LBJ5" s="197"/>
      <c r="LBK5" s="197"/>
      <c r="LBL5" s="197"/>
      <c r="LBM5" s="197"/>
      <c r="LBN5" s="197"/>
      <c r="LBO5" s="197"/>
      <c r="LBP5" s="197"/>
      <c r="LBQ5" s="197"/>
      <c r="LBR5" s="197"/>
      <c r="LBS5" s="197"/>
      <c r="LBT5" s="197"/>
      <c r="LBU5" s="197"/>
      <c r="LBV5" s="197"/>
      <c r="LBW5" s="197"/>
      <c r="LBX5" s="197"/>
      <c r="LBY5" s="197"/>
      <c r="LBZ5" s="197"/>
      <c r="LCA5" s="197"/>
      <c r="LCB5" s="197"/>
      <c r="LCC5" s="197"/>
      <c r="LCD5" s="197"/>
      <c r="LCE5" s="197"/>
      <c r="LCF5" s="197"/>
      <c r="LCG5" s="197"/>
      <c r="LCH5" s="197"/>
      <c r="LCI5" s="197"/>
      <c r="LCJ5" s="197"/>
      <c r="LCK5" s="197"/>
      <c r="LCL5" s="197"/>
      <c r="LCM5" s="197"/>
      <c r="LCN5" s="197"/>
      <c r="LCO5" s="197"/>
      <c r="LCP5" s="197"/>
      <c r="LCQ5" s="197"/>
      <c r="LCR5" s="197"/>
      <c r="LCS5" s="197"/>
      <c r="LCT5" s="197"/>
      <c r="LCU5" s="197"/>
      <c r="LCV5" s="197"/>
      <c r="LCW5" s="197"/>
      <c r="LCX5" s="197"/>
      <c r="LCY5" s="197"/>
      <c r="LCZ5" s="197"/>
      <c r="LDA5" s="197"/>
      <c r="LDB5" s="197"/>
      <c r="LDC5" s="197"/>
      <c r="LDD5" s="197"/>
      <c r="LDE5" s="197"/>
      <c r="LDF5" s="197"/>
      <c r="LDG5" s="197"/>
      <c r="LDH5" s="197"/>
      <c r="LDI5" s="197"/>
      <c r="LDJ5" s="197"/>
      <c r="LDK5" s="197"/>
      <c r="LDL5" s="197"/>
      <c r="LDM5" s="197"/>
      <c r="LDN5" s="197"/>
      <c r="LDO5" s="197"/>
      <c r="LDP5" s="197"/>
      <c r="LDQ5" s="197"/>
      <c r="LDR5" s="197"/>
      <c r="LDS5" s="197"/>
      <c r="LDT5" s="197"/>
      <c r="LDU5" s="197"/>
      <c r="LDV5" s="197"/>
      <c r="LDW5" s="197"/>
      <c r="LDX5" s="197"/>
      <c r="LDY5" s="197"/>
      <c r="LDZ5" s="197"/>
      <c r="LEA5" s="197"/>
      <c r="LEB5" s="197"/>
      <c r="LEC5" s="197"/>
      <c r="LED5" s="197"/>
      <c r="LEE5" s="197"/>
      <c r="LEF5" s="197"/>
      <c r="LEG5" s="197"/>
      <c r="LEH5" s="197"/>
      <c r="LEI5" s="197"/>
      <c r="LEJ5" s="197"/>
      <c r="LEK5" s="197"/>
      <c r="LEL5" s="197"/>
      <c r="LEM5" s="197"/>
      <c r="LEN5" s="197"/>
      <c r="LEO5" s="197"/>
      <c r="LEP5" s="197"/>
      <c r="LEQ5" s="197"/>
      <c r="LER5" s="197"/>
      <c r="LES5" s="197"/>
      <c r="LET5" s="197"/>
      <c r="LEU5" s="197"/>
      <c r="LEV5" s="197"/>
      <c r="LEW5" s="197"/>
      <c r="LEX5" s="197"/>
      <c r="LEY5" s="197"/>
      <c r="LEZ5" s="197"/>
      <c r="LFA5" s="197"/>
      <c r="LFB5" s="197"/>
      <c r="LFC5" s="197"/>
      <c r="LFD5" s="197"/>
      <c r="LFE5" s="197"/>
      <c r="LFF5" s="197"/>
      <c r="LFG5" s="197"/>
      <c r="LFH5" s="197"/>
      <c r="LFI5" s="197"/>
      <c r="LFJ5" s="197"/>
      <c r="LFK5" s="197"/>
      <c r="LFL5" s="197"/>
      <c r="LFM5" s="197"/>
      <c r="LFN5" s="197"/>
      <c r="LFO5" s="197"/>
      <c r="LFP5" s="197"/>
      <c r="LFQ5" s="197"/>
      <c r="LFR5" s="197"/>
      <c r="LFS5" s="197"/>
      <c r="LFT5" s="197"/>
      <c r="LFU5" s="197"/>
      <c r="LFV5" s="197"/>
      <c r="LFW5" s="197"/>
      <c r="LFX5" s="197"/>
      <c r="LFY5" s="197"/>
      <c r="LFZ5" s="197"/>
      <c r="LGA5" s="197"/>
      <c r="LGB5" s="197"/>
      <c r="LGC5" s="197"/>
      <c r="LGD5" s="197"/>
      <c r="LGE5" s="197"/>
      <c r="LGF5" s="197"/>
      <c r="LGG5" s="197"/>
      <c r="LGH5" s="197"/>
      <c r="LGI5" s="197"/>
      <c r="LGJ5" s="197"/>
      <c r="LGK5" s="197"/>
      <c r="LGL5" s="197"/>
      <c r="LGM5" s="197"/>
      <c r="LGN5" s="197"/>
      <c r="LGO5" s="197"/>
      <c r="LGP5" s="197"/>
      <c r="LGQ5" s="197"/>
      <c r="LGR5" s="197"/>
      <c r="LGS5" s="197"/>
      <c r="LGT5" s="197"/>
      <c r="LGU5" s="197"/>
      <c r="LGV5" s="197"/>
      <c r="LGW5" s="197"/>
      <c r="LGX5" s="197"/>
      <c r="LGY5" s="197"/>
      <c r="LGZ5" s="197"/>
      <c r="LHA5" s="197"/>
      <c r="LHB5" s="197"/>
      <c r="LHC5" s="197"/>
      <c r="LHD5" s="197"/>
      <c r="LHE5" s="197"/>
      <c r="LHF5" s="197"/>
      <c r="LHG5" s="197"/>
      <c r="LHH5" s="197"/>
      <c r="LHI5" s="197"/>
      <c r="LHJ5" s="197"/>
      <c r="LHK5" s="197"/>
      <c r="LHL5" s="197"/>
      <c r="LHM5" s="197"/>
      <c r="LHN5" s="197"/>
      <c r="LHO5" s="197"/>
      <c r="LHP5" s="197"/>
      <c r="LHQ5" s="197"/>
      <c r="LHR5" s="197"/>
      <c r="LHS5" s="197"/>
      <c r="LHT5" s="197"/>
      <c r="LHU5" s="197"/>
      <c r="LHV5" s="197"/>
      <c r="LHW5" s="197"/>
      <c r="LHX5" s="197"/>
      <c r="LHY5" s="197"/>
      <c r="LHZ5" s="197"/>
      <c r="LIA5" s="197"/>
      <c r="LIB5" s="197"/>
      <c r="LIC5" s="197"/>
      <c r="LID5" s="197"/>
      <c r="LIE5" s="197"/>
      <c r="LIF5" s="197"/>
      <c r="LIG5" s="197"/>
      <c r="LIH5" s="197"/>
      <c r="LII5" s="197"/>
      <c r="LIJ5" s="197"/>
      <c r="LIK5" s="197"/>
      <c r="LIL5" s="197"/>
      <c r="LIM5" s="197"/>
      <c r="LIN5" s="197"/>
      <c r="LIO5" s="197"/>
      <c r="LIP5" s="197"/>
      <c r="LIQ5" s="197"/>
      <c r="LIR5" s="197"/>
      <c r="LIS5" s="197"/>
      <c r="LIT5" s="197"/>
      <c r="LIU5" s="197"/>
      <c r="LIV5" s="197"/>
      <c r="LIW5" s="197"/>
      <c r="LIX5" s="197"/>
      <c r="LIY5" s="197"/>
      <c r="LIZ5" s="197"/>
      <c r="LJA5" s="197"/>
      <c r="LJB5" s="197"/>
      <c r="LJC5" s="197"/>
      <c r="LJD5" s="197"/>
      <c r="LJE5" s="197"/>
      <c r="LJF5" s="197"/>
      <c r="LJG5" s="197"/>
      <c r="LJH5" s="197"/>
      <c r="LJI5" s="197"/>
      <c r="LJJ5" s="197"/>
      <c r="LJK5" s="197"/>
      <c r="LJL5" s="197"/>
      <c r="LJM5" s="197"/>
      <c r="LJN5" s="197"/>
      <c r="LJO5" s="197"/>
      <c r="LJP5" s="197"/>
      <c r="LJQ5" s="197"/>
      <c r="LJR5" s="197"/>
      <c r="LJS5" s="197"/>
      <c r="LJT5" s="197"/>
      <c r="LJU5" s="197"/>
      <c r="LJV5" s="197"/>
      <c r="LJW5" s="197"/>
      <c r="LJX5" s="197"/>
      <c r="LJY5" s="197"/>
      <c r="LJZ5" s="197"/>
      <c r="LKA5" s="197"/>
      <c r="LKB5" s="197"/>
      <c r="LKC5" s="197"/>
      <c r="LKD5" s="197"/>
      <c r="LKE5" s="197"/>
      <c r="LKF5" s="197"/>
      <c r="LKG5" s="197"/>
      <c r="LKH5" s="197"/>
      <c r="LKI5" s="197"/>
      <c r="LKJ5" s="197"/>
      <c r="LKK5" s="197"/>
      <c r="LKL5" s="197"/>
      <c r="LKM5" s="197"/>
      <c r="LKN5" s="197"/>
      <c r="LKO5" s="197"/>
      <c r="LKP5" s="197"/>
      <c r="LKQ5" s="197"/>
      <c r="LKR5" s="197"/>
      <c r="LKS5" s="197"/>
      <c r="LKT5" s="197"/>
      <c r="LKU5" s="197"/>
      <c r="LKV5" s="197"/>
      <c r="LKW5" s="197"/>
      <c r="LKX5" s="197"/>
      <c r="LKY5" s="197"/>
      <c r="LKZ5" s="197"/>
      <c r="LLA5" s="197"/>
      <c r="LLB5" s="197"/>
      <c r="LLC5" s="197"/>
      <c r="LLD5" s="197"/>
      <c r="LLE5" s="197"/>
      <c r="LLF5" s="197"/>
      <c r="LLG5" s="197"/>
      <c r="LLH5" s="197"/>
      <c r="LLI5" s="197"/>
      <c r="LLJ5" s="197"/>
      <c r="LLK5" s="197"/>
      <c r="LLL5" s="197"/>
      <c r="LLM5" s="197"/>
      <c r="LLN5" s="197"/>
      <c r="LLO5" s="197"/>
      <c r="LLP5" s="197"/>
      <c r="LLQ5" s="197"/>
      <c r="LLR5" s="197"/>
      <c r="LLS5" s="197"/>
      <c r="LLT5" s="197"/>
      <c r="LLU5" s="197"/>
      <c r="LLV5" s="197"/>
      <c r="LLW5" s="197"/>
      <c r="LLX5" s="197"/>
      <c r="LLY5" s="197"/>
      <c r="LLZ5" s="197"/>
      <c r="LMA5" s="197"/>
      <c r="LMB5" s="197"/>
      <c r="LMC5" s="197"/>
      <c r="LMD5" s="197"/>
      <c r="LME5" s="197"/>
      <c r="LMF5" s="197"/>
      <c r="LMG5" s="197"/>
      <c r="LMH5" s="197"/>
      <c r="LMI5" s="197"/>
      <c r="LMJ5" s="197"/>
      <c r="LMK5" s="197"/>
      <c r="LML5" s="197"/>
      <c r="LMM5" s="197"/>
      <c r="LMN5" s="197"/>
      <c r="LMO5" s="197"/>
      <c r="LMP5" s="197"/>
      <c r="LMQ5" s="197"/>
      <c r="LMR5" s="197"/>
      <c r="LMS5" s="197"/>
      <c r="LMT5" s="197"/>
      <c r="LMU5" s="197"/>
      <c r="LMV5" s="197"/>
      <c r="LMW5" s="197"/>
      <c r="LMX5" s="197"/>
      <c r="LMY5" s="197"/>
      <c r="LMZ5" s="197"/>
      <c r="LNA5" s="197"/>
      <c r="LNB5" s="197"/>
      <c r="LNC5" s="197"/>
      <c r="LND5" s="197"/>
      <c r="LNE5" s="197"/>
      <c r="LNF5" s="197"/>
      <c r="LNG5" s="197"/>
      <c r="LNH5" s="197"/>
      <c r="LNI5" s="197"/>
      <c r="LNJ5" s="197"/>
      <c r="LNK5" s="197"/>
      <c r="LNL5" s="197"/>
      <c r="LNM5" s="197"/>
      <c r="LNN5" s="197"/>
      <c r="LNO5" s="197"/>
      <c r="LNP5" s="197"/>
      <c r="LNQ5" s="197"/>
      <c r="LNR5" s="197"/>
      <c r="LNS5" s="197"/>
      <c r="LNT5" s="197"/>
      <c r="LNU5" s="197"/>
      <c r="LNV5" s="197"/>
      <c r="LNW5" s="197"/>
      <c r="LNX5" s="197"/>
      <c r="LNY5" s="197"/>
      <c r="LNZ5" s="197"/>
      <c r="LOA5" s="197"/>
      <c r="LOB5" s="197"/>
      <c r="LOC5" s="197"/>
      <c r="LOD5" s="197"/>
      <c r="LOE5" s="197"/>
      <c r="LOF5" s="197"/>
      <c r="LOG5" s="197"/>
      <c r="LOH5" s="197"/>
      <c r="LOI5" s="197"/>
      <c r="LOJ5" s="197"/>
      <c r="LOK5" s="197"/>
      <c r="LOL5" s="197"/>
      <c r="LOM5" s="197"/>
      <c r="LON5" s="197"/>
      <c r="LOO5" s="197"/>
      <c r="LOP5" s="197"/>
      <c r="LOQ5" s="197"/>
      <c r="LOR5" s="197"/>
      <c r="LOS5" s="197"/>
      <c r="LOT5" s="197"/>
      <c r="LOU5" s="197"/>
      <c r="LOV5" s="197"/>
      <c r="LOW5" s="197"/>
      <c r="LOX5" s="197"/>
      <c r="LOY5" s="197"/>
      <c r="LOZ5" s="197"/>
      <c r="LPA5" s="197"/>
      <c r="LPB5" s="197"/>
      <c r="LPC5" s="197"/>
      <c r="LPD5" s="197"/>
      <c r="LPE5" s="197"/>
      <c r="LPF5" s="197"/>
      <c r="LPG5" s="197"/>
      <c r="LPH5" s="197"/>
      <c r="LPI5" s="197"/>
      <c r="LPJ5" s="197"/>
      <c r="LPK5" s="197"/>
      <c r="LPL5" s="197"/>
      <c r="LPM5" s="197"/>
      <c r="LPN5" s="197"/>
      <c r="LPO5" s="197"/>
      <c r="LPP5" s="197"/>
      <c r="LPQ5" s="197"/>
      <c r="LPR5" s="197"/>
      <c r="LPS5" s="197"/>
      <c r="LPT5" s="197"/>
      <c r="LPU5" s="197"/>
      <c r="LPV5" s="197"/>
      <c r="LPW5" s="197"/>
      <c r="LPX5" s="197"/>
      <c r="LPY5" s="197"/>
      <c r="LPZ5" s="197"/>
      <c r="LQA5" s="197"/>
      <c r="LQB5" s="197"/>
      <c r="LQC5" s="197"/>
      <c r="LQD5" s="197"/>
      <c r="LQE5" s="197"/>
      <c r="LQF5" s="197"/>
      <c r="LQG5" s="197"/>
      <c r="LQH5" s="197"/>
      <c r="LQI5" s="197"/>
      <c r="LQJ5" s="197"/>
      <c r="LQK5" s="197"/>
      <c r="LQL5" s="197"/>
      <c r="LQM5" s="197"/>
      <c r="LQN5" s="197"/>
      <c r="LQO5" s="197"/>
      <c r="LQP5" s="197"/>
      <c r="LQQ5" s="197"/>
      <c r="LQR5" s="197"/>
      <c r="LQS5" s="197"/>
      <c r="LQT5" s="197"/>
      <c r="LQU5" s="197"/>
      <c r="LQV5" s="197"/>
      <c r="LQW5" s="197"/>
      <c r="LQX5" s="197"/>
      <c r="LQY5" s="197"/>
      <c r="LQZ5" s="197"/>
      <c r="LRA5" s="197"/>
      <c r="LRB5" s="197"/>
      <c r="LRC5" s="197"/>
      <c r="LRD5" s="197"/>
      <c r="LRE5" s="197"/>
      <c r="LRF5" s="197"/>
      <c r="LRG5" s="197"/>
      <c r="LRH5" s="197"/>
      <c r="LRI5" s="197"/>
      <c r="LRJ5" s="197"/>
      <c r="LRK5" s="197"/>
      <c r="LRL5" s="197"/>
      <c r="LRM5" s="197"/>
      <c r="LRN5" s="197"/>
      <c r="LRO5" s="197"/>
      <c r="LRP5" s="197"/>
      <c r="LRQ5" s="197"/>
      <c r="LRR5" s="197"/>
      <c r="LRS5" s="197"/>
      <c r="LRT5" s="197"/>
      <c r="LRU5" s="197"/>
      <c r="LRV5" s="197"/>
      <c r="LRW5" s="197"/>
      <c r="LRX5" s="197"/>
      <c r="LRY5" s="197"/>
      <c r="LRZ5" s="197"/>
      <c r="LSA5" s="197"/>
      <c r="LSB5" s="197"/>
      <c r="LSC5" s="197"/>
      <c r="LSD5" s="197"/>
      <c r="LSE5" s="197"/>
      <c r="LSF5" s="197"/>
      <c r="LSG5" s="197"/>
      <c r="LSH5" s="197"/>
      <c r="LSI5" s="197"/>
      <c r="LSJ5" s="197"/>
      <c r="LSK5" s="197"/>
      <c r="LSL5" s="197"/>
      <c r="LSM5" s="197"/>
      <c r="LSN5" s="197"/>
      <c r="LSO5" s="197"/>
      <c r="LSP5" s="197"/>
      <c r="LSQ5" s="197"/>
      <c r="LSR5" s="197"/>
      <c r="LSS5" s="197"/>
      <c r="LST5" s="197"/>
      <c r="LSU5" s="197"/>
      <c r="LSV5" s="197"/>
      <c r="LSW5" s="197"/>
      <c r="LSX5" s="197"/>
      <c r="LSY5" s="197"/>
      <c r="LSZ5" s="197"/>
      <c r="LTA5" s="197"/>
      <c r="LTB5" s="197"/>
      <c r="LTC5" s="197"/>
      <c r="LTD5" s="197"/>
      <c r="LTE5" s="197"/>
      <c r="LTF5" s="197"/>
      <c r="LTG5" s="197"/>
      <c r="LTH5" s="197"/>
      <c r="LTI5" s="197"/>
      <c r="LTJ5" s="197"/>
      <c r="LTK5" s="197"/>
      <c r="LTL5" s="197"/>
      <c r="LTM5" s="197"/>
      <c r="LTN5" s="197"/>
      <c r="LTO5" s="197"/>
      <c r="LTP5" s="197"/>
      <c r="LTQ5" s="197"/>
      <c r="LTR5" s="197"/>
      <c r="LTS5" s="197"/>
      <c r="LTT5" s="197"/>
      <c r="LTU5" s="197"/>
      <c r="LTV5" s="197"/>
      <c r="LTW5" s="197"/>
      <c r="LTX5" s="197"/>
      <c r="LTY5" s="197"/>
      <c r="LTZ5" s="197"/>
      <c r="LUA5" s="197"/>
      <c r="LUB5" s="197"/>
      <c r="LUC5" s="197"/>
      <c r="LUD5" s="197"/>
      <c r="LUE5" s="197"/>
      <c r="LUF5" s="197"/>
      <c r="LUG5" s="197"/>
      <c r="LUH5" s="197"/>
      <c r="LUI5" s="197"/>
      <c r="LUJ5" s="197"/>
      <c r="LUK5" s="197"/>
      <c r="LUL5" s="197"/>
      <c r="LUM5" s="197"/>
      <c r="LUN5" s="197"/>
      <c r="LUO5" s="197"/>
      <c r="LUP5" s="197"/>
      <c r="LUQ5" s="197"/>
      <c r="LUR5" s="197"/>
      <c r="LUS5" s="197"/>
      <c r="LUT5" s="197"/>
      <c r="LUU5" s="197"/>
      <c r="LUV5" s="197"/>
      <c r="LUW5" s="197"/>
      <c r="LUX5" s="197"/>
      <c r="LUY5" s="197"/>
      <c r="LUZ5" s="197"/>
      <c r="LVA5" s="197"/>
      <c r="LVB5" s="197"/>
      <c r="LVC5" s="197"/>
      <c r="LVD5" s="197"/>
      <c r="LVE5" s="197"/>
      <c r="LVF5" s="197"/>
      <c r="LVG5" s="197"/>
      <c r="LVH5" s="197"/>
      <c r="LVI5" s="197"/>
      <c r="LVJ5" s="197"/>
      <c r="LVK5" s="197"/>
      <c r="LVL5" s="197"/>
      <c r="LVM5" s="197"/>
      <c r="LVN5" s="197"/>
      <c r="LVO5" s="197"/>
      <c r="LVP5" s="197"/>
      <c r="LVQ5" s="197"/>
      <c r="LVR5" s="197"/>
      <c r="LVS5" s="197"/>
      <c r="LVT5" s="197"/>
      <c r="LVU5" s="197"/>
      <c r="LVV5" s="197"/>
      <c r="LVW5" s="197"/>
      <c r="LVX5" s="197"/>
      <c r="LVY5" s="197"/>
      <c r="LVZ5" s="197"/>
      <c r="LWA5" s="197"/>
      <c r="LWB5" s="197"/>
      <c r="LWC5" s="197"/>
      <c r="LWD5" s="197"/>
      <c r="LWE5" s="197"/>
      <c r="LWF5" s="197"/>
      <c r="LWG5" s="197"/>
      <c r="LWH5" s="197"/>
      <c r="LWI5" s="197"/>
      <c r="LWJ5" s="197"/>
      <c r="LWK5" s="197"/>
      <c r="LWL5" s="197"/>
      <c r="LWM5" s="197"/>
      <c r="LWN5" s="197"/>
      <c r="LWO5" s="197"/>
      <c r="LWP5" s="197"/>
      <c r="LWQ5" s="197"/>
      <c r="LWR5" s="197"/>
      <c r="LWS5" s="197"/>
      <c r="LWT5" s="197"/>
      <c r="LWU5" s="197"/>
      <c r="LWV5" s="197"/>
      <c r="LWW5" s="197"/>
      <c r="LWX5" s="197"/>
      <c r="LWY5" s="197"/>
      <c r="LWZ5" s="197"/>
      <c r="LXA5" s="197"/>
      <c r="LXB5" s="197"/>
      <c r="LXC5" s="197"/>
      <c r="LXD5" s="197"/>
      <c r="LXE5" s="197"/>
      <c r="LXF5" s="197"/>
      <c r="LXG5" s="197"/>
      <c r="LXH5" s="197"/>
      <c r="LXI5" s="197"/>
      <c r="LXJ5" s="197"/>
      <c r="LXK5" s="197"/>
      <c r="LXL5" s="197"/>
      <c r="LXM5" s="197"/>
      <c r="LXN5" s="197"/>
      <c r="LXO5" s="197"/>
      <c r="LXP5" s="197"/>
      <c r="LXQ5" s="197"/>
      <c r="LXR5" s="197"/>
      <c r="LXS5" s="197"/>
      <c r="LXT5" s="197"/>
      <c r="LXU5" s="197"/>
      <c r="LXV5" s="197"/>
      <c r="LXW5" s="197"/>
      <c r="LXX5" s="197"/>
      <c r="LXY5" s="197"/>
      <c r="LXZ5" s="197"/>
      <c r="LYA5" s="197"/>
      <c r="LYB5" s="197"/>
      <c r="LYC5" s="197"/>
      <c r="LYD5" s="197"/>
      <c r="LYE5" s="197"/>
      <c r="LYF5" s="197"/>
      <c r="LYG5" s="197"/>
      <c r="LYH5" s="197"/>
      <c r="LYI5" s="197"/>
      <c r="LYJ5" s="197"/>
      <c r="LYK5" s="197"/>
      <c r="LYL5" s="197"/>
      <c r="LYM5" s="197"/>
      <c r="LYN5" s="197"/>
      <c r="LYO5" s="197"/>
      <c r="LYP5" s="197"/>
      <c r="LYQ5" s="197"/>
      <c r="LYR5" s="197"/>
      <c r="LYS5" s="197"/>
      <c r="LYT5" s="197"/>
      <c r="LYU5" s="197"/>
      <c r="LYV5" s="197"/>
      <c r="LYW5" s="197"/>
      <c r="LYX5" s="197"/>
      <c r="LYY5" s="197"/>
      <c r="LYZ5" s="197"/>
      <c r="LZA5" s="197"/>
      <c r="LZB5" s="197"/>
      <c r="LZC5" s="197"/>
      <c r="LZD5" s="197"/>
      <c r="LZE5" s="197"/>
      <c r="LZF5" s="197"/>
      <c r="LZG5" s="197"/>
      <c r="LZH5" s="197"/>
      <c r="LZI5" s="197"/>
      <c r="LZJ5" s="197"/>
      <c r="LZK5" s="197"/>
      <c r="LZL5" s="197"/>
      <c r="LZM5" s="197"/>
      <c r="LZN5" s="197"/>
      <c r="LZO5" s="197"/>
      <c r="LZP5" s="197"/>
      <c r="LZQ5" s="197"/>
      <c r="LZR5" s="197"/>
      <c r="LZS5" s="197"/>
      <c r="LZT5" s="197"/>
      <c r="LZU5" s="197"/>
      <c r="LZV5" s="197"/>
      <c r="LZW5" s="197"/>
      <c r="LZX5" s="197"/>
      <c r="LZY5" s="197"/>
      <c r="LZZ5" s="197"/>
      <c r="MAA5" s="197"/>
      <c r="MAB5" s="197"/>
      <c r="MAC5" s="197"/>
      <c r="MAD5" s="197"/>
      <c r="MAE5" s="197"/>
      <c r="MAF5" s="197"/>
      <c r="MAG5" s="197"/>
      <c r="MAH5" s="197"/>
      <c r="MAI5" s="197"/>
      <c r="MAJ5" s="197"/>
      <c r="MAK5" s="197"/>
      <c r="MAL5" s="197"/>
      <c r="MAM5" s="197"/>
      <c r="MAN5" s="197"/>
      <c r="MAO5" s="197"/>
      <c r="MAP5" s="197"/>
      <c r="MAQ5" s="197"/>
      <c r="MAR5" s="197"/>
      <c r="MAS5" s="197"/>
      <c r="MAT5" s="197"/>
      <c r="MAU5" s="197"/>
      <c r="MAV5" s="197"/>
      <c r="MAW5" s="197"/>
      <c r="MAX5" s="197"/>
      <c r="MAY5" s="197"/>
      <c r="MAZ5" s="197"/>
      <c r="MBA5" s="197"/>
      <c r="MBB5" s="197"/>
      <c r="MBC5" s="197"/>
      <c r="MBD5" s="197"/>
      <c r="MBE5" s="197"/>
      <c r="MBF5" s="197"/>
      <c r="MBG5" s="197"/>
      <c r="MBH5" s="197"/>
      <c r="MBI5" s="197"/>
      <c r="MBJ5" s="197"/>
      <c r="MBK5" s="197"/>
      <c r="MBL5" s="197"/>
      <c r="MBM5" s="197"/>
      <c r="MBN5" s="197"/>
      <c r="MBO5" s="197"/>
      <c r="MBP5" s="197"/>
      <c r="MBQ5" s="197"/>
      <c r="MBR5" s="197"/>
      <c r="MBS5" s="197"/>
      <c r="MBT5" s="197"/>
      <c r="MBU5" s="197"/>
      <c r="MBV5" s="197"/>
      <c r="MBW5" s="197"/>
      <c r="MBX5" s="197"/>
      <c r="MBY5" s="197"/>
      <c r="MBZ5" s="197"/>
      <c r="MCA5" s="197"/>
      <c r="MCB5" s="197"/>
      <c r="MCC5" s="197"/>
      <c r="MCD5" s="197"/>
      <c r="MCE5" s="197"/>
      <c r="MCF5" s="197"/>
      <c r="MCG5" s="197"/>
      <c r="MCH5" s="197"/>
      <c r="MCI5" s="197"/>
      <c r="MCJ5" s="197"/>
      <c r="MCK5" s="197"/>
      <c r="MCL5" s="197"/>
      <c r="MCM5" s="197"/>
      <c r="MCN5" s="197"/>
      <c r="MCO5" s="197"/>
      <c r="MCP5" s="197"/>
      <c r="MCQ5" s="197"/>
      <c r="MCR5" s="197"/>
      <c r="MCS5" s="197"/>
      <c r="MCT5" s="197"/>
      <c r="MCU5" s="197"/>
      <c r="MCV5" s="197"/>
      <c r="MCW5" s="197"/>
      <c r="MCX5" s="197"/>
      <c r="MCY5" s="197"/>
      <c r="MCZ5" s="197"/>
      <c r="MDA5" s="197"/>
      <c r="MDB5" s="197"/>
      <c r="MDC5" s="197"/>
      <c r="MDD5" s="197"/>
      <c r="MDE5" s="197"/>
      <c r="MDF5" s="197"/>
      <c r="MDG5" s="197"/>
      <c r="MDH5" s="197"/>
      <c r="MDI5" s="197"/>
      <c r="MDJ5" s="197"/>
      <c r="MDK5" s="197"/>
      <c r="MDL5" s="197"/>
      <c r="MDM5" s="197"/>
      <c r="MDN5" s="197"/>
      <c r="MDO5" s="197"/>
      <c r="MDP5" s="197"/>
      <c r="MDQ5" s="197"/>
      <c r="MDR5" s="197"/>
      <c r="MDS5" s="197"/>
      <c r="MDT5" s="197"/>
      <c r="MDU5" s="197"/>
      <c r="MDV5" s="197"/>
      <c r="MDW5" s="197"/>
      <c r="MDX5" s="197"/>
      <c r="MDY5" s="197"/>
      <c r="MDZ5" s="197"/>
      <c r="MEA5" s="197"/>
      <c r="MEB5" s="197"/>
      <c r="MEC5" s="197"/>
      <c r="MED5" s="197"/>
      <c r="MEE5" s="197"/>
      <c r="MEF5" s="197"/>
      <c r="MEG5" s="197"/>
      <c r="MEH5" s="197"/>
      <c r="MEI5" s="197"/>
      <c r="MEJ5" s="197"/>
      <c r="MEK5" s="197"/>
      <c r="MEL5" s="197"/>
      <c r="MEM5" s="197"/>
      <c r="MEN5" s="197"/>
      <c r="MEO5" s="197"/>
      <c r="MEP5" s="197"/>
      <c r="MEQ5" s="197"/>
      <c r="MER5" s="197"/>
      <c r="MES5" s="197"/>
      <c r="MET5" s="197"/>
      <c r="MEU5" s="197"/>
      <c r="MEV5" s="197"/>
      <c r="MEW5" s="197"/>
      <c r="MEX5" s="197"/>
      <c r="MEY5" s="197"/>
      <c r="MEZ5" s="197"/>
      <c r="MFA5" s="197"/>
      <c r="MFB5" s="197"/>
      <c r="MFC5" s="197"/>
      <c r="MFD5" s="197"/>
      <c r="MFE5" s="197"/>
      <c r="MFF5" s="197"/>
      <c r="MFG5" s="197"/>
      <c r="MFH5" s="197"/>
      <c r="MFI5" s="197"/>
      <c r="MFJ5" s="197"/>
      <c r="MFK5" s="197"/>
      <c r="MFL5" s="197"/>
      <c r="MFM5" s="197"/>
      <c r="MFN5" s="197"/>
      <c r="MFO5" s="197"/>
      <c r="MFP5" s="197"/>
      <c r="MFQ5" s="197"/>
      <c r="MFR5" s="197"/>
      <c r="MFS5" s="197"/>
      <c r="MFT5" s="197"/>
      <c r="MFU5" s="197"/>
      <c r="MFV5" s="197"/>
      <c r="MFW5" s="197"/>
      <c r="MFX5" s="197"/>
      <c r="MFY5" s="197"/>
      <c r="MFZ5" s="197"/>
      <c r="MGA5" s="197"/>
      <c r="MGB5" s="197"/>
      <c r="MGC5" s="197"/>
      <c r="MGD5" s="197"/>
      <c r="MGE5" s="197"/>
      <c r="MGF5" s="197"/>
      <c r="MGG5" s="197"/>
      <c r="MGH5" s="197"/>
      <c r="MGI5" s="197"/>
      <c r="MGJ5" s="197"/>
      <c r="MGK5" s="197"/>
      <c r="MGL5" s="197"/>
      <c r="MGM5" s="197"/>
      <c r="MGN5" s="197"/>
      <c r="MGO5" s="197"/>
      <c r="MGP5" s="197"/>
      <c r="MGQ5" s="197"/>
      <c r="MGR5" s="197"/>
      <c r="MGS5" s="197"/>
      <c r="MGT5" s="197"/>
      <c r="MGU5" s="197"/>
      <c r="MGV5" s="197"/>
      <c r="MGW5" s="197"/>
      <c r="MGX5" s="197"/>
      <c r="MGY5" s="197"/>
      <c r="MGZ5" s="197"/>
      <c r="MHA5" s="197"/>
      <c r="MHB5" s="197"/>
      <c r="MHC5" s="197"/>
      <c r="MHD5" s="197"/>
      <c r="MHE5" s="197"/>
      <c r="MHF5" s="197"/>
      <c r="MHG5" s="197"/>
      <c r="MHH5" s="197"/>
      <c r="MHI5" s="197"/>
      <c r="MHJ5" s="197"/>
      <c r="MHK5" s="197"/>
      <c r="MHL5" s="197"/>
      <c r="MHM5" s="197"/>
      <c r="MHN5" s="197"/>
      <c r="MHO5" s="197"/>
      <c r="MHP5" s="197"/>
      <c r="MHQ5" s="197"/>
      <c r="MHR5" s="197"/>
      <c r="MHS5" s="197"/>
      <c r="MHT5" s="197"/>
      <c r="MHU5" s="197"/>
      <c r="MHV5" s="197"/>
      <c r="MHW5" s="197"/>
      <c r="MHX5" s="197"/>
      <c r="MHY5" s="197"/>
      <c r="MHZ5" s="197"/>
      <c r="MIA5" s="197"/>
      <c r="MIB5" s="197"/>
      <c r="MIC5" s="197"/>
      <c r="MID5" s="197"/>
      <c r="MIE5" s="197"/>
      <c r="MIF5" s="197"/>
      <c r="MIG5" s="197"/>
      <c r="MIH5" s="197"/>
      <c r="MII5" s="197"/>
      <c r="MIJ5" s="197"/>
      <c r="MIK5" s="197"/>
      <c r="MIL5" s="197"/>
      <c r="MIM5" s="197"/>
      <c r="MIN5" s="197"/>
      <c r="MIO5" s="197"/>
      <c r="MIP5" s="197"/>
      <c r="MIQ5" s="197"/>
      <c r="MIR5" s="197"/>
      <c r="MIS5" s="197"/>
      <c r="MIT5" s="197"/>
      <c r="MIU5" s="197"/>
      <c r="MIV5" s="197"/>
      <c r="MIW5" s="197"/>
      <c r="MIX5" s="197"/>
      <c r="MIY5" s="197"/>
      <c r="MIZ5" s="197"/>
      <c r="MJA5" s="197"/>
      <c r="MJB5" s="197"/>
      <c r="MJC5" s="197"/>
      <c r="MJD5" s="197"/>
      <c r="MJE5" s="197"/>
      <c r="MJF5" s="197"/>
      <c r="MJG5" s="197"/>
      <c r="MJH5" s="197"/>
      <c r="MJI5" s="197"/>
      <c r="MJJ5" s="197"/>
      <c r="MJK5" s="197"/>
      <c r="MJL5" s="197"/>
      <c r="MJM5" s="197"/>
      <c r="MJN5" s="197"/>
      <c r="MJO5" s="197"/>
      <c r="MJP5" s="197"/>
      <c r="MJQ5" s="197"/>
      <c r="MJR5" s="197"/>
      <c r="MJS5" s="197"/>
      <c r="MJT5" s="197"/>
      <c r="MJU5" s="197"/>
      <c r="MJV5" s="197"/>
      <c r="MJW5" s="197"/>
      <c r="MJX5" s="197"/>
      <c r="MJY5" s="197"/>
      <c r="MJZ5" s="197"/>
      <c r="MKA5" s="197"/>
      <c r="MKB5" s="197"/>
      <c r="MKC5" s="197"/>
      <c r="MKD5" s="197"/>
      <c r="MKE5" s="197"/>
      <c r="MKF5" s="197"/>
      <c r="MKG5" s="197"/>
      <c r="MKH5" s="197"/>
      <c r="MKI5" s="197"/>
      <c r="MKJ5" s="197"/>
      <c r="MKK5" s="197"/>
      <c r="MKL5" s="197"/>
      <c r="MKM5" s="197"/>
      <c r="MKN5" s="197"/>
      <c r="MKO5" s="197"/>
      <c r="MKP5" s="197"/>
      <c r="MKQ5" s="197"/>
      <c r="MKR5" s="197"/>
      <c r="MKS5" s="197"/>
      <c r="MKT5" s="197"/>
      <c r="MKU5" s="197"/>
      <c r="MKV5" s="197"/>
      <c r="MKW5" s="197"/>
      <c r="MKX5" s="197"/>
      <c r="MKY5" s="197"/>
      <c r="MKZ5" s="197"/>
      <c r="MLA5" s="197"/>
      <c r="MLB5" s="197"/>
      <c r="MLC5" s="197"/>
      <c r="MLD5" s="197"/>
      <c r="MLE5" s="197"/>
      <c r="MLF5" s="197"/>
      <c r="MLG5" s="197"/>
      <c r="MLH5" s="197"/>
      <c r="MLI5" s="197"/>
      <c r="MLJ5" s="197"/>
      <c r="MLK5" s="197"/>
      <c r="MLL5" s="197"/>
      <c r="MLM5" s="197"/>
      <c r="MLN5" s="197"/>
      <c r="MLO5" s="197"/>
      <c r="MLP5" s="197"/>
      <c r="MLQ5" s="197"/>
      <c r="MLR5" s="197"/>
      <c r="MLS5" s="197"/>
      <c r="MLT5" s="197"/>
      <c r="MLU5" s="197"/>
      <c r="MLV5" s="197"/>
      <c r="MLW5" s="197"/>
      <c r="MLX5" s="197"/>
      <c r="MLY5" s="197"/>
      <c r="MLZ5" s="197"/>
      <c r="MMA5" s="197"/>
      <c r="MMB5" s="197"/>
      <c r="MMC5" s="197"/>
      <c r="MMD5" s="197"/>
      <c r="MME5" s="197"/>
      <c r="MMF5" s="197"/>
      <c r="MMG5" s="197"/>
      <c r="MMH5" s="197"/>
      <c r="MMI5" s="197"/>
      <c r="MMJ5" s="197"/>
      <c r="MMK5" s="197"/>
      <c r="MML5" s="197"/>
      <c r="MMM5" s="197"/>
      <c r="MMN5" s="197"/>
      <c r="MMO5" s="197"/>
      <c r="MMP5" s="197"/>
      <c r="MMQ5" s="197"/>
      <c r="MMR5" s="197"/>
      <c r="MMS5" s="197"/>
      <c r="MMT5" s="197"/>
      <c r="MMU5" s="197"/>
      <c r="MMV5" s="197"/>
      <c r="MMW5" s="197"/>
      <c r="MMX5" s="197"/>
      <c r="MMY5" s="197"/>
      <c r="MMZ5" s="197"/>
      <c r="MNA5" s="197"/>
      <c r="MNB5" s="197"/>
      <c r="MNC5" s="197"/>
      <c r="MND5" s="197"/>
      <c r="MNE5" s="197"/>
      <c r="MNF5" s="197"/>
      <c r="MNG5" s="197"/>
      <c r="MNH5" s="197"/>
      <c r="MNI5" s="197"/>
      <c r="MNJ5" s="197"/>
      <c r="MNK5" s="197"/>
      <c r="MNL5" s="197"/>
      <c r="MNM5" s="197"/>
      <c r="MNN5" s="197"/>
      <c r="MNO5" s="197"/>
      <c r="MNP5" s="197"/>
      <c r="MNQ5" s="197"/>
      <c r="MNR5" s="197"/>
      <c r="MNS5" s="197"/>
      <c r="MNT5" s="197"/>
      <c r="MNU5" s="197"/>
      <c r="MNV5" s="197"/>
      <c r="MNW5" s="197"/>
      <c r="MNX5" s="197"/>
      <c r="MNY5" s="197"/>
      <c r="MNZ5" s="197"/>
      <c r="MOA5" s="197"/>
      <c r="MOB5" s="197"/>
      <c r="MOC5" s="197"/>
      <c r="MOD5" s="197"/>
      <c r="MOE5" s="197"/>
      <c r="MOF5" s="197"/>
      <c r="MOG5" s="197"/>
      <c r="MOH5" s="197"/>
      <c r="MOI5" s="197"/>
      <c r="MOJ5" s="197"/>
      <c r="MOK5" s="197"/>
      <c r="MOL5" s="197"/>
      <c r="MOM5" s="197"/>
      <c r="MON5" s="197"/>
      <c r="MOO5" s="197"/>
      <c r="MOP5" s="197"/>
      <c r="MOQ5" s="197"/>
      <c r="MOR5" s="197"/>
      <c r="MOS5" s="197"/>
      <c r="MOT5" s="197"/>
      <c r="MOU5" s="197"/>
      <c r="MOV5" s="197"/>
      <c r="MOW5" s="197"/>
      <c r="MOX5" s="197"/>
      <c r="MOY5" s="197"/>
      <c r="MOZ5" s="197"/>
      <c r="MPA5" s="197"/>
      <c r="MPB5" s="197"/>
      <c r="MPC5" s="197"/>
      <c r="MPD5" s="197"/>
      <c r="MPE5" s="197"/>
      <c r="MPF5" s="197"/>
      <c r="MPG5" s="197"/>
      <c r="MPH5" s="197"/>
      <c r="MPI5" s="197"/>
      <c r="MPJ5" s="197"/>
      <c r="MPK5" s="197"/>
      <c r="MPL5" s="197"/>
      <c r="MPM5" s="197"/>
      <c r="MPN5" s="197"/>
      <c r="MPO5" s="197"/>
      <c r="MPP5" s="197"/>
      <c r="MPQ5" s="197"/>
      <c r="MPR5" s="197"/>
      <c r="MPS5" s="197"/>
      <c r="MPT5" s="197"/>
      <c r="MPU5" s="197"/>
      <c r="MPV5" s="197"/>
      <c r="MPW5" s="197"/>
      <c r="MPX5" s="197"/>
      <c r="MPY5" s="197"/>
      <c r="MPZ5" s="197"/>
      <c r="MQA5" s="197"/>
      <c r="MQB5" s="197"/>
      <c r="MQC5" s="197"/>
      <c r="MQD5" s="197"/>
      <c r="MQE5" s="197"/>
      <c r="MQF5" s="197"/>
      <c r="MQG5" s="197"/>
      <c r="MQH5" s="197"/>
      <c r="MQI5" s="197"/>
      <c r="MQJ5" s="197"/>
      <c r="MQK5" s="197"/>
      <c r="MQL5" s="197"/>
      <c r="MQM5" s="197"/>
      <c r="MQN5" s="197"/>
      <c r="MQO5" s="197"/>
      <c r="MQP5" s="197"/>
      <c r="MQQ5" s="197"/>
      <c r="MQR5" s="197"/>
      <c r="MQS5" s="197"/>
      <c r="MQT5" s="197"/>
      <c r="MQU5" s="197"/>
      <c r="MQV5" s="197"/>
      <c r="MQW5" s="197"/>
      <c r="MQX5" s="197"/>
      <c r="MQY5" s="197"/>
      <c r="MQZ5" s="197"/>
      <c r="MRA5" s="197"/>
      <c r="MRB5" s="197"/>
      <c r="MRC5" s="197"/>
      <c r="MRD5" s="197"/>
      <c r="MRE5" s="197"/>
      <c r="MRF5" s="197"/>
      <c r="MRG5" s="197"/>
      <c r="MRH5" s="197"/>
      <c r="MRI5" s="197"/>
      <c r="MRJ5" s="197"/>
      <c r="MRK5" s="197"/>
      <c r="MRL5" s="197"/>
      <c r="MRM5" s="197"/>
      <c r="MRN5" s="197"/>
      <c r="MRO5" s="197"/>
      <c r="MRP5" s="197"/>
      <c r="MRQ5" s="197"/>
      <c r="MRR5" s="197"/>
      <c r="MRS5" s="197"/>
      <c r="MRT5" s="197"/>
      <c r="MRU5" s="197"/>
      <c r="MRV5" s="197"/>
      <c r="MRW5" s="197"/>
      <c r="MRX5" s="197"/>
      <c r="MRY5" s="197"/>
      <c r="MRZ5" s="197"/>
      <c r="MSA5" s="197"/>
      <c r="MSB5" s="197"/>
      <c r="MSC5" s="197"/>
      <c r="MSD5" s="197"/>
      <c r="MSE5" s="197"/>
      <c r="MSF5" s="197"/>
      <c r="MSG5" s="197"/>
      <c r="MSH5" s="197"/>
      <c r="MSI5" s="197"/>
      <c r="MSJ5" s="197"/>
      <c r="MSK5" s="197"/>
      <c r="MSL5" s="197"/>
      <c r="MSM5" s="197"/>
      <c r="MSN5" s="197"/>
      <c r="MSO5" s="197"/>
      <c r="MSP5" s="197"/>
      <c r="MSQ5" s="197"/>
      <c r="MSR5" s="197"/>
      <c r="MSS5" s="197"/>
      <c r="MST5" s="197"/>
      <c r="MSU5" s="197"/>
      <c r="MSV5" s="197"/>
      <c r="MSW5" s="197"/>
      <c r="MSX5" s="197"/>
      <c r="MSY5" s="197"/>
      <c r="MSZ5" s="197"/>
      <c r="MTA5" s="197"/>
      <c r="MTB5" s="197"/>
      <c r="MTC5" s="197"/>
      <c r="MTD5" s="197"/>
      <c r="MTE5" s="197"/>
      <c r="MTF5" s="197"/>
      <c r="MTG5" s="197"/>
      <c r="MTH5" s="197"/>
      <c r="MTI5" s="197"/>
      <c r="MTJ5" s="197"/>
      <c r="MTK5" s="197"/>
      <c r="MTL5" s="197"/>
      <c r="MTM5" s="197"/>
      <c r="MTN5" s="197"/>
      <c r="MTO5" s="197"/>
      <c r="MTP5" s="197"/>
      <c r="MTQ5" s="197"/>
      <c r="MTR5" s="197"/>
      <c r="MTS5" s="197"/>
      <c r="MTT5" s="197"/>
      <c r="MTU5" s="197"/>
      <c r="MTV5" s="197"/>
      <c r="MTW5" s="197"/>
      <c r="MTX5" s="197"/>
      <c r="MTY5" s="197"/>
      <c r="MTZ5" s="197"/>
      <c r="MUA5" s="197"/>
      <c r="MUB5" s="197"/>
      <c r="MUC5" s="197"/>
      <c r="MUD5" s="197"/>
      <c r="MUE5" s="197"/>
      <c r="MUF5" s="197"/>
      <c r="MUG5" s="197"/>
      <c r="MUH5" s="197"/>
      <c r="MUI5" s="197"/>
      <c r="MUJ5" s="197"/>
      <c r="MUK5" s="197"/>
      <c r="MUL5" s="197"/>
      <c r="MUM5" s="197"/>
      <c r="MUN5" s="197"/>
      <c r="MUO5" s="197"/>
      <c r="MUP5" s="197"/>
      <c r="MUQ5" s="197"/>
      <c r="MUR5" s="197"/>
      <c r="MUS5" s="197"/>
      <c r="MUT5" s="197"/>
      <c r="MUU5" s="197"/>
      <c r="MUV5" s="197"/>
      <c r="MUW5" s="197"/>
      <c r="MUX5" s="197"/>
      <c r="MUY5" s="197"/>
      <c r="MUZ5" s="197"/>
      <c r="MVA5" s="197"/>
      <c r="MVB5" s="197"/>
      <c r="MVC5" s="197"/>
      <c r="MVD5" s="197"/>
      <c r="MVE5" s="197"/>
      <c r="MVF5" s="197"/>
      <c r="MVG5" s="197"/>
      <c r="MVH5" s="197"/>
      <c r="MVI5" s="197"/>
      <c r="MVJ5" s="197"/>
      <c r="MVK5" s="197"/>
      <c r="MVL5" s="197"/>
      <c r="MVM5" s="197"/>
      <c r="MVN5" s="197"/>
      <c r="MVO5" s="197"/>
      <c r="MVP5" s="197"/>
      <c r="MVQ5" s="197"/>
      <c r="MVR5" s="197"/>
      <c r="MVS5" s="197"/>
      <c r="MVT5" s="197"/>
      <c r="MVU5" s="197"/>
      <c r="MVV5" s="197"/>
      <c r="MVW5" s="197"/>
      <c r="MVX5" s="197"/>
      <c r="MVY5" s="197"/>
      <c r="MVZ5" s="197"/>
      <c r="MWA5" s="197"/>
      <c r="MWB5" s="197"/>
      <c r="MWC5" s="197"/>
      <c r="MWD5" s="197"/>
      <c r="MWE5" s="197"/>
      <c r="MWF5" s="197"/>
      <c r="MWG5" s="197"/>
      <c r="MWH5" s="197"/>
      <c r="MWI5" s="197"/>
      <c r="MWJ5" s="197"/>
      <c r="MWK5" s="197"/>
      <c r="MWL5" s="197"/>
      <c r="MWM5" s="197"/>
      <c r="MWN5" s="197"/>
      <c r="MWO5" s="197"/>
      <c r="MWP5" s="197"/>
      <c r="MWQ5" s="197"/>
      <c r="MWR5" s="197"/>
      <c r="MWS5" s="197"/>
      <c r="MWT5" s="197"/>
      <c r="MWU5" s="197"/>
      <c r="MWV5" s="197"/>
      <c r="MWW5" s="197"/>
      <c r="MWX5" s="197"/>
      <c r="MWY5" s="197"/>
      <c r="MWZ5" s="197"/>
      <c r="MXA5" s="197"/>
      <c r="MXB5" s="197"/>
      <c r="MXC5" s="197"/>
      <c r="MXD5" s="197"/>
      <c r="MXE5" s="197"/>
      <c r="MXF5" s="197"/>
      <c r="MXG5" s="197"/>
      <c r="MXH5" s="197"/>
      <c r="MXI5" s="197"/>
      <c r="MXJ5" s="197"/>
      <c r="MXK5" s="197"/>
      <c r="MXL5" s="197"/>
      <c r="MXM5" s="197"/>
      <c r="MXN5" s="197"/>
      <c r="MXO5" s="197"/>
      <c r="MXP5" s="197"/>
      <c r="MXQ5" s="197"/>
      <c r="MXR5" s="197"/>
      <c r="MXS5" s="197"/>
      <c r="MXT5" s="197"/>
      <c r="MXU5" s="197"/>
      <c r="MXV5" s="197"/>
      <c r="MXW5" s="197"/>
      <c r="MXX5" s="197"/>
      <c r="MXY5" s="197"/>
      <c r="MXZ5" s="197"/>
      <c r="MYA5" s="197"/>
      <c r="MYB5" s="197"/>
      <c r="MYC5" s="197"/>
      <c r="MYD5" s="197"/>
      <c r="MYE5" s="197"/>
      <c r="MYF5" s="197"/>
      <c r="MYG5" s="197"/>
      <c r="MYH5" s="197"/>
      <c r="MYI5" s="197"/>
      <c r="MYJ5" s="197"/>
      <c r="MYK5" s="197"/>
      <c r="MYL5" s="197"/>
      <c r="MYM5" s="197"/>
      <c r="MYN5" s="197"/>
      <c r="MYO5" s="197"/>
      <c r="MYP5" s="197"/>
      <c r="MYQ5" s="197"/>
      <c r="MYR5" s="197"/>
      <c r="MYS5" s="197"/>
      <c r="MYT5" s="197"/>
      <c r="MYU5" s="197"/>
      <c r="MYV5" s="197"/>
      <c r="MYW5" s="197"/>
      <c r="MYX5" s="197"/>
      <c r="MYY5" s="197"/>
      <c r="MYZ5" s="197"/>
      <c r="MZA5" s="197"/>
      <c r="MZB5" s="197"/>
      <c r="MZC5" s="197"/>
      <c r="MZD5" s="197"/>
      <c r="MZE5" s="197"/>
      <c r="MZF5" s="197"/>
      <c r="MZG5" s="197"/>
      <c r="MZH5" s="197"/>
      <c r="MZI5" s="197"/>
      <c r="MZJ5" s="197"/>
      <c r="MZK5" s="197"/>
      <c r="MZL5" s="197"/>
      <c r="MZM5" s="197"/>
      <c r="MZN5" s="197"/>
      <c r="MZO5" s="197"/>
      <c r="MZP5" s="197"/>
      <c r="MZQ5" s="197"/>
      <c r="MZR5" s="197"/>
      <c r="MZS5" s="197"/>
      <c r="MZT5" s="197"/>
      <c r="MZU5" s="197"/>
      <c r="MZV5" s="197"/>
      <c r="MZW5" s="197"/>
      <c r="MZX5" s="197"/>
      <c r="MZY5" s="197"/>
      <c r="MZZ5" s="197"/>
      <c r="NAA5" s="197"/>
      <c r="NAB5" s="197"/>
      <c r="NAC5" s="197"/>
      <c r="NAD5" s="197"/>
      <c r="NAE5" s="197"/>
      <c r="NAF5" s="197"/>
      <c r="NAG5" s="197"/>
      <c r="NAH5" s="197"/>
      <c r="NAI5" s="197"/>
      <c r="NAJ5" s="197"/>
      <c r="NAK5" s="197"/>
      <c r="NAL5" s="197"/>
      <c r="NAM5" s="197"/>
      <c r="NAN5" s="197"/>
      <c r="NAO5" s="197"/>
      <c r="NAP5" s="197"/>
      <c r="NAQ5" s="197"/>
      <c r="NAR5" s="197"/>
      <c r="NAS5" s="197"/>
      <c r="NAT5" s="197"/>
      <c r="NAU5" s="197"/>
      <c r="NAV5" s="197"/>
      <c r="NAW5" s="197"/>
      <c r="NAX5" s="197"/>
      <c r="NAY5" s="197"/>
      <c r="NAZ5" s="197"/>
      <c r="NBA5" s="197"/>
      <c r="NBB5" s="197"/>
      <c r="NBC5" s="197"/>
      <c r="NBD5" s="197"/>
      <c r="NBE5" s="197"/>
      <c r="NBF5" s="197"/>
      <c r="NBG5" s="197"/>
      <c r="NBH5" s="197"/>
      <c r="NBI5" s="197"/>
      <c r="NBJ5" s="197"/>
      <c r="NBK5" s="197"/>
      <c r="NBL5" s="197"/>
      <c r="NBM5" s="197"/>
      <c r="NBN5" s="197"/>
      <c r="NBO5" s="197"/>
      <c r="NBP5" s="197"/>
      <c r="NBQ5" s="197"/>
      <c r="NBR5" s="197"/>
      <c r="NBS5" s="197"/>
      <c r="NBT5" s="197"/>
      <c r="NBU5" s="197"/>
      <c r="NBV5" s="197"/>
      <c r="NBW5" s="197"/>
      <c r="NBX5" s="197"/>
      <c r="NBY5" s="197"/>
      <c r="NBZ5" s="197"/>
      <c r="NCA5" s="197"/>
      <c r="NCB5" s="197"/>
      <c r="NCC5" s="197"/>
      <c r="NCD5" s="197"/>
      <c r="NCE5" s="197"/>
      <c r="NCF5" s="197"/>
      <c r="NCG5" s="197"/>
      <c r="NCH5" s="197"/>
      <c r="NCI5" s="197"/>
      <c r="NCJ5" s="197"/>
      <c r="NCK5" s="197"/>
      <c r="NCL5" s="197"/>
      <c r="NCM5" s="197"/>
      <c r="NCN5" s="197"/>
      <c r="NCO5" s="197"/>
      <c r="NCP5" s="197"/>
      <c r="NCQ5" s="197"/>
      <c r="NCR5" s="197"/>
      <c r="NCS5" s="197"/>
      <c r="NCT5" s="197"/>
      <c r="NCU5" s="197"/>
      <c r="NCV5" s="197"/>
      <c r="NCW5" s="197"/>
      <c r="NCX5" s="197"/>
      <c r="NCY5" s="197"/>
      <c r="NCZ5" s="197"/>
      <c r="NDA5" s="197"/>
      <c r="NDB5" s="197"/>
      <c r="NDC5" s="197"/>
      <c r="NDD5" s="197"/>
      <c r="NDE5" s="197"/>
      <c r="NDF5" s="197"/>
      <c r="NDG5" s="197"/>
      <c r="NDH5" s="197"/>
      <c r="NDI5" s="197"/>
      <c r="NDJ5" s="197"/>
      <c r="NDK5" s="197"/>
      <c r="NDL5" s="197"/>
      <c r="NDM5" s="197"/>
      <c r="NDN5" s="197"/>
      <c r="NDO5" s="197"/>
      <c r="NDP5" s="197"/>
      <c r="NDQ5" s="197"/>
      <c r="NDR5" s="197"/>
      <c r="NDS5" s="197"/>
      <c r="NDT5" s="197"/>
      <c r="NDU5" s="197"/>
      <c r="NDV5" s="197"/>
      <c r="NDW5" s="197"/>
      <c r="NDX5" s="197"/>
      <c r="NDY5" s="197"/>
      <c r="NDZ5" s="197"/>
      <c r="NEA5" s="197"/>
      <c r="NEB5" s="197"/>
      <c r="NEC5" s="197"/>
      <c r="NED5" s="197"/>
      <c r="NEE5" s="197"/>
      <c r="NEF5" s="197"/>
      <c r="NEG5" s="197"/>
      <c r="NEH5" s="197"/>
      <c r="NEI5" s="197"/>
      <c r="NEJ5" s="197"/>
      <c r="NEK5" s="197"/>
      <c r="NEL5" s="197"/>
      <c r="NEM5" s="197"/>
      <c r="NEN5" s="197"/>
      <c r="NEO5" s="197"/>
      <c r="NEP5" s="197"/>
      <c r="NEQ5" s="197"/>
      <c r="NER5" s="197"/>
      <c r="NES5" s="197"/>
      <c r="NET5" s="197"/>
      <c r="NEU5" s="197"/>
      <c r="NEV5" s="197"/>
      <c r="NEW5" s="197"/>
      <c r="NEX5" s="197"/>
      <c r="NEY5" s="197"/>
      <c r="NEZ5" s="197"/>
      <c r="NFA5" s="197"/>
      <c r="NFB5" s="197"/>
      <c r="NFC5" s="197"/>
      <c r="NFD5" s="197"/>
      <c r="NFE5" s="197"/>
      <c r="NFF5" s="197"/>
      <c r="NFG5" s="197"/>
      <c r="NFH5" s="197"/>
      <c r="NFI5" s="197"/>
      <c r="NFJ5" s="197"/>
      <c r="NFK5" s="197"/>
      <c r="NFL5" s="197"/>
      <c r="NFM5" s="197"/>
      <c r="NFN5" s="197"/>
      <c r="NFO5" s="197"/>
      <c r="NFP5" s="197"/>
      <c r="NFQ5" s="197"/>
      <c r="NFR5" s="197"/>
      <c r="NFS5" s="197"/>
      <c r="NFT5" s="197"/>
      <c r="NFU5" s="197"/>
      <c r="NFV5" s="197"/>
      <c r="NFW5" s="197"/>
      <c r="NFX5" s="197"/>
      <c r="NFY5" s="197"/>
      <c r="NFZ5" s="197"/>
      <c r="NGA5" s="197"/>
      <c r="NGB5" s="197"/>
      <c r="NGC5" s="197"/>
      <c r="NGD5" s="197"/>
      <c r="NGE5" s="197"/>
      <c r="NGF5" s="197"/>
      <c r="NGG5" s="197"/>
      <c r="NGH5" s="197"/>
      <c r="NGI5" s="197"/>
      <c r="NGJ5" s="197"/>
      <c r="NGK5" s="197"/>
      <c r="NGL5" s="197"/>
      <c r="NGM5" s="197"/>
      <c r="NGN5" s="197"/>
      <c r="NGO5" s="197"/>
      <c r="NGP5" s="197"/>
      <c r="NGQ5" s="197"/>
      <c r="NGR5" s="197"/>
      <c r="NGS5" s="197"/>
      <c r="NGT5" s="197"/>
      <c r="NGU5" s="197"/>
      <c r="NGV5" s="197"/>
      <c r="NGW5" s="197"/>
      <c r="NGX5" s="197"/>
      <c r="NGY5" s="197"/>
      <c r="NGZ5" s="197"/>
      <c r="NHA5" s="197"/>
      <c r="NHB5" s="197"/>
      <c r="NHC5" s="197"/>
      <c r="NHD5" s="197"/>
      <c r="NHE5" s="197"/>
      <c r="NHF5" s="197"/>
      <c r="NHG5" s="197"/>
      <c r="NHH5" s="197"/>
      <c r="NHI5" s="197"/>
      <c r="NHJ5" s="197"/>
      <c r="NHK5" s="197"/>
      <c r="NHL5" s="197"/>
      <c r="NHM5" s="197"/>
      <c r="NHN5" s="197"/>
      <c r="NHO5" s="197"/>
      <c r="NHP5" s="197"/>
      <c r="NHQ5" s="197"/>
      <c r="NHR5" s="197"/>
      <c r="NHS5" s="197"/>
      <c r="NHT5" s="197"/>
      <c r="NHU5" s="197"/>
      <c r="NHV5" s="197"/>
      <c r="NHW5" s="197"/>
      <c r="NHX5" s="197"/>
      <c r="NHY5" s="197"/>
      <c r="NHZ5" s="197"/>
      <c r="NIA5" s="197"/>
      <c r="NIB5" s="197"/>
      <c r="NIC5" s="197"/>
      <c r="NID5" s="197"/>
      <c r="NIE5" s="197"/>
      <c r="NIF5" s="197"/>
      <c r="NIG5" s="197"/>
      <c r="NIH5" s="197"/>
      <c r="NII5" s="197"/>
      <c r="NIJ5" s="197"/>
      <c r="NIK5" s="197"/>
      <c r="NIL5" s="197"/>
      <c r="NIM5" s="197"/>
      <c r="NIN5" s="197"/>
      <c r="NIO5" s="197"/>
      <c r="NIP5" s="197"/>
      <c r="NIQ5" s="197"/>
      <c r="NIR5" s="197"/>
      <c r="NIS5" s="197"/>
      <c r="NIT5" s="197"/>
      <c r="NIU5" s="197"/>
      <c r="NIV5" s="197"/>
      <c r="NIW5" s="197"/>
      <c r="NIX5" s="197"/>
      <c r="NIY5" s="197"/>
      <c r="NIZ5" s="197"/>
      <c r="NJA5" s="197"/>
      <c r="NJB5" s="197"/>
      <c r="NJC5" s="197"/>
      <c r="NJD5" s="197"/>
      <c r="NJE5" s="197"/>
      <c r="NJF5" s="197"/>
      <c r="NJG5" s="197"/>
      <c r="NJH5" s="197"/>
      <c r="NJI5" s="197"/>
      <c r="NJJ5" s="197"/>
      <c r="NJK5" s="197"/>
      <c r="NJL5" s="197"/>
      <c r="NJM5" s="197"/>
      <c r="NJN5" s="197"/>
      <c r="NJO5" s="197"/>
      <c r="NJP5" s="197"/>
      <c r="NJQ5" s="197"/>
      <c r="NJR5" s="197"/>
      <c r="NJS5" s="197"/>
      <c r="NJT5" s="197"/>
      <c r="NJU5" s="197"/>
      <c r="NJV5" s="197"/>
      <c r="NJW5" s="197"/>
      <c r="NJX5" s="197"/>
      <c r="NJY5" s="197"/>
      <c r="NJZ5" s="197"/>
      <c r="NKA5" s="197"/>
      <c r="NKB5" s="197"/>
      <c r="NKC5" s="197"/>
      <c r="NKD5" s="197"/>
      <c r="NKE5" s="197"/>
      <c r="NKF5" s="197"/>
      <c r="NKG5" s="197"/>
      <c r="NKH5" s="197"/>
      <c r="NKI5" s="197"/>
      <c r="NKJ5" s="197"/>
      <c r="NKK5" s="197"/>
      <c r="NKL5" s="197"/>
      <c r="NKM5" s="197"/>
      <c r="NKN5" s="197"/>
      <c r="NKO5" s="197"/>
      <c r="NKP5" s="197"/>
      <c r="NKQ5" s="197"/>
      <c r="NKR5" s="197"/>
      <c r="NKS5" s="197"/>
      <c r="NKT5" s="197"/>
      <c r="NKU5" s="197"/>
      <c r="NKV5" s="197"/>
      <c r="NKW5" s="197"/>
      <c r="NKX5" s="197"/>
      <c r="NKY5" s="197"/>
      <c r="NKZ5" s="197"/>
      <c r="NLA5" s="197"/>
      <c r="NLB5" s="197"/>
      <c r="NLC5" s="197"/>
      <c r="NLD5" s="197"/>
      <c r="NLE5" s="197"/>
      <c r="NLF5" s="197"/>
      <c r="NLG5" s="197"/>
      <c r="NLH5" s="197"/>
      <c r="NLI5" s="197"/>
      <c r="NLJ5" s="197"/>
      <c r="NLK5" s="197"/>
      <c r="NLL5" s="197"/>
      <c r="NLM5" s="197"/>
      <c r="NLN5" s="197"/>
      <c r="NLO5" s="197"/>
      <c r="NLP5" s="197"/>
      <c r="NLQ5" s="197"/>
      <c r="NLR5" s="197"/>
      <c r="NLS5" s="197"/>
      <c r="NLT5" s="197"/>
      <c r="NLU5" s="197"/>
      <c r="NLV5" s="197"/>
      <c r="NLW5" s="197"/>
      <c r="NLX5" s="197"/>
      <c r="NLY5" s="197"/>
      <c r="NLZ5" s="197"/>
      <c r="NMA5" s="197"/>
      <c r="NMB5" s="197"/>
      <c r="NMC5" s="197"/>
      <c r="NMD5" s="197"/>
      <c r="NME5" s="197"/>
      <c r="NMF5" s="197"/>
      <c r="NMG5" s="197"/>
      <c r="NMH5" s="197"/>
      <c r="NMI5" s="197"/>
      <c r="NMJ5" s="197"/>
      <c r="NMK5" s="197"/>
      <c r="NML5" s="197"/>
      <c r="NMM5" s="197"/>
      <c r="NMN5" s="197"/>
      <c r="NMO5" s="197"/>
      <c r="NMP5" s="197"/>
      <c r="NMQ5" s="197"/>
      <c r="NMR5" s="197"/>
      <c r="NMS5" s="197"/>
      <c r="NMT5" s="197"/>
      <c r="NMU5" s="197"/>
      <c r="NMV5" s="197"/>
      <c r="NMW5" s="197"/>
      <c r="NMX5" s="197"/>
      <c r="NMY5" s="197"/>
      <c r="NMZ5" s="197"/>
      <c r="NNA5" s="197"/>
      <c r="NNB5" s="197"/>
      <c r="NNC5" s="197"/>
      <c r="NND5" s="197"/>
      <c r="NNE5" s="197"/>
      <c r="NNF5" s="197"/>
      <c r="NNG5" s="197"/>
      <c r="NNH5" s="197"/>
      <c r="NNI5" s="197"/>
      <c r="NNJ5" s="197"/>
      <c r="NNK5" s="197"/>
      <c r="NNL5" s="197"/>
      <c r="NNM5" s="197"/>
      <c r="NNN5" s="197"/>
      <c r="NNO5" s="197"/>
      <c r="NNP5" s="197"/>
      <c r="NNQ5" s="197"/>
      <c r="NNR5" s="197"/>
      <c r="NNS5" s="197"/>
      <c r="NNT5" s="197"/>
      <c r="NNU5" s="197"/>
      <c r="NNV5" s="197"/>
      <c r="NNW5" s="197"/>
      <c r="NNX5" s="197"/>
      <c r="NNY5" s="197"/>
      <c r="NNZ5" s="197"/>
      <c r="NOA5" s="197"/>
      <c r="NOB5" s="197"/>
      <c r="NOC5" s="197"/>
      <c r="NOD5" s="197"/>
      <c r="NOE5" s="197"/>
      <c r="NOF5" s="197"/>
      <c r="NOG5" s="197"/>
      <c r="NOH5" s="197"/>
      <c r="NOI5" s="197"/>
      <c r="NOJ5" s="197"/>
      <c r="NOK5" s="197"/>
      <c r="NOL5" s="197"/>
      <c r="NOM5" s="197"/>
      <c r="NON5" s="197"/>
      <c r="NOO5" s="197"/>
      <c r="NOP5" s="197"/>
      <c r="NOQ5" s="197"/>
      <c r="NOR5" s="197"/>
      <c r="NOS5" s="197"/>
      <c r="NOT5" s="197"/>
      <c r="NOU5" s="197"/>
      <c r="NOV5" s="197"/>
      <c r="NOW5" s="197"/>
      <c r="NOX5" s="197"/>
      <c r="NOY5" s="197"/>
      <c r="NOZ5" s="197"/>
      <c r="NPA5" s="197"/>
      <c r="NPB5" s="197"/>
      <c r="NPC5" s="197"/>
      <c r="NPD5" s="197"/>
      <c r="NPE5" s="197"/>
      <c r="NPF5" s="197"/>
      <c r="NPG5" s="197"/>
      <c r="NPH5" s="197"/>
      <c r="NPI5" s="197"/>
      <c r="NPJ5" s="197"/>
      <c r="NPK5" s="197"/>
      <c r="NPL5" s="197"/>
      <c r="NPM5" s="197"/>
      <c r="NPN5" s="197"/>
      <c r="NPO5" s="197"/>
      <c r="NPP5" s="197"/>
      <c r="NPQ5" s="197"/>
      <c r="NPR5" s="197"/>
      <c r="NPS5" s="197"/>
      <c r="NPT5" s="197"/>
      <c r="NPU5" s="197"/>
      <c r="NPV5" s="197"/>
      <c r="NPW5" s="197"/>
      <c r="NPX5" s="197"/>
      <c r="NPY5" s="197"/>
      <c r="NPZ5" s="197"/>
      <c r="NQA5" s="197"/>
      <c r="NQB5" s="197"/>
      <c r="NQC5" s="197"/>
      <c r="NQD5" s="197"/>
      <c r="NQE5" s="197"/>
      <c r="NQF5" s="197"/>
      <c r="NQG5" s="197"/>
      <c r="NQH5" s="197"/>
      <c r="NQI5" s="197"/>
      <c r="NQJ5" s="197"/>
      <c r="NQK5" s="197"/>
      <c r="NQL5" s="197"/>
      <c r="NQM5" s="197"/>
      <c r="NQN5" s="197"/>
      <c r="NQO5" s="197"/>
      <c r="NQP5" s="197"/>
      <c r="NQQ5" s="197"/>
      <c r="NQR5" s="197"/>
      <c r="NQS5" s="197"/>
      <c r="NQT5" s="197"/>
      <c r="NQU5" s="197"/>
      <c r="NQV5" s="197"/>
      <c r="NQW5" s="197"/>
      <c r="NQX5" s="197"/>
      <c r="NQY5" s="197"/>
      <c r="NQZ5" s="197"/>
      <c r="NRA5" s="197"/>
      <c r="NRB5" s="197"/>
      <c r="NRC5" s="197"/>
      <c r="NRD5" s="197"/>
      <c r="NRE5" s="197"/>
      <c r="NRF5" s="197"/>
      <c r="NRG5" s="197"/>
      <c r="NRH5" s="197"/>
      <c r="NRI5" s="197"/>
      <c r="NRJ5" s="197"/>
      <c r="NRK5" s="197"/>
      <c r="NRL5" s="197"/>
      <c r="NRM5" s="197"/>
      <c r="NRN5" s="197"/>
      <c r="NRO5" s="197"/>
      <c r="NRP5" s="197"/>
      <c r="NRQ5" s="197"/>
      <c r="NRR5" s="197"/>
      <c r="NRS5" s="197"/>
      <c r="NRT5" s="197"/>
      <c r="NRU5" s="197"/>
      <c r="NRV5" s="197"/>
      <c r="NRW5" s="197"/>
      <c r="NRX5" s="197"/>
      <c r="NRY5" s="197"/>
      <c r="NRZ5" s="197"/>
      <c r="NSA5" s="197"/>
      <c r="NSB5" s="197"/>
      <c r="NSC5" s="197"/>
      <c r="NSD5" s="197"/>
      <c r="NSE5" s="197"/>
      <c r="NSF5" s="197"/>
      <c r="NSG5" s="197"/>
      <c r="NSH5" s="197"/>
      <c r="NSI5" s="197"/>
      <c r="NSJ5" s="197"/>
      <c r="NSK5" s="197"/>
      <c r="NSL5" s="197"/>
      <c r="NSM5" s="197"/>
      <c r="NSN5" s="197"/>
      <c r="NSO5" s="197"/>
      <c r="NSP5" s="197"/>
      <c r="NSQ5" s="197"/>
      <c r="NSR5" s="197"/>
      <c r="NSS5" s="197"/>
      <c r="NST5" s="197"/>
      <c r="NSU5" s="197"/>
      <c r="NSV5" s="197"/>
      <c r="NSW5" s="197"/>
      <c r="NSX5" s="197"/>
      <c r="NSY5" s="197"/>
      <c r="NSZ5" s="197"/>
      <c r="NTA5" s="197"/>
      <c r="NTB5" s="197"/>
      <c r="NTC5" s="197"/>
      <c r="NTD5" s="197"/>
      <c r="NTE5" s="197"/>
      <c r="NTF5" s="197"/>
      <c r="NTG5" s="197"/>
      <c r="NTH5" s="197"/>
      <c r="NTI5" s="197"/>
      <c r="NTJ5" s="197"/>
      <c r="NTK5" s="197"/>
      <c r="NTL5" s="197"/>
      <c r="NTM5" s="197"/>
      <c r="NTN5" s="197"/>
      <c r="NTO5" s="197"/>
      <c r="NTP5" s="197"/>
      <c r="NTQ5" s="197"/>
      <c r="NTR5" s="197"/>
      <c r="NTS5" s="197"/>
      <c r="NTT5" s="197"/>
      <c r="NTU5" s="197"/>
      <c r="NTV5" s="197"/>
      <c r="NTW5" s="197"/>
      <c r="NTX5" s="197"/>
      <c r="NTY5" s="197"/>
      <c r="NTZ5" s="197"/>
      <c r="NUA5" s="197"/>
      <c r="NUB5" s="197"/>
      <c r="NUC5" s="197"/>
      <c r="NUD5" s="197"/>
      <c r="NUE5" s="197"/>
      <c r="NUF5" s="197"/>
      <c r="NUG5" s="197"/>
      <c r="NUH5" s="197"/>
      <c r="NUI5" s="197"/>
      <c r="NUJ5" s="197"/>
      <c r="NUK5" s="197"/>
      <c r="NUL5" s="197"/>
      <c r="NUM5" s="197"/>
      <c r="NUN5" s="197"/>
      <c r="NUO5" s="197"/>
      <c r="NUP5" s="197"/>
      <c r="NUQ5" s="197"/>
      <c r="NUR5" s="197"/>
      <c r="NUS5" s="197"/>
      <c r="NUT5" s="197"/>
      <c r="NUU5" s="197"/>
      <c r="NUV5" s="197"/>
      <c r="NUW5" s="197"/>
      <c r="NUX5" s="197"/>
      <c r="NUY5" s="197"/>
      <c r="NUZ5" s="197"/>
      <c r="NVA5" s="197"/>
      <c r="NVB5" s="197"/>
      <c r="NVC5" s="197"/>
      <c r="NVD5" s="197"/>
      <c r="NVE5" s="197"/>
      <c r="NVF5" s="197"/>
      <c r="NVG5" s="197"/>
      <c r="NVH5" s="197"/>
      <c r="NVI5" s="197"/>
      <c r="NVJ5" s="197"/>
      <c r="NVK5" s="197"/>
      <c r="NVL5" s="197"/>
      <c r="NVM5" s="197"/>
      <c r="NVN5" s="197"/>
      <c r="NVO5" s="197"/>
      <c r="NVP5" s="197"/>
      <c r="NVQ5" s="197"/>
      <c r="NVR5" s="197"/>
      <c r="NVS5" s="197"/>
      <c r="NVT5" s="197"/>
      <c r="NVU5" s="197"/>
      <c r="NVV5" s="197"/>
      <c r="NVW5" s="197"/>
      <c r="NVX5" s="197"/>
      <c r="NVY5" s="197"/>
      <c r="NVZ5" s="197"/>
      <c r="NWA5" s="197"/>
      <c r="NWB5" s="197"/>
      <c r="NWC5" s="197"/>
      <c r="NWD5" s="197"/>
      <c r="NWE5" s="197"/>
      <c r="NWF5" s="197"/>
      <c r="NWG5" s="197"/>
      <c r="NWH5" s="197"/>
      <c r="NWI5" s="197"/>
      <c r="NWJ5" s="197"/>
      <c r="NWK5" s="197"/>
      <c r="NWL5" s="197"/>
      <c r="NWM5" s="197"/>
      <c r="NWN5" s="197"/>
      <c r="NWO5" s="197"/>
      <c r="NWP5" s="197"/>
      <c r="NWQ5" s="197"/>
      <c r="NWR5" s="197"/>
      <c r="NWS5" s="197"/>
      <c r="NWT5" s="197"/>
      <c r="NWU5" s="197"/>
      <c r="NWV5" s="197"/>
      <c r="NWW5" s="197"/>
      <c r="NWX5" s="197"/>
      <c r="NWY5" s="197"/>
      <c r="NWZ5" s="197"/>
      <c r="NXA5" s="197"/>
      <c r="NXB5" s="197"/>
      <c r="NXC5" s="197"/>
      <c r="NXD5" s="197"/>
      <c r="NXE5" s="197"/>
      <c r="NXF5" s="197"/>
      <c r="NXG5" s="197"/>
      <c r="NXH5" s="197"/>
      <c r="NXI5" s="197"/>
      <c r="NXJ5" s="197"/>
      <c r="NXK5" s="197"/>
      <c r="NXL5" s="197"/>
      <c r="NXM5" s="197"/>
      <c r="NXN5" s="197"/>
      <c r="NXO5" s="197"/>
      <c r="NXP5" s="197"/>
      <c r="NXQ5" s="197"/>
      <c r="NXR5" s="197"/>
      <c r="NXS5" s="197"/>
      <c r="NXT5" s="197"/>
      <c r="NXU5" s="197"/>
      <c r="NXV5" s="197"/>
      <c r="NXW5" s="197"/>
      <c r="NXX5" s="197"/>
      <c r="NXY5" s="197"/>
      <c r="NXZ5" s="197"/>
      <c r="NYA5" s="197"/>
      <c r="NYB5" s="197"/>
      <c r="NYC5" s="197"/>
      <c r="NYD5" s="197"/>
      <c r="NYE5" s="197"/>
      <c r="NYF5" s="197"/>
      <c r="NYG5" s="197"/>
      <c r="NYH5" s="197"/>
      <c r="NYI5" s="197"/>
      <c r="NYJ5" s="197"/>
      <c r="NYK5" s="197"/>
      <c r="NYL5" s="197"/>
      <c r="NYM5" s="197"/>
      <c r="NYN5" s="197"/>
      <c r="NYO5" s="197"/>
      <c r="NYP5" s="197"/>
      <c r="NYQ5" s="197"/>
      <c r="NYR5" s="197"/>
      <c r="NYS5" s="197"/>
      <c r="NYT5" s="197"/>
      <c r="NYU5" s="197"/>
      <c r="NYV5" s="197"/>
      <c r="NYW5" s="197"/>
      <c r="NYX5" s="197"/>
      <c r="NYY5" s="197"/>
      <c r="NYZ5" s="197"/>
      <c r="NZA5" s="197"/>
      <c r="NZB5" s="197"/>
      <c r="NZC5" s="197"/>
      <c r="NZD5" s="197"/>
      <c r="NZE5" s="197"/>
      <c r="NZF5" s="197"/>
      <c r="NZG5" s="197"/>
      <c r="NZH5" s="197"/>
      <c r="NZI5" s="197"/>
      <c r="NZJ5" s="197"/>
      <c r="NZK5" s="197"/>
      <c r="NZL5" s="197"/>
      <c r="NZM5" s="197"/>
      <c r="NZN5" s="197"/>
      <c r="NZO5" s="197"/>
      <c r="NZP5" s="197"/>
      <c r="NZQ5" s="197"/>
      <c r="NZR5" s="197"/>
      <c r="NZS5" s="197"/>
      <c r="NZT5" s="197"/>
      <c r="NZU5" s="197"/>
      <c r="NZV5" s="197"/>
      <c r="NZW5" s="197"/>
      <c r="NZX5" s="197"/>
      <c r="NZY5" s="197"/>
      <c r="NZZ5" s="197"/>
      <c r="OAA5" s="197"/>
      <c r="OAB5" s="197"/>
      <c r="OAC5" s="197"/>
      <c r="OAD5" s="197"/>
      <c r="OAE5" s="197"/>
      <c r="OAF5" s="197"/>
      <c r="OAG5" s="197"/>
      <c r="OAH5" s="197"/>
      <c r="OAI5" s="197"/>
      <c r="OAJ5" s="197"/>
      <c r="OAK5" s="197"/>
      <c r="OAL5" s="197"/>
      <c r="OAM5" s="197"/>
      <c r="OAN5" s="197"/>
      <c r="OAO5" s="197"/>
      <c r="OAP5" s="197"/>
      <c r="OAQ5" s="197"/>
      <c r="OAR5" s="197"/>
      <c r="OAS5" s="197"/>
      <c r="OAT5" s="197"/>
      <c r="OAU5" s="197"/>
      <c r="OAV5" s="197"/>
      <c r="OAW5" s="197"/>
      <c r="OAX5" s="197"/>
      <c r="OAY5" s="197"/>
      <c r="OAZ5" s="197"/>
      <c r="OBA5" s="197"/>
      <c r="OBB5" s="197"/>
      <c r="OBC5" s="197"/>
      <c r="OBD5" s="197"/>
      <c r="OBE5" s="197"/>
      <c r="OBF5" s="197"/>
      <c r="OBG5" s="197"/>
      <c r="OBH5" s="197"/>
      <c r="OBI5" s="197"/>
      <c r="OBJ5" s="197"/>
      <c r="OBK5" s="197"/>
      <c r="OBL5" s="197"/>
      <c r="OBM5" s="197"/>
      <c r="OBN5" s="197"/>
      <c r="OBO5" s="197"/>
      <c r="OBP5" s="197"/>
      <c r="OBQ5" s="197"/>
      <c r="OBR5" s="197"/>
      <c r="OBS5" s="197"/>
      <c r="OBT5" s="197"/>
      <c r="OBU5" s="197"/>
      <c r="OBV5" s="197"/>
      <c r="OBW5" s="197"/>
      <c r="OBX5" s="197"/>
      <c r="OBY5" s="197"/>
      <c r="OBZ5" s="197"/>
      <c r="OCA5" s="197"/>
      <c r="OCB5" s="197"/>
      <c r="OCC5" s="197"/>
      <c r="OCD5" s="197"/>
      <c r="OCE5" s="197"/>
      <c r="OCF5" s="197"/>
      <c r="OCG5" s="197"/>
      <c r="OCH5" s="197"/>
      <c r="OCI5" s="197"/>
      <c r="OCJ5" s="197"/>
      <c r="OCK5" s="197"/>
      <c r="OCL5" s="197"/>
      <c r="OCM5" s="197"/>
      <c r="OCN5" s="197"/>
      <c r="OCO5" s="197"/>
      <c r="OCP5" s="197"/>
      <c r="OCQ5" s="197"/>
      <c r="OCR5" s="197"/>
      <c r="OCS5" s="197"/>
      <c r="OCT5" s="197"/>
      <c r="OCU5" s="197"/>
      <c r="OCV5" s="197"/>
      <c r="OCW5" s="197"/>
      <c r="OCX5" s="197"/>
      <c r="OCY5" s="197"/>
      <c r="OCZ5" s="197"/>
      <c r="ODA5" s="197"/>
      <c r="ODB5" s="197"/>
      <c r="ODC5" s="197"/>
      <c r="ODD5" s="197"/>
      <c r="ODE5" s="197"/>
      <c r="ODF5" s="197"/>
      <c r="ODG5" s="197"/>
      <c r="ODH5" s="197"/>
      <c r="ODI5" s="197"/>
      <c r="ODJ5" s="197"/>
      <c r="ODK5" s="197"/>
      <c r="ODL5" s="197"/>
      <c r="ODM5" s="197"/>
      <c r="ODN5" s="197"/>
      <c r="ODO5" s="197"/>
      <c r="ODP5" s="197"/>
      <c r="ODQ5" s="197"/>
      <c r="ODR5" s="197"/>
      <c r="ODS5" s="197"/>
      <c r="ODT5" s="197"/>
      <c r="ODU5" s="197"/>
      <c r="ODV5" s="197"/>
      <c r="ODW5" s="197"/>
      <c r="ODX5" s="197"/>
      <c r="ODY5" s="197"/>
      <c r="ODZ5" s="197"/>
      <c r="OEA5" s="197"/>
      <c r="OEB5" s="197"/>
      <c r="OEC5" s="197"/>
      <c r="OED5" s="197"/>
      <c r="OEE5" s="197"/>
      <c r="OEF5" s="197"/>
      <c r="OEG5" s="197"/>
      <c r="OEH5" s="197"/>
      <c r="OEI5" s="197"/>
      <c r="OEJ5" s="197"/>
      <c r="OEK5" s="197"/>
      <c r="OEL5" s="197"/>
      <c r="OEM5" s="197"/>
      <c r="OEN5" s="197"/>
      <c r="OEO5" s="197"/>
      <c r="OEP5" s="197"/>
      <c r="OEQ5" s="197"/>
      <c r="OER5" s="197"/>
      <c r="OES5" s="197"/>
      <c r="OET5" s="197"/>
      <c r="OEU5" s="197"/>
      <c r="OEV5" s="197"/>
      <c r="OEW5" s="197"/>
      <c r="OEX5" s="197"/>
      <c r="OEY5" s="197"/>
      <c r="OEZ5" s="197"/>
      <c r="OFA5" s="197"/>
      <c r="OFB5" s="197"/>
      <c r="OFC5" s="197"/>
      <c r="OFD5" s="197"/>
      <c r="OFE5" s="197"/>
      <c r="OFF5" s="197"/>
      <c r="OFG5" s="197"/>
      <c r="OFH5" s="197"/>
      <c r="OFI5" s="197"/>
      <c r="OFJ5" s="197"/>
      <c r="OFK5" s="197"/>
      <c r="OFL5" s="197"/>
      <c r="OFM5" s="197"/>
      <c r="OFN5" s="197"/>
      <c r="OFO5" s="197"/>
      <c r="OFP5" s="197"/>
      <c r="OFQ5" s="197"/>
      <c r="OFR5" s="197"/>
      <c r="OFS5" s="197"/>
      <c r="OFT5" s="197"/>
      <c r="OFU5" s="197"/>
      <c r="OFV5" s="197"/>
      <c r="OFW5" s="197"/>
      <c r="OFX5" s="197"/>
      <c r="OFY5" s="197"/>
      <c r="OFZ5" s="197"/>
      <c r="OGA5" s="197"/>
      <c r="OGB5" s="197"/>
      <c r="OGC5" s="197"/>
      <c r="OGD5" s="197"/>
      <c r="OGE5" s="197"/>
      <c r="OGF5" s="197"/>
      <c r="OGG5" s="197"/>
      <c r="OGH5" s="197"/>
      <c r="OGI5" s="197"/>
      <c r="OGJ5" s="197"/>
      <c r="OGK5" s="197"/>
      <c r="OGL5" s="197"/>
      <c r="OGM5" s="197"/>
      <c r="OGN5" s="197"/>
      <c r="OGO5" s="197"/>
      <c r="OGP5" s="197"/>
      <c r="OGQ5" s="197"/>
      <c r="OGR5" s="197"/>
      <c r="OGS5" s="197"/>
      <c r="OGT5" s="197"/>
      <c r="OGU5" s="197"/>
      <c r="OGV5" s="197"/>
      <c r="OGW5" s="197"/>
      <c r="OGX5" s="197"/>
      <c r="OGY5" s="197"/>
      <c r="OGZ5" s="197"/>
      <c r="OHA5" s="197"/>
      <c r="OHB5" s="197"/>
      <c r="OHC5" s="197"/>
      <c r="OHD5" s="197"/>
      <c r="OHE5" s="197"/>
      <c r="OHF5" s="197"/>
      <c r="OHG5" s="197"/>
      <c r="OHH5" s="197"/>
      <c r="OHI5" s="197"/>
      <c r="OHJ5" s="197"/>
      <c r="OHK5" s="197"/>
      <c r="OHL5" s="197"/>
      <c r="OHM5" s="197"/>
      <c r="OHN5" s="197"/>
      <c r="OHO5" s="197"/>
      <c r="OHP5" s="197"/>
      <c r="OHQ5" s="197"/>
      <c r="OHR5" s="197"/>
      <c r="OHS5" s="197"/>
      <c r="OHT5" s="197"/>
      <c r="OHU5" s="197"/>
      <c r="OHV5" s="197"/>
      <c r="OHW5" s="197"/>
      <c r="OHX5" s="197"/>
      <c r="OHY5" s="197"/>
      <c r="OHZ5" s="197"/>
      <c r="OIA5" s="197"/>
      <c r="OIB5" s="197"/>
      <c r="OIC5" s="197"/>
      <c r="OID5" s="197"/>
      <c r="OIE5" s="197"/>
      <c r="OIF5" s="197"/>
      <c r="OIG5" s="197"/>
      <c r="OIH5" s="197"/>
      <c r="OII5" s="197"/>
      <c r="OIJ5" s="197"/>
      <c r="OIK5" s="197"/>
      <c r="OIL5" s="197"/>
      <c r="OIM5" s="197"/>
      <c r="OIN5" s="197"/>
      <c r="OIO5" s="197"/>
      <c r="OIP5" s="197"/>
      <c r="OIQ5" s="197"/>
      <c r="OIR5" s="197"/>
      <c r="OIS5" s="197"/>
      <c r="OIT5" s="197"/>
      <c r="OIU5" s="197"/>
      <c r="OIV5" s="197"/>
      <c r="OIW5" s="197"/>
      <c r="OIX5" s="197"/>
      <c r="OIY5" s="197"/>
      <c r="OIZ5" s="197"/>
      <c r="OJA5" s="197"/>
      <c r="OJB5" s="197"/>
      <c r="OJC5" s="197"/>
      <c r="OJD5" s="197"/>
      <c r="OJE5" s="197"/>
      <c r="OJF5" s="197"/>
      <c r="OJG5" s="197"/>
      <c r="OJH5" s="197"/>
      <c r="OJI5" s="197"/>
      <c r="OJJ5" s="197"/>
      <c r="OJK5" s="197"/>
      <c r="OJL5" s="197"/>
      <c r="OJM5" s="197"/>
      <c r="OJN5" s="197"/>
      <c r="OJO5" s="197"/>
      <c r="OJP5" s="197"/>
      <c r="OJQ5" s="197"/>
      <c r="OJR5" s="197"/>
      <c r="OJS5" s="197"/>
      <c r="OJT5" s="197"/>
      <c r="OJU5" s="197"/>
      <c r="OJV5" s="197"/>
      <c r="OJW5" s="197"/>
      <c r="OJX5" s="197"/>
      <c r="OJY5" s="197"/>
      <c r="OJZ5" s="197"/>
      <c r="OKA5" s="197"/>
      <c r="OKB5" s="197"/>
      <c r="OKC5" s="197"/>
      <c r="OKD5" s="197"/>
      <c r="OKE5" s="197"/>
      <c r="OKF5" s="197"/>
      <c r="OKG5" s="197"/>
      <c r="OKH5" s="197"/>
      <c r="OKI5" s="197"/>
      <c r="OKJ5" s="197"/>
      <c r="OKK5" s="197"/>
      <c r="OKL5" s="197"/>
      <c r="OKM5" s="197"/>
      <c r="OKN5" s="197"/>
      <c r="OKO5" s="197"/>
      <c r="OKP5" s="197"/>
      <c r="OKQ5" s="197"/>
      <c r="OKR5" s="197"/>
      <c r="OKS5" s="197"/>
      <c r="OKT5" s="197"/>
      <c r="OKU5" s="197"/>
      <c r="OKV5" s="197"/>
      <c r="OKW5" s="197"/>
      <c r="OKX5" s="197"/>
      <c r="OKY5" s="197"/>
      <c r="OKZ5" s="197"/>
      <c r="OLA5" s="197"/>
      <c r="OLB5" s="197"/>
      <c r="OLC5" s="197"/>
      <c r="OLD5" s="197"/>
      <c r="OLE5" s="197"/>
      <c r="OLF5" s="197"/>
      <c r="OLG5" s="197"/>
      <c r="OLH5" s="197"/>
      <c r="OLI5" s="197"/>
      <c r="OLJ5" s="197"/>
      <c r="OLK5" s="197"/>
      <c r="OLL5" s="197"/>
      <c r="OLM5" s="197"/>
      <c r="OLN5" s="197"/>
      <c r="OLO5" s="197"/>
      <c r="OLP5" s="197"/>
      <c r="OLQ5" s="197"/>
      <c r="OLR5" s="197"/>
      <c r="OLS5" s="197"/>
      <c r="OLT5" s="197"/>
      <c r="OLU5" s="197"/>
      <c r="OLV5" s="197"/>
      <c r="OLW5" s="197"/>
      <c r="OLX5" s="197"/>
      <c r="OLY5" s="197"/>
      <c r="OLZ5" s="197"/>
      <c r="OMA5" s="197"/>
      <c r="OMB5" s="197"/>
      <c r="OMC5" s="197"/>
      <c r="OMD5" s="197"/>
      <c r="OME5" s="197"/>
      <c r="OMF5" s="197"/>
      <c r="OMG5" s="197"/>
      <c r="OMH5" s="197"/>
      <c r="OMI5" s="197"/>
      <c r="OMJ5" s="197"/>
      <c r="OMK5" s="197"/>
      <c r="OML5" s="197"/>
      <c r="OMM5" s="197"/>
      <c r="OMN5" s="197"/>
      <c r="OMO5" s="197"/>
      <c r="OMP5" s="197"/>
      <c r="OMQ5" s="197"/>
      <c r="OMR5" s="197"/>
      <c r="OMS5" s="197"/>
      <c r="OMT5" s="197"/>
      <c r="OMU5" s="197"/>
      <c r="OMV5" s="197"/>
      <c r="OMW5" s="197"/>
      <c r="OMX5" s="197"/>
      <c r="OMY5" s="197"/>
      <c r="OMZ5" s="197"/>
      <c r="ONA5" s="197"/>
      <c r="ONB5" s="197"/>
      <c r="ONC5" s="197"/>
      <c r="OND5" s="197"/>
      <c r="ONE5" s="197"/>
      <c r="ONF5" s="197"/>
      <c r="ONG5" s="197"/>
      <c r="ONH5" s="197"/>
      <c r="ONI5" s="197"/>
      <c r="ONJ5" s="197"/>
      <c r="ONK5" s="197"/>
      <c r="ONL5" s="197"/>
      <c r="ONM5" s="197"/>
      <c r="ONN5" s="197"/>
      <c r="ONO5" s="197"/>
      <c r="ONP5" s="197"/>
      <c r="ONQ5" s="197"/>
      <c r="ONR5" s="197"/>
      <c r="ONS5" s="197"/>
      <c r="ONT5" s="197"/>
      <c r="ONU5" s="197"/>
      <c r="ONV5" s="197"/>
      <c r="ONW5" s="197"/>
      <c r="ONX5" s="197"/>
      <c r="ONY5" s="197"/>
      <c r="ONZ5" s="197"/>
      <c r="OOA5" s="197"/>
      <c r="OOB5" s="197"/>
      <c r="OOC5" s="197"/>
      <c r="OOD5" s="197"/>
      <c r="OOE5" s="197"/>
      <c r="OOF5" s="197"/>
      <c r="OOG5" s="197"/>
      <c r="OOH5" s="197"/>
      <c r="OOI5" s="197"/>
      <c r="OOJ5" s="197"/>
      <c r="OOK5" s="197"/>
      <c r="OOL5" s="197"/>
      <c r="OOM5" s="197"/>
      <c r="OON5" s="197"/>
      <c r="OOO5" s="197"/>
      <c r="OOP5" s="197"/>
      <c r="OOQ5" s="197"/>
      <c r="OOR5" s="197"/>
      <c r="OOS5" s="197"/>
      <c r="OOT5" s="197"/>
      <c r="OOU5" s="197"/>
      <c r="OOV5" s="197"/>
      <c r="OOW5" s="197"/>
      <c r="OOX5" s="197"/>
      <c r="OOY5" s="197"/>
      <c r="OOZ5" s="197"/>
      <c r="OPA5" s="197"/>
      <c r="OPB5" s="197"/>
      <c r="OPC5" s="197"/>
      <c r="OPD5" s="197"/>
      <c r="OPE5" s="197"/>
      <c r="OPF5" s="197"/>
      <c r="OPG5" s="197"/>
      <c r="OPH5" s="197"/>
      <c r="OPI5" s="197"/>
      <c r="OPJ5" s="197"/>
      <c r="OPK5" s="197"/>
      <c r="OPL5" s="197"/>
      <c r="OPM5" s="197"/>
      <c r="OPN5" s="197"/>
      <c r="OPO5" s="197"/>
      <c r="OPP5" s="197"/>
      <c r="OPQ5" s="197"/>
      <c r="OPR5" s="197"/>
      <c r="OPS5" s="197"/>
      <c r="OPT5" s="197"/>
      <c r="OPU5" s="197"/>
      <c r="OPV5" s="197"/>
      <c r="OPW5" s="197"/>
      <c r="OPX5" s="197"/>
      <c r="OPY5" s="197"/>
      <c r="OPZ5" s="197"/>
      <c r="OQA5" s="197"/>
      <c r="OQB5" s="197"/>
      <c r="OQC5" s="197"/>
      <c r="OQD5" s="197"/>
      <c r="OQE5" s="197"/>
      <c r="OQF5" s="197"/>
      <c r="OQG5" s="197"/>
      <c r="OQH5" s="197"/>
      <c r="OQI5" s="197"/>
      <c r="OQJ5" s="197"/>
      <c r="OQK5" s="197"/>
      <c r="OQL5" s="197"/>
      <c r="OQM5" s="197"/>
      <c r="OQN5" s="197"/>
      <c r="OQO5" s="197"/>
      <c r="OQP5" s="197"/>
      <c r="OQQ5" s="197"/>
      <c r="OQR5" s="197"/>
      <c r="OQS5" s="197"/>
      <c r="OQT5" s="197"/>
      <c r="OQU5" s="197"/>
      <c r="OQV5" s="197"/>
      <c r="OQW5" s="197"/>
      <c r="OQX5" s="197"/>
      <c r="OQY5" s="197"/>
      <c r="OQZ5" s="197"/>
      <c r="ORA5" s="197"/>
      <c r="ORB5" s="197"/>
      <c r="ORC5" s="197"/>
      <c r="ORD5" s="197"/>
      <c r="ORE5" s="197"/>
      <c r="ORF5" s="197"/>
      <c r="ORG5" s="197"/>
      <c r="ORH5" s="197"/>
      <c r="ORI5" s="197"/>
      <c r="ORJ5" s="197"/>
      <c r="ORK5" s="197"/>
      <c r="ORL5" s="197"/>
      <c r="ORM5" s="197"/>
      <c r="ORN5" s="197"/>
      <c r="ORO5" s="197"/>
      <c r="ORP5" s="197"/>
      <c r="ORQ5" s="197"/>
      <c r="ORR5" s="197"/>
      <c r="ORS5" s="197"/>
      <c r="ORT5" s="197"/>
      <c r="ORU5" s="197"/>
      <c r="ORV5" s="197"/>
      <c r="ORW5" s="197"/>
      <c r="ORX5" s="197"/>
      <c r="ORY5" s="197"/>
      <c r="ORZ5" s="197"/>
      <c r="OSA5" s="197"/>
      <c r="OSB5" s="197"/>
      <c r="OSC5" s="197"/>
      <c r="OSD5" s="197"/>
      <c r="OSE5" s="197"/>
      <c r="OSF5" s="197"/>
      <c r="OSG5" s="197"/>
      <c r="OSH5" s="197"/>
      <c r="OSI5" s="197"/>
      <c r="OSJ5" s="197"/>
      <c r="OSK5" s="197"/>
      <c r="OSL5" s="197"/>
      <c r="OSM5" s="197"/>
      <c r="OSN5" s="197"/>
      <c r="OSO5" s="197"/>
      <c r="OSP5" s="197"/>
      <c r="OSQ5" s="197"/>
      <c r="OSR5" s="197"/>
      <c r="OSS5" s="197"/>
      <c r="OST5" s="197"/>
      <c r="OSU5" s="197"/>
      <c r="OSV5" s="197"/>
      <c r="OSW5" s="197"/>
      <c r="OSX5" s="197"/>
      <c r="OSY5" s="197"/>
      <c r="OSZ5" s="197"/>
      <c r="OTA5" s="197"/>
      <c r="OTB5" s="197"/>
      <c r="OTC5" s="197"/>
      <c r="OTD5" s="197"/>
      <c r="OTE5" s="197"/>
      <c r="OTF5" s="197"/>
      <c r="OTG5" s="197"/>
      <c r="OTH5" s="197"/>
      <c r="OTI5" s="197"/>
      <c r="OTJ5" s="197"/>
      <c r="OTK5" s="197"/>
      <c r="OTL5" s="197"/>
      <c r="OTM5" s="197"/>
      <c r="OTN5" s="197"/>
      <c r="OTO5" s="197"/>
      <c r="OTP5" s="197"/>
      <c r="OTQ5" s="197"/>
      <c r="OTR5" s="197"/>
      <c r="OTS5" s="197"/>
      <c r="OTT5" s="197"/>
      <c r="OTU5" s="197"/>
      <c r="OTV5" s="197"/>
      <c r="OTW5" s="197"/>
      <c r="OTX5" s="197"/>
      <c r="OTY5" s="197"/>
      <c r="OTZ5" s="197"/>
      <c r="OUA5" s="197"/>
      <c r="OUB5" s="197"/>
      <c r="OUC5" s="197"/>
      <c r="OUD5" s="197"/>
      <c r="OUE5" s="197"/>
      <c r="OUF5" s="197"/>
      <c r="OUG5" s="197"/>
      <c r="OUH5" s="197"/>
      <c r="OUI5" s="197"/>
      <c r="OUJ5" s="197"/>
      <c r="OUK5" s="197"/>
      <c r="OUL5" s="197"/>
      <c r="OUM5" s="197"/>
      <c r="OUN5" s="197"/>
      <c r="OUO5" s="197"/>
      <c r="OUP5" s="197"/>
      <c r="OUQ5" s="197"/>
      <c r="OUR5" s="197"/>
      <c r="OUS5" s="197"/>
      <c r="OUT5" s="197"/>
      <c r="OUU5" s="197"/>
      <c r="OUV5" s="197"/>
      <c r="OUW5" s="197"/>
      <c r="OUX5" s="197"/>
      <c r="OUY5" s="197"/>
      <c r="OUZ5" s="197"/>
      <c r="OVA5" s="197"/>
      <c r="OVB5" s="197"/>
      <c r="OVC5" s="197"/>
      <c r="OVD5" s="197"/>
      <c r="OVE5" s="197"/>
      <c r="OVF5" s="197"/>
      <c r="OVG5" s="197"/>
      <c r="OVH5" s="197"/>
      <c r="OVI5" s="197"/>
      <c r="OVJ5" s="197"/>
      <c r="OVK5" s="197"/>
      <c r="OVL5" s="197"/>
      <c r="OVM5" s="197"/>
      <c r="OVN5" s="197"/>
      <c r="OVO5" s="197"/>
      <c r="OVP5" s="197"/>
      <c r="OVQ5" s="197"/>
      <c r="OVR5" s="197"/>
      <c r="OVS5" s="197"/>
      <c r="OVT5" s="197"/>
      <c r="OVU5" s="197"/>
      <c r="OVV5" s="197"/>
      <c r="OVW5" s="197"/>
      <c r="OVX5" s="197"/>
      <c r="OVY5" s="197"/>
      <c r="OVZ5" s="197"/>
      <c r="OWA5" s="197"/>
      <c r="OWB5" s="197"/>
      <c r="OWC5" s="197"/>
      <c r="OWD5" s="197"/>
      <c r="OWE5" s="197"/>
      <c r="OWF5" s="197"/>
      <c r="OWG5" s="197"/>
      <c r="OWH5" s="197"/>
      <c r="OWI5" s="197"/>
      <c r="OWJ5" s="197"/>
      <c r="OWK5" s="197"/>
      <c r="OWL5" s="197"/>
      <c r="OWM5" s="197"/>
      <c r="OWN5" s="197"/>
      <c r="OWO5" s="197"/>
      <c r="OWP5" s="197"/>
      <c r="OWQ5" s="197"/>
      <c r="OWR5" s="197"/>
      <c r="OWS5" s="197"/>
      <c r="OWT5" s="197"/>
      <c r="OWU5" s="197"/>
      <c r="OWV5" s="197"/>
      <c r="OWW5" s="197"/>
      <c r="OWX5" s="197"/>
      <c r="OWY5" s="197"/>
      <c r="OWZ5" s="197"/>
      <c r="OXA5" s="197"/>
      <c r="OXB5" s="197"/>
      <c r="OXC5" s="197"/>
      <c r="OXD5" s="197"/>
      <c r="OXE5" s="197"/>
      <c r="OXF5" s="197"/>
      <c r="OXG5" s="197"/>
      <c r="OXH5" s="197"/>
      <c r="OXI5" s="197"/>
      <c r="OXJ5" s="197"/>
      <c r="OXK5" s="197"/>
      <c r="OXL5" s="197"/>
      <c r="OXM5" s="197"/>
      <c r="OXN5" s="197"/>
      <c r="OXO5" s="197"/>
      <c r="OXP5" s="197"/>
      <c r="OXQ5" s="197"/>
      <c r="OXR5" s="197"/>
      <c r="OXS5" s="197"/>
      <c r="OXT5" s="197"/>
      <c r="OXU5" s="197"/>
      <c r="OXV5" s="197"/>
      <c r="OXW5" s="197"/>
      <c r="OXX5" s="197"/>
      <c r="OXY5" s="197"/>
      <c r="OXZ5" s="197"/>
      <c r="OYA5" s="197"/>
      <c r="OYB5" s="197"/>
      <c r="OYC5" s="197"/>
      <c r="OYD5" s="197"/>
      <c r="OYE5" s="197"/>
      <c r="OYF5" s="197"/>
      <c r="OYG5" s="197"/>
      <c r="OYH5" s="197"/>
      <c r="OYI5" s="197"/>
      <c r="OYJ5" s="197"/>
      <c r="OYK5" s="197"/>
      <c r="OYL5" s="197"/>
      <c r="OYM5" s="197"/>
      <c r="OYN5" s="197"/>
      <c r="OYO5" s="197"/>
      <c r="OYP5" s="197"/>
      <c r="OYQ5" s="197"/>
      <c r="OYR5" s="197"/>
      <c r="OYS5" s="197"/>
      <c r="OYT5" s="197"/>
      <c r="OYU5" s="197"/>
      <c r="OYV5" s="197"/>
      <c r="OYW5" s="197"/>
      <c r="OYX5" s="197"/>
      <c r="OYY5" s="197"/>
      <c r="OYZ5" s="197"/>
      <c r="OZA5" s="197"/>
      <c r="OZB5" s="197"/>
      <c r="OZC5" s="197"/>
      <c r="OZD5" s="197"/>
      <c r="OZE5" s="197"/>
      <c r="OZF5" s="197"/>
      <c r="OZG5" s="197"/>
      <c r="OZH5" s="197"/>
      <c r="OZI5" s="197"/>
      <c r="OZJ5" s="197"/>
      <c r="OZK5" s="197"/>
      <c r="OZL5" s="197"/>
      <c r="OZM5" s="197"/>
      <c r="OZN5" s="197"/>
      <c r="OZO5" s="197"/>
      <c r="OZP5" s="197"/>
      <c r="OZQ5" s="197"/>
      <c r="OZR5" s="197"/>
      <c r="OZS5" s="197"/>
      <c r="OZT5" s="197"/>
      <c r="OZU5" s="197"/>
      <c r="OZV5" s="197"/>
      <c r="OZW5" s="197"/>
      <c r="OZX5" s="197"/>
      <c r="OZY5" s="197"/>
      <c r="OZZ5" s="197"/>
      <c r="PAA5" s="197"/>
      <c r="PAB5" s="197"/>
      <c r="PAC5" s="197"/>
      <c r="PAD5" s="197"/>
      <c r="PAE5" s="197"/>
      <c r="PAF5" s="197"/>
      <c r="PAG5" s="197"/>
      <c r="PAH5" s="197"/>
      <c r="PAI5" s="197"/>
      <c r="PAJ5" s="197"/>
      <c r="PAK5" s="197"/>
      <c r="PAL5" s="197"/>
      <c r="PAM5" s="197"/>
      <c r="PAN5" s="197"/>
      <c r="PAO5" s="197"/>
      <c r="PAP5" s="197"/>
      <c r="PAQ5" s="197"/>
      <c r="PAR5" s="197"/>
      <c r="PAS5" s="197"/>
      <c r="PAT5" s="197"/>
      <c r="PAU5" s="197"/>
      <c r="PAV5" s="197"/>
      <c r="PAW5" s="197"/>
      <c r="PAX5" s="197"/>
      <c r="PAY5" s="197"/>
      <c r="PAZ5" s="197"/>
      <c r="PBA5" s="197"/>
      <c r="PBB5" s="197"/>
      <c r="PBC5" s="197"/>
      <c r="PBD5" s="197"/>
      <c r="PBE5" s="197"/>
      <c r="PBF5" s="197"/>
      <c r="PBG5" s="197"/>
      <c r="PBH5" s="197"/>
      <c r="PBI5" s="197"/>
      <c r="PBJ5" s="197"/>
      <c r="PBK5" s="197"/>
      <c r="PBL5" s="197"/>
      <c r="PBM5" s="197"/>
      <c r="PBN5" s="197"/>
      <c r="PBO5" s="197"/>
      <c r="PBP5" s="197"/>
      <c r="PBQ5" s="197"/>
      <c r="PBR5" s="197"/>
      <c r="PBS5" s="197"/>
      <c r="PBT5" s="197"/>
      <c r="PBU5" s="197"/>
      <c r="PBV5" s="197"/>
      <c r="PBW5" s="197"/>
      <c r="PBX5" s="197"/>
      <c r="PBY5" s="197"/>
      <c r="PBZ5" s="197"/>
      <c r="PCA5" s="197"/>
      <c r="PCB5" s="197"/>
      <c r="PCC5" s="197"/>
      <c r="PCD5" s="197"/>
      <c r="PCE5" s="197"/>
      <c r="PCF5" s="197"/>
      <c r="PCG5" s="197"/>
      <c r="PCH5" s="197"/>
      <c r="PCI5" s="197"/>
      <c r="PCJ5" s="197"/>
      <c r="PCK5" s="197"/>
      <c r="PCL5" s="197"/>
      <c r="PCM5" s="197"/>
      <c r="PCN5" s="197"/>
      <c r="PCO5" s="197"/>
      <c r="PCP5" s="197"/>
      <c r="PCQ5" s="197"/>
      <c r="PCR5" s="197"/>
      <c r="PCS5" s="197"/>
      <c r="PCT5" s="197"/>
      <c r="PCU5" s="197"/>
      <c r="PCV5" s="197"/>
      <c r="PCW5" s="197"/>
      <c r="PCX5" s="197"/>
      <c r="PCY5" s="197"/>
      <c r="PCZ5" s="197"/>
      <c r="PDA5" s="197"/>
      <c r="PDB5" s="197"/>
      <c r="PDC5" s="197"/>
      <c r="PDD5" s="197"/>
      <c r="PDE5" s="197"/>
      <c r="PDF5" s="197"/>
      <c r="PDG5" s="197"/>
      <c r="PDH5" s="197"/>
      <c r="PDI5" s="197"/>
      <c r="PDJ5" s="197"/>
      <c r="PDK5" s="197"/>
      <c r="PDL5" s="197"/>
      <c r="PDM5" s="197"/>
      <c r="PDN5" s="197"/>
      <c r="PDO5" s="197"/>
      <c r="PDP5" s="197"/>
      <c r="PDQ5" s="197"/>
      <c r="PDR5" s="197"/>
      <c r="PDS5" s="197"/>
      <c r="PDT5" s="197"/>
      <c r="PDU5" s="197"/>
      <c r="PDV5" s="197"/>
      <c r="PDW5" s="197"/>
      <c r="PDX5" s="197"/>
      <c r="PDY5" s="197"/>
      <c r="PDZ5" s="197"/>
      <c r="PEA5" s="197"/>
      <c r="PEB5" s="197"/>
      <c r="PEC5" s="197"/>
      <c r="PED5" s="197"/>
      <c r="PEE5" s="197"/>
      <c r="PEF5" s="197"/>
      <c r="PEG5" s="197"/>
      <c r="PEH5" s="197"/>
      <c r="PEI5" s="197"/>
      <c r="PEJ5" s="197"/>
      <c r="PEK5" s="197"/>
      <c r="PEL5" s="197"/>
      <c r="PEM5" s="197"/>
      <c r="PEN5" s="197"/>
      <c r="PEO5" s="197"/>
      <c r="PEP5" s="197"/>
      <c r="PEQ5" s="197"/>
      <c r="PER5" s="197"/>
      <c r="PES5" s="197"/>
      <c r="PET5" s="197"/>
      <c r="PEU5" s="197"/>
      <c r="PEV5" s="197"/>
      <c r="PEW5" s="197"/>
      <c r="PEX5" s="197"/>
      <c r="PEY5" s="197"/>
      <c r="PEZ5" s="197"/>
      <c r="PFA5" s="197"/>
      <c r="PFB5" s="197"/>
      <c r="PFC5" s="197"/>
      <c r="PFD5" s="197"/>
      <c r="PFE5" s="197"/>
      <c r="PFF5" s="197"/>
      <c r="PFG5" s="197"/>
      <c r="PFH5" s="197"/>
      <c r="PFI5" s="197"/>
      <c r="PFJ5" s="197"/>
      <c r="PFK5" s="197"/>
      <c r="PFL5" s="197"/>
      <c r="PFM5" s="197"/>
      <c r="PFN5" s="197"/>
      <c r="PFO5" s="197"/>
      <c r="PFP5" s="197"/>
      <c r="PFQ5" s="197"/>
      <c r="PFR5" s="197"/>
      <c r="PFS5" s="197"/>
      <c r="PFT5" s="197"/>
      <c r="PFU5" s="197"/>
      <c r="PFV5" s="197"/>
      <c r="PFW5" s="197"/>
      <c r="PFX5" s="197"/>
      <c r="PFY5" s="197"/>
      <c r="PFZ5" s="197"/>
      <c r="PGA5" s="197"/>
      <c r="PGB5" s="197"/>
      <c r="PGC5" s="197"/>
      <c r="PGD5" s="197"/>
      <c r="PGE5" s="197"/>
      <c r="PGF5" s="197"/>
      <c r="PGG5" s="197"/>
      <c r="PGH5" s="197"/>
      <c r="PGI5" s="197"/>
      <c r="PGJ5" s="197"/>
      <c r="PGK5" s="197"/>
      <c r="PGL5" s="197"/>
      <c r="PGM5" s="197"/>
      <c r="PGN5" s="197"/>
      <c r="PGO5" s="197"/>
      <c r="PGP5" s="197"/>
      <c r="PGQ5" s="197"/>
      <c r="PGR5" s="197"/>
      <c r="PGS5" s="197"/>
      <c r="PGT5" s="197"/>
      <c r="PGU5" s="197"/>
      <c r="PGV5" s="197"/>
      <c r="PGW5" s="197"/>
      <c r="PGX5" s="197"/>
      <c r="PGY5" s="197"/>
      <c r="PGZ5" s="197"/>
      <c r="PHA5" s="197"/>
      <c r="PHB5" s="197"/>
      <c r="PHC5" s="197"/>
      <c r="PHD5" s="197"/>
      <c r="PHE5" s="197"/>
      <c r="PHF5" s="197"/>
      <c r="PHG5" s="197"/>
      <c r="PHH5" s="197"/>
      <c r="PHI5" s="197"/>
      <c r="PHJ5" s="197"/>
      <c r="PHK5" s="197"/>
      <c r="PHL5" s="197"/>
      <c r="PHM5" s="197"/>
      <c r="PHN5" s="197"/>
      <c r="PHO5" s="197"/>
      <c r="PHP5" s="197"/>
      <c r="PHQ5" s="197"/>
      <c r="PHR5" s="197"/>
      <c r="PHS5" s="197"/>
      <c r="PHT5" s="197"/>
      <c r="PHU5" s="197"/>
      <c r="PHV5" s="197"/>
      <c r="PHW5" s="197"/>
      <c r="PHX5" s="197"/>
      <c r="PHY5" s="197"/>
      <c r="PHZ5" s="197"/>
      <c r="PIA5" s="197"/>
      <c r="PIB5" s="197"/>
      <c r="PIC5" s="197"/>
      <c r="PID5" s="197"/>
      <c r="PIE5" s="197"/>
      <c r="PIF5" s="197"/>
      <c r="PIG5" s="197"/>
      <c r="PIH5" s="197"/>
      <c r="PII5" s="197"/>
      <c r="PIJ5" s="197"/>
      <c r="PIK5" s="197"/>
      <c r="PIL5" s="197"/>
      <c r="PIM5" s="197"/>
      <c r="PIN5" s="197"/>
      <c r="PIO5" s="197"/>
      <c r="PIP5" s="197"/>
      <c r="PIQ5" s="197"/>
      <c r="PIR5" s="197"/>
      <c r="PIS5" s="197"/>
      <c r="PIT5" s="197"/>
      <c r="PIU5" s="197"/>
      <c r="PIV5" s="197"/>
      <c r="PIW5" s="197"/>
      <c r="PIX5" s="197"/>
      <c r="PIY5" s="197"/>
      <c r="PIZ5" s="197"/>
      <c r="PJA5" s="197"/>
      <c r="PJB5" s="197"/>
      <c r="PJC5" s="197"/>
      <c r="PJD5" s="197"/>
      <c r="PJE5" s="197"/>
      <c r="PJF5" s="197"/>
      <c r="PJG5" s="197"/>
      <c r="PJH5" s="197"/>
      <c r="PJI5" s="197"/>
      <c r="PJJ5" s="197"/>
      <c r="PJK5" s="197"/>
      <c r="PJL5" s="197"/>
      <c r="PJM5" s="197"/>
      <c r="PJN5" s="197"/>
      <c r="PJO5" s="197"/>
      <c r="PJP5" s="197"/>
      <c r="PJQ5" s="197"/>
      <c r="PJR5" s="197"/>
      <c r="PJS5" s="197"/>
      <c r="PJT5" s="197"/>
      <c r="PJU5" s="197"/>
      <c r="PJV5" s="197"/>
      <c r="PJW5" s="197"/>
      <c r="PJX5" s="197"/>
      <c r="PJY5" s="197"/>
      <c r="PJZ5" s="197"/>
      <c r="PKA5" s="197"/>
      <c r="PKB5" s="197"/>
      <c r="PKC5" s="197"/>
      <c r="PKD5" s="197"/>
      <c r="PKE5" s="197"/>
      <c r="PKF5" s="197"/>
      <c r="PKG5" s="197"/>
      <c r="PKH5" s="197"/>
      <c r="PKI5" s="197"/>
      <c r="PKJ5" s="197"/>
      <c r="PKK5" s="197"/>
      <c r="PKL5" s="197"/>
      <c r="PKM5" s="197"/>
      <c r="PKN5" s="197"/>
      <c r="PKO5" s="197"/>
      <c r="PKP5" s="197"/>
      <c r="PKQ5" s="197"/>
      <c r="PKR5" s="197"/>
      <c r="PKS5" s="197"/>
      <c r="PKT5" s="197"/>
      <c r="PKU5" s="197"/>
      <c r="PKV5" s="197"/>
      <c r="PKW5" s="197"/>
      <c r="PKX5" s="197"/>
      <c r="PKY5" s="197"/>
      <c r="PKZ5" s="197"/>
      <c r="PLA5" s="197"/>
      <c r="PLB5" s="197"/>
      <c r="PLC5" s="197"/>
      <c r="PLD5" s="197"/>
      <c r="PLE5" s="197"/>
      <c r="PLF5" s="197"/>
      <c r="PLG5" s="197"/>
      <c r="PLH5" s="197"/>
      <c r="PLI5" s="197"/>
      <c r="PLJ5" s="197"/>
      <c r="PLK5" s="197"/>
      <c r="PLL5" s="197"/>
      <c r="PLM5" s="197"/>
      <c r="PLN5" s="197"/>
      <c r="PLO5" s="197"/>
      <c r="PLP5" s="197"/>
      <c r="PLQ5" s="197"/>
      <c r="PLR5" s="197"/>
      <c r="PLS5" s="197"/>
      <c r="PLT5" s="197"/>
      <c r="PLU5" s="197"/>
      <c r="PLV5" s="197"/>
      <c r="PLW5" s="197"/>
      <c r="PLX5" s="197"/>
      <c r="PLY5" s="197"/>
      <c r="PLZ5" s="197"/>
      <c r="PMA5" s="197"/>
      <c r="PMB5" s="197"/>
      <c r="PMC5" s="197"/>
      <c r="PMD5" s="197"/>
      <c r="PME5" s="197"/>
      <c r="PMF5" s="197"/>
      <c r="PMG5" s="197"/>
      <c r="PMH5" s="197"/>
      <c r="PMI5" s="197"/>
      <c r="PMJ5" s="197"/>
      <c r="PMK5" s="197"/>
      <c r="PML5" s="197"/>
      <c r="PMM5" s="197"/>
      <c r="PMN5" s="197"/>
      <c r="PMO5" s="197"/>
      <c r="PMP5" s="197"/>
      <c r="PMQ5" s="197"/>
      <c r="PMR5" s="197"/>
      <c r="PMS5" s="197"/>
      <c r="PMT5" s="197"/>
      <c r="PMU5" s="197"/>
      <c r="PMV5" s="197"/>
      <c r="PMW5" s="197"/>
      <c r="PMX5" s="197"/>
      <c r="PMY5" s="197"/>
      <c r="PMZ5" s="197"/>
      <c r="PNA5" s="197"/>
      <c r="PNB5" s="197"/>
      <c r="PNC5" s="197"/>
      <c r="PND5" s="197"/>
      <c r="PNE5" s="197"/>
      <c r="PNF5" s="197"/>
      <c r="PNG5" s="197"/>
      <c r="PNH5" s="197"/>
      <c r="PNI5" s="197"/>
      <c r="PNJ5" s="197"/>
      <c r="PNK5" s="197"/>
      <c r="PNL5" s="197"/>
      <c r="PNM5" s="197"/>
      <c r="PNN5" s="197"/>
      <c r="PNO5" s="197"/>
      <c r="PNP5" s="197"/>
      <c r="PNQ5" s="197"/>
      <c r="PNR5" s="197"/>
      <c r="PNS5" s="197"/>
      <c r="PNT5" s="197"/>
      <c r="PNU5" s="197"/>
      <c r="PNV5" s="197"/>
      <c r="PNW5" s="197"/>
      <c r="PNX5" s="197"/>
      <c r="PNY5" s="197"/>
      <c r="PNZ5" s="197"/>
      <c r="POA5" s="197"/>
      <c r="POB5" s="197"/>
      <c r="POC5" s="197"/>
      <c r="POD5" s="197"/>
      <c r="POE5" s="197"/>
      <c r="POF5" s="197"/>
      <c r="POG5" s="197"/>
      <c r="POH5" s="197"/>
      <c r="POI5" s="197"/>
      <c r="POJ5" s="197"/>
      <c r="POK5" s="197"/>
      <c r="POL5" s="197"/>
      <c r="POM5" s="197"/>
      <c r="PON5" s="197"/>
      <c r="POO5" s="197"/>
      <c r="POP5" s="197"/>
      <c r="POQ5" s="197"/>
      <c r="POR5" s="197"/>
      <c r="POS5" s="197"/>
      <c r="POT5" s="197"/>
      <c r="POU5" s="197"/>
      <c r="POV5" s="197"/>
      <c r="POW5" s="197"/>
      <c r="POX5" s="197"/>
      <c r="POY5" s="197"/>
      <c r="POZ5" s="197"/>
      <c r="PPA5" s="197"/>
      <c r="PPB5" s="197"/>
      <c r="PPC5" s="197"/>
      <c r="PPD5" s="197"/>
      <c r="PPE5" s="197"/>
      <c r="PPF5" s="197"/>
      <c r="PPG5" s="197"/>
      <c r="PPH5" s="197"/>
      <c r="PPI5" s="197"/>
      <c r="PPJ5" s="197"/>
      <c r="PPK5" s="197"/>
      <c r="PPL5" s="197"/>
      <c r="PPM5" s="197"/>
      <c r="PPN5" s="197"/>
      <c r="PPO5" s="197"/>
      <c r="PPP5" s="197"/>
      <c r="PPQ5" s="197"/>
      <c r="PPR5" s="197"/>
      <c r="PPS5" s="197"/>
      <c r="PPT5" s="197"/>
      <c r="PPU5" s="197"/>
      <c r="PPV5" s="197"/>
      <c r="PPW5" s="197"/>
      <c r="PPX5" s="197"/>
      <c r="PPY5" s="197"/>
      <c r="PPZ5" s="197"/>
      <c r="PQA5" s="197"/>
      <c r="PQB5" s="197"/>
      <c r="PQC5" s="197"/>
      <c r="PQD5" s="197"/>
      <c r="PQE5" s="197"/>
      <c r="PQF5" s="197"/>
      <c r="PQG5" s="197"/>
      <c r="PQH5" s="197"/>
      <c r="PQI5" s="197"/>
      <c r="PQJ5" s="197"/>
      <c r="PQK5" s="197"/>
      <c r="PQL5" s="197"/>
      <c r="PQM5" s="197"/>
      <c r="PQN5" s="197"/>
      <c r="PQO5" s="197"/>
      <c r="PQP5" s="197"/>
      <c r="PQQ5" s="197"/>
      <c r="PQR5" s="197"/>
      <c r="PQS5" s="197"/>
      <c r="PQT5" s="197"/>
      <c r="PQU5" s="197"/>
      <c r="PQV5" s="197"/>
      <c r="PQW5" s="197"/>
      <c r="PQX5" s="197"/>
      <c r="PQY5" s="197"/>
      <c r="PQZ5" s="197"/>
      <c r="PRA5" s="197"/>
      <c r="PRB5" s="197"/>
      <c r="PRC5" s="197"/>
      <c r="PRD5" s="197"/>
      <c r="PRE5" s="197"/>
      <c r="PRF5" s="197"/>
      <c r="PRG5" s="197"/>
      <c r="PRH5" s="197"/>
      <c r="PRI5" s="197"/>
      <c r="PRJ5" s="197"/>
      <c r="PRK5" s="197"/>
      <c r="PRL5" s="197"/>
      <c r="PRM5" s="197"/>
      <c r="PRN5" s="197"/>
      <c r="PRO5" s="197"/>
      <c r="PRP5" s="197"/>
      <c r="PRQ5" s="197"/>
      <c r="PRR5" s="197"/>
      <c r="PRS5" s="197"/>
      <c r="PRT5" s="197"/>
      <c r="PRU5" s="197"/>
      <c r="PRV5" s="197"/>
      <c r="PRW5" s="197"/>
      <c r="PRX5" s="197"/>
      <c r="PRY5" s="197"/>
      <c r="PRZ5" s="197"/>
      <c r="PSA5" s="197"/>
      <c r="PSB5" s="197"/>
      <c r="PSC5" s="197"/>
      <c r="PSD5" s="197"/>
      <c r="PSE5" s="197"/>
      <c r="PSF5" s="197"/>
      <c r="PSG5" s="197"/>
      <c r="PSH5" s="197"/>
      <c r="PSI5" s="197"/>
      <c r="PSJ5" s="197"/>
      <c r="PSK5" s="197"/>
      <c r="PSL5" s="197"/>
      <c r="PSM5" s="197"/>
      <c r="PSN5" s="197"/>
      <c r="PSO5" s="197"/>
      <c r="PSP5" s="197"/>
      <c r="PSQ5" s="197"/>
      <c r="PSR5" s="197"/>
      <c r="PSS5" s="197"/>
      <c r="PST5" s="197"/>
      <c r="PSU5" s="197"/>
      <c r="PSV5" s="197"/>
      <c r="PSW5" s="197"/>
      <c r="PSX5" s="197"/>
      <c r="PSY5" s="197"/>
      <c r="PSZ5" s="197"/>
      <c r="PTA5" s="197"/>
      <c r="PTB5" s="197"/>
      <c r="PTC5" s="197"/>
      <c r="PTD5" s="197"/>
      <c r="PTE5" s="197"/>
      <c r="PTF5" s="197"/>
      <c r="PTG5" s="197"/>
      <c r="PTH5" s="197"/>
      <c r="PTI5" s="197"/>
      <c r="PTJ5" s="197"/>
      <c r="PTK5" s="197"/>
      <c r="PTL5" s="197"/>
      <c r="PTM5" s="197"/>
      <c r="PTN5" s="197"/>
      <c r="PTO5" s="197"/>
      <c r="PTP5" s="197"/>
      <c r="PTQ5" s="197"/>
      <c r="PTR5" s="197"/>
      <c r="PTS5" s="197"/>
      <c r="PTT5" s="197"/>
      <c r="PTU5" s="197"/>
      <c r="PTV5" s="197"/>
      <c r="PTW5" s="197"/>
      <c r="PTX5" s="197"/>
      <c r="PTY5" s="197"/>
      <c r="PTZ5" s="197"/>
      <c r="PUA5" s="197"/>
      <c r="PUB5" s="197"/>
      <c r="PUC5" s="197"/>
      <c r="PUD5" s="197"/>
      <c r="PUE5" s="197"/>
      <c r="PUF5" s="197"/>
      <c r="PUG5" s="197"/>
      <c r="PUH5" s="197"/>
      <c r="PUI5" s="197"/>
      <c r="PUJ5" s="197"/>
      <c r="PUK5" s="197"/>
      <c r="PUL5" s="197"/>
      <c r="PUM5" s="197"/>
      <c r="PUN5" s="197"/>
      <c r="PUO5" s="197"/>
      <c r="PUP5" s="197"/>
      <c r="PUQ5" s="197"/>
      <c r="PUR5" s="197"/>
      <c r="PUS5" s="197"/>
      <c r="PUT5" s="197"/>
      <c r="PUU5" s="197"/>
      <c r="PUV5" s="197"/>
      <c r="PUW5" s="197"/>
      <c r="PUX5" s="197"/>
      <c r="PUY5" s="197"/>
      <c r="PUZ5" s="197"/>
      <c r="PVA5" s="197"/>
      <c r="PVB5" s="197"/>
      <c r="PVC5" s="197"/>
      <c r="PVD5" s="197"/>
      <c r="PVE5" s="197"/>
      <c r="PVF5" s="197"/>
      <c r="PVG5" s="197"/>
      <c r="PVH5" s="197"/>
      <c r="PVI5" s="197"/>
      <c r="PVJ5" s="197"/>
      <c r="PVK5" s="197"/>
      <c r="PVL5" s="197"/>
      <c r="PVM5" s="197"/>
      <c r="PVN5" s="197"/>
      <c r="PVO5" s="197"/>
      <c r="PVP5" s="197"/>
      <c r="PVQ5" s="197"/>
      <c r="PVR5" s="197"/>
      <c r="PVS5" s="197"/>
      <c r="PVT5" s="197"/>
      <c r="PVU5" s="197"/>
      <c r="PVV5" s="197"/>
      <c r="PVW5" s="197"/>
      <c r="PVX5" s="197"/>
      <c r="PVY5" s="197"/>
      <c r="PVZ5" s="197"/>
      <c r="PWA5" s="197"/>
      <c r="PWB5" s="197"/>
      <c r="PWC5" s="197"/>
      <c r="PWD5" s="197"/>
      <c r="PWE5" s="197"/>
      <c r="PWF5" s="197"/>
      <c r="PWG5" s="197"/>
      <c r="PWH5" s="197"/>
      <c r="PWI5" s="197"/>
      <c r="PWJ5" s="197"/>
      <c r="PWK5" s="197"/>
      <c r="PWL5" s="197"/>
      <c r="PWM5" s="197"/>
      <c r="PWN5" s="197"/>
      <c r="PWO5" s="197"/>
      <c r="PWP5" s="197"/>
      <c r="PWQ5" s="197"/>
      <c r="PWR5" s="197"/>
      <c r="PWS5" s="197"/>
      <c r="PWT5" s="197"/>
      <c r="PWU5" s="197"/>
      <c r="PWV5" s="197"/>
      <c r="PWW5" s="197"/>
      <c r="PWX5" s="197"/>
      <c r="PWY5" s="197"/>
      <c r="PWZ5" s="197"/>
      <c r="PXA5" s="197"/>
      <c r="PXB5" s="197"/>
      <c r="PXC5" s="197"/>
      <c r="PXD5" s="197"/>
      <c r="PXE5" s="197"/>
      <c r="PXF5" s="197"/>
      <c r="PXG5" s="197"/>
      <c r="PXH5" s="197"/>
      <c r="PXI5" s="197"/>
      <c r="PXJ5" s="197"/>
      <c r="PXK5" s="197"/>
      <c r="PXL5" s="197"/>
      <c r="PXM5" s="197"/>
      <c r="PXN5" s="197"/>
      <c r="PXO5" s="197"/>
      <c r="PXP5" s="197"/>
      <c r="PXQ5" s="197"/>
      <c r="PXR5" s="197"/>
      <c r="PXS5" s="197"/>
      <c r="PXT5" s="197"/>
      <c r="PXU5" s="197"/>
      <c r="PXV5" s="197"/>
      <c r="PXW5" s="197"/>
      <c r="PXX5" s="197"/>
      <c r="PXY5" s="197"/>
      <c r="PXZ5" s="197"/>
      <c r="PYA5" s="197"/>
      <c r="PYB5" s="197"/>
      <c r="PYC5" s="197"/>
      <c r="PYD5" s="197"/>
      <c r="PYE5" s="197"/>
      <c r="PYF5" s="197"/>
      <c r="PYG5" s="197"/>
      <c r="PYH5" s="197"/>
      <c r="PYI5" s="197"/>
      <c r="PYJ5" s="197"/>
      <c r="PYK5" s="197"/>
      <c r="PYL5" s="197"/>
      <c r="PYM5" s="197"/>
      <c r="PYN5" s="197"/>
      <c r="PYO5" s="197"/>
      <c r="PYP5" s="197"/>
      <c r="PYQ5" s="197"/>
      <c r="PYR5" s="197"/>
      <c r="PYS5" s="197"/>
      <c r="PYT5" s="197"/>
      <c r="PYU5" s="197"/>
      <c r="PYV5" s="197"/>
      <c r="PYW5" s="197"/>
      <c r="PYX5" s="197"/>
      <c r="PYY5" s="197"/>
      <c r="PYZ5" s="197"/>
      <c r="PZA5" s="197"/>
      <c r="PZB5" s="197"/>
      <c r="PZC5" s="197"/>
      <c r="PZD5" s="197"/>
      <c r="PZE5" s="197"/>
      <c r="PZF5" s="197"/>
      <c r="PZG5" s="197"/>
      <c r="PZH5" s="197"/>
      <c r="PZI5" s="197"/>
      <c r="PZJ5" s="197"/>
      <c r="PZK5" s="197"/>
      <c r="PZL5" s="197"/>
      <c r="PZM5" s="197"/>
      <c r="PZN5" s="197"/>
      <c r="PZO5" s="197"/>
      <c r="PZP5" s="197"/>
      <c r="PZQ5" s="197"/>
      <c r="PZR5" s="197"/>
      <c r="PZS5" s="197"/>
      <c r="PZT5" s="197"/>
      <c r="PZU5" s="197"/>
      <c r="PZV5" s="197"/>
      <c r="PZW5" s="197"/>
      <c r="PZX5" s="197"/>
      <c r="PZY5" s="197"/>
      <c r="PZZ5" s="197"/>
      <c r="QAA5" s="197"/>
      <c r="QAB5" s="197"/>
      <c r="QAC5" s="197"/>
      <c r="QAD5" s="197"/>
      <c r="QAE5" s="197"/>
      <c r="QAF5" s="197"/>
      <c r="QAG5" s="197"/>
      <c r="QAH5" s="197"/>
      <c r="QAI5" s="197"/>
      <c r="QAJ5" s="197"/>
      <c r="QAK5" s="197"/>
      <c r="QAL5" s="197"/>
      <c r="QAM5" s="197"/>
      <c r="QAN5" s="197"/>
      <c r="QAO5" s="197"/>
      <c r="QAP5" s="197"/>
      <c r="QAQ5" s="197"/>
      <c r="QAR5" s="197"/>
      <c r="QAS5" s="197"/>
      <c r="QAT5" s="197"/>
      <c r="QAU5" s="197"/>
      <c r="QAV5" s="197"/>
      <c r="QAW5" s="197"/>
      <c r="QAX5" s="197"/>
      <c r="QAY5" s="197"/>
      <c r="QAZ5" s="197"/>
      <c r="QBA5" s="197"/>
      <c r="QBB5" s="197"/>
      <c r="QBC5" s="197"/>
      <c r="QBD5" s="197"/>
      <c r="QBE5" s="197"/>
      <c r="QBF5" s="197"/>
      <c r="QBG5" s="197"/>
      <c r="QBH5" s="197"/>
      <c r="QBI5" s="197"/>
      <c r="QBJ5" s="197"/>
      <c r="QBK5" s="197"/>
      <c r="QBL5" s="197"/>
      <c r="QBM5" s="197"/>
      <c r="QBN5" s="197"/>
      <c r="QBO5" s="197"/>
      <c r="QBP5" s="197"/>
      <c r="QBQ5" s="197"/>
      <c r="QBR5" s="197"/>
      <c r="QBS5" s="197"/>
      <c r="QBT5" s="197"/>
      <c r="QBU5" s="197"/>
      <c r="QBV5" s="197"/>
      <c r="QBW5" s="197"/>
      <c r="QBX5" s="197"/>
      <c r="QBY5" s="197"/>
      <c r="QBZ5" s="197"/>
      <c r="QCA5" s="197"/>
      <c r="QCB5" s="197"/>
      <c r="QCC5" s="197"/>
      <c r="QCD5" s="197"/>
      <c r="QCE5" s="197"/>
      <c r="QCF5" s="197"/>
      <c r="QCG5" s="197"/>
      <c r="QCH5" s="197"/>
      <c r="QCI5" s="197"/>
      <c r="QCJ5" s="197"/>
      <c r="QCK5" s="197"/>
      <c r="QCL5" s="197"/>
      <c r="QCM5" s="197"/>
      <c r="QCN5" s="197"/>
      <c r="QCO5" s="197"/>
      <c r="QCP5" s="197"/>
      <c r="QCQ5" s="197"/>
      <c r="QCR5" s="197"/>
      <c r="QCS5" s="197"/>
      <c r="QCT5" s="197"/>
      <c r="QCU5" s="197"/>
      <c r="QCV5" s="197"/>
      <c r="QCW5" s="197"/>
      <c r="QCX5" s="197"/>
      <c r="QCY5" s="197"/>
      <c r="QCZ5" s="197"/>
      <c r="QDA5" s="197"/>
      <c r="QDB5" s="197"/>
      <c r="QDC5" s="197"/>
      <c r="QDD5" s="197"/>
      <c r="QDE5" s="197"/>
      <c r="QDF5" s="197"/>
      <c r="QDG5" s="197"/>
      <c r="QDH5" s="197"/>
      <c r="QDI5" s="197"/>
      <c r="QDJ5" s="197"/>
      <c r="QDK5" s="197"/>
      <c r="QDL5" s="197"/>
      <c r="QDM5" s="197"/>
      <c r="QDN5" s="197"/>
      <c r="QDO5" s="197"/>
      <c r="QDP5" s="197"/>
      <c r="QDQ5" s="197"/>
      <c r="QDR5" s="197"/>
      <c r="QDS5" s="197"/>
      <c r="QDT5" s="197"/>
      <c r="QDU5" s="197"/>
      <c r="QDV5" s="197"/>
      <c r="QDW5" s="197"/>
      <c r="QDX5" s="197"/>
      <c r="QDY5" s="197"/>
      <c r="QDZ5" s="197"/>
      <c r="QEA5" s="197"/>
      <c r="QEB5" s="197"/>
      <c r="QEC5" s="197"/>
      <c r="QED5" s="197"/>
      <c r="QEE5" s="197"/>
      <c r="QEF5" s="197"/>
      <c r="QEG5" s="197"/>
      <c r="QEH5" s="197"/>
      <c r="QEI5" s="197"/>
      <c r="QEJ5" s="197"/>
      <c r="QEK5" s="197"/>
      <c r="QEL5" s="197"/>
      <c r="QEM5" s="197"/>
      <c r="QEN5" s="197"/>
      <c r="QEO5" s="197"/>
      <c r="QEP5" s="197"/>
      <c r="QEQ5" s="197"/>
      <c r="QER5" s="197"/>
      <c r="QES5" s="197"/>
      <c r="QET5" s="197"/>
      <c r="QEU5" s="197"/>
      <c r="QEV5" s="197"/>
      <c r="QEW5" s="197"/>
      <c r="QEX5" s="197"/>
      <c r="QEY5" s="197"/>
      <c r="QEZ5" s="197"/>
      <c r="QFA5" s="197"/>
      <c r="QFB5" s="197"/>
      <c r="QFC5" s="197"/>
      <c r="QFD5" s="197"/>
      <c r="QFE5" s="197"/>
      <c r="QFF5" s="197"/>
      <c r="QFG5" s="197"/>
      <c r="QFH5" s="197"/>
      <c r="QFI5" s="197"/>
      <c r="QFJ5" s="197"/>
      <c r="QFK5" s="197"/>
      <c r="QFL5" s="197"/>
      <c r="QFM5" s="197"/>
      <c r="QFN5" s="197"/>
      <c r="QFO5" s="197"/>
      <c r="QFP5" s="197"/>
      <c r="QFQ5" s="197"/>
      <c r="QFR5" s="197"/>
      <c r="QFS5" s="197"/>
      <c r="QFT5" s="197"/>
      <c r="QFU5" s="197"/>
      <c r="QFV5" s="197"/>
      <c r="QFW5" s="197"/>
      <c r="QFX5" s="197"/>
      <c r="QFY5" s="197"/>
      <c r="QFZ5" s="197"/>
      <c r="QGA5" s="197"/>
      <c r="QGB5" s="197"/>
      <c r="QGC5" s="197"/>
      <c r="QGD5" s="197"/>
      <c r="QGE5" s="197"/>
      <c r="QGF5" s="197"/>
      <c r="QGG5" s="197"/>
      <c r="QGH5" s="197"/>
      <c r="QGI5" s="197"/>
      <c r="QGJ5" s="197"/>
      <c r="QGK5" s="197"/>
      <c r="QGL5" s="197"/>
      <c r="QGM5" s="197"/>
      <c r="QGN5" s="197"/>
      <c r="QGO5" s="197"/>
      <c r="QGP5" s="197"/>
      <c r="QGQ5" s="197"/>
      <c r="QGR5" s="197"/>
      <c r="QGS5" s="197"/>
      <c r="QGT5" s="197"/>
      <c r="QGU5" s="197"/>
      <c r="QGV5" s="197"/>
      <c r="QGW5" s="197"/>
      <c r="QGX5" s="197"/>
      <c r="QGY5" s="197"/>
      <c r="QGZ5" s="197"/>
      <c r="QHA5" s="197"/>
      <c r="QHB5" s="197"/>
      <c r="QHC5" s="197"/>
      <c r="QHD5" s="197"/>
      <c r="QHE5" s="197"/>
      <c r="QHF5" s="197"/>
      <c r="QHG5" s="197"/>
      <c r="QHH5" s="197"/>
      <c r="QHI5" s="197"/>
      <c r="QHJ5" s="197"/>
      <c r="QHK5" s="197"/>
      <c r="QHL5" s="197"/>
      <c r="QHM5" s="197"/>
      <c r="QHN5" s="197"/>
      <c r="QHO5" s="197"/>
      <c r="QHP5" s="197"/>
      <c r="QHQ5" s="197"/>
      <c r="QHR5" s="197"/>
      <c r="QHS5" s="197"/>
      <c r="QHT5" s="197"/>
      <c r="QHU5" s="197"/>
      <c r="QHV5" s="197"/>
      <c r="QHW5" s="197"/>
      <c r="QHX5" s="197"/>
      <c r="QHY5" s="197"/>
      <c r="QHZ5" s="197"/>
      <c r="QIA5" s="197"/>
      <c r="QIB5" s="197"/>
      <c r="QIC5" s="197"/>
      <c r="QID5" s="197"/>
      <c r="QIE5" s="197"/>
      <c r="QIF5" s="197"/>
      <c r="QIG5" s="197"/>
      <c r="QIH5" s="197"/>
      <c r="QII5" s="197"/>
      <c r="QIJ5" s="197"/>
      <c r="QIK5" s="197"/>
      <c r="QIL5" s="197"/>
      <c r="QIM5" s="197"/>
      <c r="QIN5" s="197"/>
      <c r="QIO5" s="197"/>
      <c r="QIP5" s="197"/>
      <c r="QIQ5" s="197"/>
      <c r="QIR5" s="197"/>
      <c r="QIS5" s="197"/>
      <c r="QIT5" s="197"/>
      <c r="QIU5" s="197"/>
      <c r="QIV5" s="197"/>
      <c r="QIW5" s="197"/>
      <c r="QIX5" s="197"/>
      <c r="QIY5" s="197"/>
      <c r="QIZ5" s="197"/>
      <c r="QJA5" s="197"/>
      <c r="QJB5" s="197"/>
      <c r="QJC5" s="197"/>
      <c r="QJD5" s="197"/>
      <c r="QJE5" s="197"/>
      <c r="QJF5" s="197"/>
      <c r="QJG5" s="197"/>
      <c r="QJH5" s="197"/>
      <c r="QJI5" s="197"/>
      <c r="QJJ5" s="197"/>
      <c r="QJK5" s="197"/>
      <c r="QJL5" s="197"/>
      <c r="QJM5" s="197"/>
      <c r="QJN5" s="197"/>
      <c r="QJO5" s="197"/>
      <c r="QJP5" s="197"/>
      <c r="QJQ5" s="197"/>
      <c r="QJR5" s="197"/>
      <c r="QJS5" s="197"/>
      <c r="QJT5" s="197"/>
      <c r="QJU5" s="197"/>
      <c r="QJV5" s="197"/>
      <c r="QJW5" s="197"/>
      <c r="QJX5" s="197"/>
      <c r="QJY5" s="197"/>
      <c r="QJZ5" s="197"/>
      <c r="QKA5" s="197"/>
      <c r="QKB5" s="197"/>
      <c r="QKC5" s="197"/>
      <c r="QKD5" s="197"/>
      <c r="QKE5" s="197"/>
      <c r="QKF5" s="197"/>
      <c r="QKG5" s="197"/>
      <c r="QKH5" s="197"/>
      <c r="QKI5" s="197"/>
      <c r="QKJ5" s="197"/>
      <c r="QKK5" s="197"/>
      <c r="QKL5" s="197"/>
      <c r="QKM5" s="197"/>
      <c r="QKN5" s="197"/>
      <c r="QKO5" s="197"/>
      <c r="QKP5" s="197"/>
      <c r="QKQ5" s="197"/>
      <c r="QKR5" s="197"/>
      <c r="QKS5" s="197"/>
      <c r="QKT5" s="197"/>
      <c r="QKU5" s="197"/>
      <c r="QKV5" s="197"/>
      <c r="QKW5" s="197"/>
      <c r="QKX5" s="197"/>
      <c r="QKY5" s="197"/>
      <c r="QKZ5" s="197"/>
      <c r="QLA5" s="197"/>
      <c r="QLB5" s="197"/>
      <c r="QLC5" s="197"/>
      <c r="QLD5" s="197"/>
      <c r="QLE5" s="197"/>
      <c r="QLF5" s="197"/>
      <c r="QLG5" s="197"/>
      <c r="QLH5" s="197"/>
      <c r="QLI5" s="197"/>
      <c r="QLJ5" s="197"/>
      <c r="QLK5" s="197"/>
      <c r="QLL5" s="197"/>
      <c r="QLM5" s="197"/>
      <c r="QLN5" s="197"/>
      <c r="QLO5" s="197"/>
      <c r="QLP5" s="197"/>
      <c r="QLQ5" s="197"/>
      <c r="QLR5" s="197"/>
      <c r="QLS5" s="197"/>
      <c r="QLT5" s="197"/>
      <c r="QLU5" s="197"/>
      <c r="QLV5" s="197"/>
      <c r="QLW5" s="197"/>
      <c r="QLX5" s="197"/>
      <c r="QLY5" s="197"/>
      <c r="QLZ5" s="197"/>
      <c r="QMA5" s="197"/>
      <c r="QMB5" s="197"/>
      <c r="QMC5" s="197"/>
      <c r="QMD5" s="197"/>
      <c r="QME5" s="197"/>
      <c r="QMF5" s="197"/>
      <c r="QMG5" s="197"/>
      <c r="QMH5" s="197"/>
      <c r="QMI5" s="197"/>
      <c r="QMJ5" s="197"/>
      <c r="QMK5" s="197"/>
      <c r="QML5" s="197"/>
      <c r="QMM5" s="197"/>
      <c r="QMN5" s="197"/>
      <c r="QMO5" s="197"/>
      <c r="QMP5" s="197"/>
      <c r="QMQ5" s="197"/>
      <c r="QMR5" s="197"/>
      <c r="QMS5" s="197"/>
      <c r="QMT5" s="197"/>
      <c r="QMU5" s="197"/>
      <c r="QMV5" s="197"/>
      <c r="QMW5" s="197"/>
      <c r="QMX5" s="197"/>
      <c r="QMY5" s="197"/>
      <c r="QMZ5" s="197"/>
      <c r="QNA5" s="197"/>
      <c r="QNB5" s="197"/>
      <c r="QNC5" s="197"/>
      <c r="QND5" s="197"/>
      <c r="QNE5" s="197"/>
      <c r="QNF5" s="197"/>
      <c r="QNG5" s="197"/>
      <c r="QNH5" s="197"/>
      <c r="QNI5" s="197"/>
      <c r="QNJ5" s="197"/>
      <c r="QNK5" s="197"/>
      <c r="QNL5" s="197"/>
      <c r="QNM5" s="197"/>
      <c r="QNN5" s="197"/>
      <c r="QNO5" s="197"/>
      <c r="QNP5" s="197"/>
      <c r="QNQ5" s="197"/>
      <c r="QNR5" s="197"/>
      <c r="QNS5" s="197"/>
      <c r="QNT5" s="197"/>
      <c r="QNU5" s="197"/>
      <c r="QNV5" s="197"/>
      <c r="QNW5" s="197"/>
      <c r="QNX5" s="197"/>
      <c r="QNY5" s="197"/>
      <c r="QNZ5" s="197"/>
      <c r="QOA5" s="197"/>
      <c r="QOB5" s="197"/>
      <c r="QOC5" s="197"/>
      <c r="QOD5" s="197"/>
      <c r="QOE5" s="197"/>
      <c r="QOF5" s="197"/>
      <c r="QOG5" s="197"/>
      <c r="QOH5" s="197"/>
      <c r="QOI5" s="197"/>
      <c r="QOJ5" s="197"/>
      <c r="QOK5" s="197"/>
      <c r="QOL5" s="197"/>
      <c r="QOM5" s="197"/>
      <c r="QON5" s="197"/>
      <c r="QOO5" s="197"/>
      <c r="QOP5" s="197"/>
      <c r="QOQ5" s="197"/>
      <c r="QOR5" s="197"/>
      <c r="QOS5" s="197"/>
      <c r="QOT5" s="197"/>
      <c r="QOU5" s="197"/>
      <c r="QOV5" s="197"/>
      <c r="QOW5" s="197"/>
      <c r="QOX5" s="197"/>
      <c r="QOY5" s="197"/>
      <c r="QOZ5" s="197"/>
      <c r="QPA5" s="197"/>
      <c r="QPB5" s="197"/>
      <c r="QPC5" s="197"/>
      <c r="QPD5" s="197"/>
      <c r="QPE5" s="197"/>
      <c r="QPF5" s="197"/>
      <c r="QPG5" s="197"/>
      <c r="QPH5" s="197"/>
      <c r="QPI5" s="197"/>
      <c r="QPJ5" s="197"/>
      <c r="QPK5" s="197"/>
      <c r="QPL5" s="197"/>
      <c r="QPM5" s="197"/>
      <c r="QPN5" s="197"/>
      <c r="QPO5" s="197"/>
      <c r="QPP5" s="197"/>
      <c r="QPQ5" s="197"/>
      <c r="QPR5" s="197"/>
      <c r="QPS5" s="197"/>
      <c r="QPT5" s="197"/>
      <c r="QPU5" s="197"/>
      <c r="QPV5" s="197"/>
      <c r="QPW5" s="197"/>
      <c r="QPX5" s="197"/>
      <c r="QPY5" s="197"/>
      <c r="QPZ5" s="197"/>
      <c r="QQA5" s="197"/>
      <c r="QQB5" s="197"/>
      <c r="QQC5" s="197"/>
      <c r="QQD5" s="197"/>
      <c r="QQE5" s="197"/>
      <c r="QQF5" s="197"/>
      <c r="QQG5" s="197"/>
      <c r="QQH5" s="197"/>
      <c r="QQI5" s="197"/>
      <c r="QQJ5" s="197"/>
      <c r="QQK5" s="197"/>
      <c r="QQL5" s="197"/>
      <c r="QQM5" s="197"/>
      <c r="QQN5" s="197"/>
      <c r="QQO5" s="197"/>
      <c r="QQP5" s="197"/>
      <c r="QQQ5" s="197"/>
      <c r="QQR5" s="197"/>
      <c r="QQS5" s="197"/>
      <c r="QQT5" s="197"/>
      <c r="QQU5" s="197"/>
      <c r="QQV5" s="197"/>
      <c r="QQW5" s="197"/>
      <c r="QQX5" s="197"/>
      <c r="QQY5" s="197"/>
      <c r="QQZ5" s="197"/>
      <c r="QRA5" s="197"/>
      <c r="QRB5" s="197"/>
      <c r="QRC5" s="197"/>
      <c r="QRD5" s="197"/>
      <c r="QRE5" s="197"/>
      <c r="QRF5" s="197"/>
      <c r="QRG5" s="197"/>
      <c r="QRH5" s="197"/>
      <c r="QRI5" s="197"/>
      <c r="QRJ5" s="197"/>
      <c r="QRK5" s="197"/>
      <c r="QRL5" s="197"/>
      <c r="QRM5" s="197"/>
      <c r="QRN5" s="197"/>
      <c r="QRO5" s="197"/>
      <c r="QRP5" s="197"/>
      <c r="QRQ5" s="197"/>
      <c r="QRR5" s="197"/>
      <c r="QRS5" s="197"/>
      <c r="QRT5" s="197"/>
      <c r="QRU5" s="197"/>
      <c r="QRV5" s="197"/>
      <c r="QRW5" s="197"/>
      <c r="QRX5" s="197"/>
      <c r="QRY5" s="197"/>
      <c r="QRZ5" s="197"/>
      <c r="QSA5" s="197"/>
      <c r="QSB5" s="197"/>
      <c r="QSC5" s="197"/>
      <c r="QSD5" s="197"/>
      <c r="QSE5" s="197"/>
      <c r="QSF5" s="197"/>
      <c r="QSG5" s="197"/>
      <c r="QSH5" s="197"/>
      <c r="QSI5" s="197"/>
      <c r="QSJ5" s="197"/>
      <c r="QSK5" s="197"/>
      <c r="QSL5" s="197"/>
      <c r="QSM5" s="197"/>
      <c r="QSN5" s="197"/>
      <c r="QSO5" s="197"/>
      <c r="QSP5" s="197"/>
      <c r="QSQ5" s="197"/>
      <c r="QSR5" s="197"/>
      <c r="QSS5" s="197"/>
      <c r="QST5" s="197"/>
      <c r="QSU5" s="197"/>
      <c r="QSV5" s="197"/>
      <c r="QSW5" s="197"/>
      <c r="QSX5" s="197"/>
      <c r="QSY5" s="197"/>
      <c r="QSZ5" s="197"/>
      <c r="QTA5" s="197"/>
      <c r="QTB5" s="197"/>
      <c r="QTC5" s="197"/>
      <c r="QTD5" s="197"/>
      <c r="QTE5" s="197"/>
      <c r="QTF5" s="197"/>
      <c r="QTG5" s="197"/>
      <c r="QTH5" s="197"/>
      <c r="QTI5" s="197"/>
      <c r="QTJ5" s="197"/>
      <c r="QTK5" s="197"/>
      <c r="QTL5" s="197"/>
      <c r="QTM5" s="197"/>
      <c r="QTN5" s="197"/>
      <c r="QTO5" s="197"/>
      <c r="QTP5" s="197"/>
      <c r="QTQ5" s="197"/>
      <c r="QTR5" s="197"/>
      <c r="QTS5" s="197"/>
      <c r="QTT5" s="197"/>
      <c r="QTU5" s="197"/>
      <c r="QTV5" s="197"/>
      <c r="QTW5" s="197"/>
      <c r="QTX5" s="197"/>
      <c r="QTY5" s="197"/>
      <c r="QTZ5" s="197"/>
      <c r="QUA5" s="197"/>
      <c r="QUB5" s="197"/>
      <c r="QUC5" s="197"/>
      <c r="QUD5" s="197"/>
      <c r="QUE5" s="197"/>
      <c r="QUF5" s="197"/>
      <c r="QUG5" s="197"/>
      <c r="QUH5" s="197"/>
      <c r="QUI5" s="197"/>
      <c r="QUJ5" s="197"/>
      <c r="QUK5" s="197"/>
      <c r="QUL5" s="197"/>
      <c r="QUM5" s="197"/>
      <c r="QUN5" s="197"/>
      <c r="QUO5" s="197"/>
      <c r="QUP5" s="197"/>
      <c r="QUQ5" s="197"/>
      <c r="QUR5" s="197"/>
      <c r="QUS5" s="197"/>
      <c r="QUT5" s="197"/>
      <c r="QUU5" s="197"/>
      <c r="QUV5" s="197"/>
      <c r="QUW5" s="197"/>
      <c r="QUX5" s="197"/>
      <c r="QUY5" s="197"/>
      <c r="QUZ5" s="197"/>
      <c r="QVA5" s="197"/>
      <c r="QVB5" s="197"/>
      <c r="QVC5" s="197"/>
      <c r="QVD5" s="197"/>
      <c r="QVE5" s="197"/>
      <c r="QVF5" s="197"/>
      <c r="QVG5" s="197"/>
      <c r="QVH5" s="197"/>
      <c r="QVI5" s="197"/>
      <c r="QVJ5" s="197"/>
      <c r="QVK5" s="197"/>
      <c r="QVL5" s="197"/>
      <c r="QVM5" s="197"/>
      <c r="QVN5" s="197"/>
      <c r="QVO5" s="197"/>
      <c r="QVP5" s="197"/>
      <c r="QVQ5" s="197"/>
      <c r="QVR5" s="197"/>
      <c r="QVS5" s="197"/>
      <c r="QVT5" s="197"/>
      <c r="QVU5" s="197"/>
      <c r="QVV5" s="197"/>
      <c r="QVW5" s="197"/>
      <c r="QVX5" s="197"/>
      <c r="QVY5" s="197"/>
      <c r="QVZ5" s="197"/>
      <c r="QWA5" s="197"/>
      <c r="QWB5" s="197"/>
      <c r="QWC5" s="197"/>
      <c r="QWD5" s="197"/>
      <c r="QWE5" s="197"/>
      <c r="QWF5" s="197"/>
      <c r="QWG5" s="197"/>
      <c r="QWH5" s="197"/>
      <c r="QWI5" s="197"/>
      <c r="QWJ5" s="197"/>
      <c r="QWK5" s="197"/>
      <c r="QWL5" s="197"/>
      <c r="QWM5" s="197"/>
      <c r="QWN5" s="197"/>
      <c r="QWO5" s="197"/>
      <c r="QWP5" s="197"/>
      <c r="QWQ5" s="197"/>
      <c r="QWR5" s="197"/>
      <c r="QWS5" s="197"/>
      <c r="QWT5" s="197"/>
      <c r="QWU5" s="197"/>
      <c r="QWV5" s="197"/>
      <c r="QWW5" s="197"/>
      <c r="QWX5" s="197"/>
      <c r="QWY5" s="197"/>
      <c r="QWZ5" s="197"/>
      <c r="QXA5" s="197"/>
      <c r="QXB5" s="197"/>
      <c r="QXC5" s="197"/>
      <c r="QXD5" s="197"/>
      <c r="QXE5" s="197"/>
      <c r="QXF5" s="197"/>
      <c r="QXG5" s="197"/>
      <c r="QXH5" s="197"/>
      <c r="QXI5" s="197"/>
      <c r="QXJ5" s="197"/>
      <c r="QXK5" s="197"/>
      <c r="QXL5" s="197"/>
      <c r="QXM5" s="197"/>
      <c r="QXN5" s="197"/>
      <c r="QXO5" s="197"/>
      <c r="QXP5" s="197"/>
      <c r="QXQ5" s="197"/>
      <c r="QXR5" s="197"/>
      <c r="QXS5" s="197"/>
      <c r="QXT5" s="197"/>
      <c r="QXU5" s="197"/>
      <c r="QXV5" s="197"/>
      <c r="QXW5" s="197"/>
      <c r="QXX5" s="197"/>
      <c r="QXY5" s="197"/>
      <c r="QXZ5" s="197"/>
      <c r="QYA5" s="197"/>
      <c r="QYB5" s="197"/>
      <c r="QYC5" s="197"/>
      <c r="QYD5" s="197"/>
      <c r="QYE5" s="197"/>
      <c r="QYF5" s="197"/>
      <c r="QYG5" s="197"/>
      <c r="QYH5" s="197"/>
      <c r="QYI5" s="197"/>
      <c r="QYJ5" s="197"/>
      <c r="QYK5" s="197"/>
      <c r="QYL5" s="197"/>
      <c r="QYM5" s="197"/>
      <c r="QYN5" s="197"/>
      <c r="QYO5" s="197"/>
      <c r="QYP5" s="197"/>
      <c r="QYQ5" s="197"/>
      <c r="QYR5" s="197"/>
      <c r="QYS5" s="197"/>
      <c r="QYT5" s="197"/>
      <c r="QYU5" s="197"/>
      <c r="QYV5" s="197"/>
      <c r="QYW5" s="197"/>
      <c r="QYX5" s="197"/>
      <c r="QYY5" s="197"/>
      <c r="QYZ5" s="197"/>
      <c r="QZA5" s="197"/>
      <c r="QZB5" s="197"/>
      <c r="QZC5" s="197"/>
      <c r="QZD5" s="197"/>
      <c r="QZE5" s="197"/>
      <c r="QZF5" s="197"/>
      <c r="QZG5" s="197"/>
      <c r="QZH5" s="197"/>
      <c r="QZI5" s="197"/>
      <c r="QZJ5" s="197"/>
      <c r="QZK5" s="197"/>
      <c r="QZL5" s="197"/>
      <c r="QZM5" s="197"/>
      <c r="QZN5" s="197"/>
      <c r="QZO5" s="197"/>
      <c r="QZP5" s="197"/>
      <c r="QZQ5" s="197"/>
      <c r="QZR5" s="197"/>
      <c r="QZS5" s="197"/>
      <c r="QZT5" s="197"/>
      <c r="QZU5" s="197"/>
      <c r="QZV5" s="197"/>
      <c r="QZW5" s="197"/>
      <c r="QZX5" s="197"/>
      <c r="QZY5" s="197"/>
      <c r="QZZ5" s="197"/>
      <c r="RAA5" s="197"/>
      <c r="RAB5" s="197"/>
      <c r="RAC5" s="197"/>
      <c r="RAD5" s="197"/>
      <c r="RAE5" s="197"/>
      <c r="RAF5" s="197"/>
      <c r="RAG5" s="197"/>
      <c r="RAH5" s="197"/>
      <c r="RAI5" s="197"/>
      <c r="RAJ5" s="197"/>
      <c r="RAK5" s="197"/>
      <c r="RAL5" s="197"/>
      <c r="RAM5" s="197"/>
      <c r="RAN5" s="197"/>
      <c r="RAO5" s="197"/>
      <c r="RAP5" s="197"/>
      <c r="RAQ5" s="197"/>
      <c r="RAR5" s="197"/>
      <c r="RAS5" s="197"/>
      <c r="RAT5" s="197"/>
      <c r="RAU5" s="197"/>
      <c r="RAV5" s="197"/>
      <c r="RAW5" s="197"/>
      <c r="RAX5" s="197"/>
      <c r="RAY5" s="197"/>
      <c r="RAZ5" s="197"/>
      <c r="RBA5" s="197"/>
      <c r="RBB5" s="197"/>
      <c r="RBC5" s="197"/>
      <c r="RBD5" s="197"/>
      <c r="RBE5" s="197"/>
      <c r="RBF5" s="197"/>
      <c r="RBG5" s="197"/>
      <c r="RBH5" s="197"/>
      <c r="RBI5" s="197"/>
      <c r="RBJ5" s="197"/>
      <c r="RBK5" s="197"/>
      <c r="RBL5" s="197"/>
      <c r="RBM5" s="197"/>
      <c r="RBN5" s="197"/>
      <c r="RBO5" s="197"/>
      <c r="RBP5" s="197"/>
      <c r="RBQ5" s="197"/>
      <c r="RBR5" s="197"/>
      <c r="RBS5" s="197"/>
      <c r="RBT5" s="197"/>
      <c r="RBU5" s="197"/>
      <c r="RBV5" s="197"/>
      <c r="RBW5" s="197"/>
      <c r="RBX5" s="197"/>
      <c r="RBY5" s="197"/>
      <c r="RBZ5" s="197"/>
      <c r="RCA5" s="197"/>
      <c r="RCB5" s="197"/>
      <c r="RCC5" s="197"/>
      <c r="RCD5" s="197"/>
      <c r="RCE5" s="197"/>
      <c r="RCF5" s="197"/>
      <c r="RCG5" s="197"/>
      <c r="RCH5" s="197"/>
      <c r="RCI5" s="197"/>
      <c r="RCJ5" s="197"/>
      <c r="RCK5" s="197"/>
      <c r="RCL5" s="197"/>
      <c r="RCM5" s="197"/>
      <c r="RCN5" s="197"/>
      <c r="RCO5" s="197"/>
      <c r="RCP5" s="197"/>
      <c r="RCQ5" s="197"/>
      <c r="RCR5" s="197"/>
      <c r="RCS5" s="197"/>
      <c r="RCT5" s="197"/>
      <c r="RCU5" s="197"/>
      <c r="RCV5" s="197"/>
      <c r="RCW5" s="197"/>
      <c r="RCX5" s="197"/>
      <c r="RCY5" s="197"/>
      <c r="RCZ5" s="197"/>
      <c r="RDA5" s="197"/>
      <c r="RDB5" s="197"/>
      <c r="RDC5" s="197"/>
      <c r="RDD5" s="197"/>
      <c r="RDE5" s="197"/>
      <c r="RDF5" s="197"/>
      <c r="RDG5" s="197"/>
      <c r="RDH5" s="197"/>
      <c r="RDI5" s="197"/>
      <c r="RDJ5" s="197"/>
      <c r="RDK5" s="197"/>
      <c r="RDL5" s="197"/>
      <c r="RDM5" s="197"/>
      <c r="RDN5" s="197"/>
      <c r="RDO5" s="197"/>
      <c r="RDP5" s="197"/>
      <c r="RDQ5" s="197"/>
      <c r="RDR5" s="197"/>
      <c r="RDS5" s="197"/>
      <c r="RDT5" s="197"/>
      <c r="RDU5" s="197"/>
      <c r="RDV5" s="197"/>
      <c r="RDW5" s="197"/>
      <c r="RDX5" s="197"/>
      <c r="RDY5" s="197"/>
      <c r="RDZ5" s="197"/>
      <c r="REA5" s="197"/>
      <c r="REB5" s="197"/>
      <c r="REC5" s="197"/>
      <c r="RED5" s="197"/>
      <c r="REE5" s="197"/>
      <c r="REF5" s="197"/>
      <c r="REG5" s="197"/>
      <c r="REH5" s="197"/>
      <c r="REI5" s="197"/>
      <c r="REJ5" s="197"/>
      <c r="REK5" s="197"/>
      <c r="REL5" s="197"/>
      <c r="REM5" s="197"/>
      <c r="REN5" s="197"/>
      <c r="REO5" s="197"/>
      <c r="REP5" s="197"/>
      <c r="REQ5" s="197"/>
      <c r="RER5" s="197"/>
      <c r="RES5" s="197"/>
      <c r="RET5" s="197"/>
      <c r="REU5" s="197"/>
      <c r="REV5" s="197"/>
      <c r="REW5" s="197"/>
      <c r="REX5" s="197"/>
      <c r="REY5" s="197"/>
      <c r="REZ5" s="197"/>
      <c r="RFA5" s="197"/>
      <c r="RFB5" s="197"/>
      <c r="RFC5" s="197"/>
      <c r="RFD5" s="197"/>
      <c r="RFE5" s="197"/>
      <c r="RFF5" s="197"/>
      <c r="RFG5" s="197"/>
      <c r="RFH5" s="197"/>
      <c r="RFI5" s="197"/>
      <c r="RFJ5" s="197"/>
      <c r="RFK5" s="197"/>
      <c r="RFL5" s="197"/>
      <c r="RFM5" s="197"/>
      <c r="RFN5" s="197"/>
      <c r="RFO5" s="197"/>
      <c r="RFP5" s="197"/>
      <c r="RFQ5" s="197"/>
      <c r="RFR5" s="197"/>
      <c r="RFS5" s="197"/>
      <c r="RFT5" s="197"/>
      <c r="RFU5" s="197"/>
      <c r="RFV5" s="197"/>
      <c r="RFW5" s="197"/>
      <c r="RFX5" s="197"/>
      <c r="RFY5" s="197"/>
      <c r="RFZ5" s="197"/>
      <c r="RGA5" s="197"/>
      <c r="RGB5" s="197"/>
      <c r="RGC5" s="197"/>
      <c r="RGD5" s="197"/>
      <c r="RGE5" s="197"/>
      <c r="RGF5" s="197"/>
      <c r="RGG5" s="197"/>
      <c r="RGH5" s="197"/>
      <c r="RGI5" s="197"/>
      <c r="RGJ5" s="197"/>
      <c r="RGK5" s="197"/>
      <c r="RGL5" s="197"/>
      <c r="RGM5" s="197"/>
      <c r="RGN5" s="197"/>
      <c r="RGO5" s="197"/>
      <c r="RGP5" s="197"/>
      <c r="RGQ5" s="197"/>
      <c r="RGR5" s="197"/>
      <c r="RGS5" s="197"/>
      <c r="RGT5" s="197"/>
      <c r="RGU5" s="197"/>
      <c r="RGV5" s="197"/>
      <c r="RGW5" s="197"/>
      <c r="RGX5" s="197"/>
      <c r="RGY5" s="197"/>
      <c r="RGZ5" s="197"/>
      <c r="RHA5" s="197"/>
      <c r="RHB5" s="197"/>
      <c r="RHC5" s="197"/>
      <c r="RHD5" s="197"/>
      <c r="RHE5" s="197"/>
      <c r="RHF5" s="197"/>
      <c r="RHG5" s="197"/>
      <c r="RHH5" s="197"/>
      <c r="RHI5" s="197"/>
      <c r="RHJ5" s="197"/>
      <c r="RHK5" s="197"/>
      <c r="RHL5" s="197"/>
      <c r="RHM5" s="197"/>
      <c r="RHN5" s="197"/>
      <c r="RHO5" s="197"/>
      <c r="RHP5" s="197"/>
      <c r="RHQ5" s="197"/>
      <c r="RHR5" s="197"/>
      <c r="RHS5" s="197"/>
      <c r="RHT5" s="197"/>
      <c r="RHU5" s="197"/>
      <c r="RHV5" s="197"/>
      <c r="RHW5" s="197"/>
      <c r="RHX5" s="197"/>
      <c r="RHY5" s="197"/>
      <c r="RHZ5" s="197"/>
      <c r="RIA5" s="197"/>
      <c r="RIB5" s="197"/>
      <c r="RIC5" s="197"/>
      <c r="RID5" s="197"/>
      <c r="RIE5" s="197"/>
      <c r="RIF5" s="197"/>
      <c r="RIG5" s="197"/>
      <c r="RIH5" s="197"/>
      <c r="RII5" s="197"/>
      <c r="RIJ5" s="197"/>
      <c r="RIK5" s="197"/>
      <c r="RIL5" s="197"/>
      <c r="RIM5" s="197"/>
      <c r="RIN5" s="197"/>
      <c r="RIO5" s="197"/>
      <c r="RIP5" s="197"/>
      <c r="RIQ5" s="197"/>
      <c r="RIR5" s="197"/>
      <c r="RIS5" s="197"/>
      <c r="RIT5" s="197"/>
      <c r="RIU5" s="197"/>
      <c r="RIV5" s="197"/>
      <c r="RIW5" s="197"/>
      <c r="RIX5" s="197"/>
      <c r="RIY5" s="197"/>
      <c r="RIZ5" s="197"/>
      <c r="RJA5" s="197"/>
      <c r="RJB5" s="197"/>
      <c r="RJC5" s="197"/>
      <c r="RJD5" s="197"/>
      <c r="RJE5" s="197"/>
      <c r="RJF5" s="197"/>
      <c r="RJG5" s="197"/>
      <c r="RJH5" s="197"/>
      <c r="RJI5" s="197"/>
      <c r="RJJ5" s="197"/>
      <c r="RJK5" s="197"/>
      <c r="RJL5" s="197"/>
      <c r="RJM5" s="197"/>
      <c r="RJN5" s="197"/>
      <c r="RJO5" s="197"/>
      <c r="RJP5" s="197"/>
      <c r="RJQ5" s="197"/>
      <c r="RJR5" s="197"/>
      <c r="RJS5" s="197"/>
      <c r="RJT5" s="197"/>
      <c r="RJU5" s="197"/>
      <c r="RJV5" s="197"/>
      <c r="RJW5" s="197"/>
      <c r="RJX5" s="197"/>
      <c r="RJY5" s="197"/>
      <c r="RJZ5" s="197"/>
      <c r="RKA5" s="197"/>
      <c r="RKB5" s="197"/>
      <c r="RKC5" s="197"/>
      <c r="RKD5" s="197"/>
      <c r="RKE5" s="197"/>
      <c r="RKF5" s="197"/>
      <c r="RKG5" s="197"/>
      <c r="RKH5" s="197"/>
      <c r="RKI5" s="197"/>
      <c r="RKJ5" s="197"/>
      <c r="RKK5" s="197"/>
      <c r="RKL5" s="197"/>
      <c r="RKM5" s="197"/>
      <c r="RKN5" s="197"/>
      <c r="RKO5" s="197"/>
      <c r="RKP5" s="197"/>
      <c r="RKQ5" s="197"/>
      <c r="RKR5" s="197"/>
      <c r="RKS5" s="197"/>
      <c r="RKT5" s="197"/>
      <c r="RKU5" s="197"/>
      <c r="RKV5" s="197"/>
      <c r="RKW5" s="197"/>
      <c r="RKX5" s="197"/>
      <c r="RKY5" s="197"/>
      <c r="RKZ5" s="197"/>
      <c r="RLA5" s="197"/>
      <c r="RLB5" s="197"/>
      <c r="RLC5" s="197"/>
      <c r="RLD5" s="197"/>
      <c r="RLE5" s="197"/>
      <c r="RLF5" s="197"/>
      <c r="RLG5" s="197"/>
      <c r="RLH5" s="197"/>
      <c r="RLI5" s="197"/>
      <c r="RLJ5" s="197"/>
      <c r="RLK5" s="197"/>
      <c r="RLL5" s="197"/>
      <c r="RLM5" s="197"/>
      <c r="RLN5" s="197"/>
      <c r="RLO5" s="197"/>
      <c r="RLP5" s="197"/>
      <c r="RLQ5" s="197"/>
      <c r="RLR5" s="197"/>
      <c r="RLS5" s="197"/>
      <c r="RLT5" s="197"/>
      <c r="RLU5" s="197"/>
      <c r="RLV5" s="197"/>
      <c r="RLW5" s="197"/>
      <c r="RLX5" s="197"/>
      <c r="RLY5" s="197"/>
      <c r="RLZ5" s="197"/>
      <c r="RMA5" s="197"/>
      <c r="RMB5" s="197"/>
      <c r="RMC5" s="197"/>
      <c r="RMD5" s="197"/>
      <c r="RME5" s="197"/>
      <c r="RMF5" s="197"/>
      <c r="RMG5" s="197"/>
      <c r="RMH5" s="197"/>
      <c r="RMI5" s="197"/>
      <c r="RMJ5" s="197"/>
      <c r="RMK5" s="197"/>
      <c r="RML5" s="197"/>
      <c r="RMM5" s="197"/>
      <c r="RMN5" s="197"/>
      <c r="RMO5" s="197"/>
      <c r="RMP5" s="197"/>
      <c r="RMQ5" s="197"/>
      <c r="RMR5" s="197"/>
      <c r="RMS5" s="197"/>
      <c r="RMT5" s="197"/>
      <c r="RMU5" s="197"/>
      <c r="RMV5" s="197"/>
      <c r="RMW5" s="197"/>
      <c r="RMX5" s="197"/>
      <c r="RMY5" s="197"/>
      <c r="RMZ5" s="197"/>
      <c r="RNA5" s="197"/>
      <c r="RNB5" s="197"/>
      <c r="RNC5" s="197"/>
      <c r="RND5" s="197"/>
      <c r="RNE5" s="197"/>
      <c r="RNF5" s="197"/>
      <c r="RNG5" s="197"/>
      <c r="RNH5" s="197"/>
      <c r="RNI5" s="197"/>
      <c r="RNJ5" s="197"/>
      <c r="RNK5" s="197"/>
      <c r="RNL5" s="197"/>
      <c r="RNM5" s="197"/>
      <c r="RNN5" s="197"/>
      <c r="RNO5" s="197"/>
      <c r="RNP5" s="197"/>
      <c r="RNQ5" s="197"/>
      <c r="RNR5" s="197"/>
      <c r="RNS5" s="197"/>
      <c r="RNT5" s="197"/>
      <c r="RNU5" s="197"/>
      <c r="RNV5" s="197"/>
      <c r="RNW5" s="197"/>
      <c r="RNX5" s="197"/>
      <c r="RNY5" s="197"/>
      <c r="RNZ5" s="197"/>
      <c r="ROA5" s="197"/>
      <c r="ROB5" s="197"/>
      <c r="ROC5" s="197"/>
      <c r="ROD5" s="197"/>
      <c r="ROE5" s="197"/>
      <c r="ROF5" s="197"/>
      <c r="ROG5" s="197"/>
      <c r="ROH5" s="197"/>
      <c r="ROI5" s="197"/>
      <c r="ROJ5" s="197"/>
      <c r="ROK5" s="197"/>
      <c r="ROL5" s="197"/>
      <c r="ROM5" s="197"/>
      <c r="RON5" s="197"/>
      <c r="ROO5" s="197"/>
      <c r="ROP5" s="197"/>
      <c r="ROQ5" s="197"/>
      <c r="ROR5" s="197"/>
      <c r="ROS5" s="197"/>
      <c r="ROT5" s="197"/>
      <c r="ROU5" s="197"/>
      <c r="ROV5" s="197"/>
      <c r="ROW5" s="197"/>
      <c r="ROX5" s="197"/>
      <c r="ROY5" s="197"/>
      <c r="ROZ5" s="197"/>
      <c r="RPA5" s="197"/>
      <c r="RPB5" s="197"/>
      <c r="RPC5" s="197"/>
      <c r="RPD5" s="197"/>
      <c r="RPE5" s="197"/>
      <c r="RPF5" s="197"/>
      <c r="RPG5" s="197"/>
      <c r="RPH5" s="197"/>
      <c r="RPI5" s="197"/>
      <c r="RPJ5" s="197"/>
      <c r="RPK5" s="197"/>
      <c r="RPL5" s="197"/>
      <c r="RPM5" s="197"/>
      <c r="RPN5" s="197"/>
      <c r="RPO5" s="197"/>
      <c r="RPP5" s="197"/>
      <c r="RPQ5" s="197"/>
      <c r="RPR5" s="197"/>
      <c r="RPS5" s="197"/>
      <c r="RPT5" s="197"/>
      <c r="RPU5" s="197"/>
      <c r="RPV5" s="197"/>
      <c r="RPW5" s="197"/>
      <c r="RPX5" s="197"/>
      <c r="RPY5" s="197"/>
      <c r="RPZ5" s="197"/>
      <c r="RQA5" s="197"/>
      <c r="RQB5" s="197"/>
      <c r="RQC5" s="197"/>
      <c r="RQD5" s="197"/>
      <c r="RQE5" s="197"/>
      <c r="RQF5" s="197"/>
      <c r="RQG5" s="197"/>
      <c r="RQH5" s="197"/>
      <c r="RQI5" s="197"/>
      <c r="RQJ5" s="197"/>
      <c r="RQK5" s="197"/>
      <c r="RQL5" s="197"/>
      <c r="RQM5" s="197"/>
      <c r="RQN5" s="197"/>
      <c r="RQO5" s="197"/>
      <c r="RQP5" s="197"/>
      <c r="RQQ5" s="197"/>
      <c r="RQR5" s="197"/>
      <c r="RQS5" s="197"/>
      <c r="RQT5" s="197"/>
      <c r="RQU5" s="197"/>
      <c r="RQV5" s="197"/>
      <c r="RQW5" s="197"/>
      <c r="RQX5" s="197"/>
      <c r="RQY5" s="197"/>
      <c r="RQZ5" s="197"/>
      <c r="RRA5" s="197"/>
      <c r="RRB5" s="197"/>
      <c r="RRC5" s="197"/>
      <c r="RRD5" s="197"/>
      <c r="RRE5" s="197"/>
      <c r="RRF5" s="197"/>
      <c r="RRG5" s="197"/>
      <c r="RRH5" s="197"/>
      <c r="RRI5" s="197"/>
      <c r="RRJ5" s="197"/>
      <c r="RRK5" s="197"/>
      <c r="RRL5" s="197"/>
      <c r="RRM5" s="197"/>
      <c r="RRN5" s="197"/>
      <c r="RRO5" s="197"/>
      <c r="RRP5" s="197"/>
      <c r="RRQ5" s="197"/>
      <c r="RRR5" s="197"/>
      <c r="RRS5" s="197"/>
      <c r="RRT5" s="197"/>
      <c r="RRU5" s="197"/>
      <c r="RRV5" s="197"/>
      <c r="RRW5" s="197"/>
      <c r="RRX5" s="197"/>
      <c r="RRY5" s="197"/>
      <c r="RRZ5" s="197"/>
      <c r="RSA5" s="197"/>
      <c r="RSB5" s="197"/>
      <c r="RSC5" s="197"/>
      <c r="RSD5" s="197"/>
      <c r="RSE5" s="197"/>
      <c r="RSF5" s="197"/>
      <c r="RSG5" s="197"/>
      <c r="RSH5" s="197"/>
      <c r="RSI5" s="197"/>
      <c r="RSJ5" s="197"/>
      <c r="RSK5" s="197"/>
      <c r="RSL5" s="197"/>
      <c r="RSM5" s="197"/>
      <c r="RSN5" s="197"/>
      <c r="RSO5" s="197"/>
      <c r="RSP5" s="197"/>
      <c r="RSQ5" s="197"/>
      <c r="RSR5" s="197"/>
      <c r="RSS5" s="197"/>
      <c r="RST5" s="197"/>
      <c r="RSU5" s="197"/>
      <c r="RSV5" s="197"/>
      <c r="RSW5" s="197"/>
      <c r="RSX5" s="197"/>
      <c r="RSY5" s="197"/>
      <c r="RSZ5" s="197"/>
      <c r="RTA5" s="197"/>
      <c r="RTB5" s="197"/>
      <c r="RTC5" s="197"/>
      <c r="RTD5" s="197"/>
      <c r="RTE5" s="197"/>
      <c r="RTF5" s="197"/>
      <c r="RTG5" s="197"/>
      <c r="RTH5" s="197"/>
      <c r="RTI5" s="197"/>
      <c r="RTJ5" s="197"/>
      <c r="RTK5" s="197"/>
      <c r="RTL5" s="197"/>
      <c r="RTM5" s="197"/>
      <c r="RTN5" s="197"/>
      <c r="RTO5" s="197"/>
      <c r="RTP5" s="197"/>
      <c r="RTQ5" s="197"/>
      <c r="RTR5" s="197"/>
      <c r="RTS5" s="197"/>
      <c r="RTT5" s="197"/>
      <c r="RTU5" s="197"/>
      <c r="RTV5" s="197"/>
      <c r="RTW5" s="197"/>
      <c r="RTX5" s="197"/>
      <c r="RTY5" s="197"/>
      <c r="RTZ5" s="197"/>
      <c r="RUA5" s="197"/>
      <c r="RUB5" s="197"/>
      <c r="RUC5" s="197"/>
      <c r="RUD5" s="197"/>
      <c r="RUE5" s="197"/>
      <c r="RUF5" s="197"/>
      <c r="RUG5" s="197"/>
      <c r="RUH5" s="197"/>
      <c r="RUI5" s="197"/>
      <c r="RUJ5" s="197"/>
      <c r="RUK5" s="197"/>
      <c r="RUL5" s="197"/>
      <c r="RUM5" s="197"/>
      <c r="RUN5" s="197"/>
      <c r="RUO5" s="197"/>
      <c r="RUP5" s="197"/>
      <c r="RUQ5" s="197"/>
      <c r="RUR5" s="197"/>
      <c r="RUS5" s="197"/>
      <c r="RUT5" s="197"/>
      <c r="RUU5" s="197"/>
      <c r="RUV5" s="197"/>
      <c r="RUW5" s="197"/>
      <c r="RUX5" s="197"/>
      <c r="RUY5" s="197"/>
      <c r="RUZ5" s="197"/>
      <c r="RVA5" s="197"/>
      <c r="RVB5" s="197"/>
      <c r="RVC5" s="197"/>
      <c r="RVD5" s="197"/>
      <c r="RVE5" s="197"/>
      <c r="RVF5" s="197"/>
      <c r="RVG5" s="197"/>
      <c r="RVH5" s="197"/>
      <c r="RVI5" s="197"/>
      <c r="RVJ5" s="197"/>
      <c r="RVK5" s="197"/>
      <c r="RVL5" s="197"/>
      <c r="RVM5" s="197"/>
      <c r="RVN5" s="197"/>
      <c r="RVO5" s="197"/>
      <c r="RVP5" s="197"/>
      <c r="RVQ5" s="197"/>
      <c r="RVR5" s="197"/>
      <c r="RVS5" s="197"/>
      <c r="RVT5" s="197"/>
      <c r="RVU5" s="197"/>
      <c r="RVV5" s="197"/>
      <c r="RVW5" s="197"/>
      <c r="RVX5" s="197"/>
      <c r="RVY5" s="197"/>
      <c r="RVZ5" s="197"/>
      <c r="RWA5" s="197"/>
      <c r="RWB5" s="197"/>
      <c r="RWC5" s="197"/>
      <c r="RWD5" s="197"/>
      <c r="RWE5" s="197"/>
      <c r="RWF5" s="197"/>
      <c r="RWG5" s="197"/>
      <c r="RWH5" s="197"/>
      <c r="RWI5" s="197"/>
      <c r="RWJ5" s="197"/>
      <c r="RWK5" s="197"/>
      <c r="RWL5" s="197"/>
      <c r="RWM5" s="197"/>
      <c r="RWN5" s="197"/>
      <c r="RWO5" s="197"/>
      <c r="RWP5" s="197"/>
      <c r="RWQ5" s="197"/>
      <c r="RWR5" s="197"/>
      <c r="RWS5" s="197"/>
      <c r="RWT5" s="197"/>
      <c r="RWU5" s="197"/>
      <c r="RWV5" s="197"/>
      <c r="RWW5" s="197"/>
      <c r="RWX5" s="197"/>
      <c r="RWY5" s="197"/>
      <c r="RWZ5" s="197"/>
      <c r="RXA5" s="197"/>
      <c r="RXB5" s="197"/>
      <c r="RXC5" s="197"/>
      <c r="RXD5" s="197"/>
      <c r="RXE5" s="197"/>
      <c r="RXF5" s="197"/>
      <c r="RXG5" s="197"/>
      <c r="RXH5" s="197"/>
      <c r="RXI5" s="197"/>
      <c r="RXJ5" s="197"/>
      <c r="RXK5" s="197"/>
      <c r="RXL5" s="197"/>
      <c r="RXM5" s="197"/>
      <c r="RXN5" s="197"/>
      <c r="RXO5" s="197"/>
      <c r="RXP5" s="197"/>
      <c r="RXQ5" s="197"/>
      <c r="RXR5" s="197"/>
      <c r="RXS5" s="197"/>
      <c r="RXT5" s="197"/>
      <c r="RXU5" s="197"/>
      <c r="RXV5" s="197"/>
      <c r="RXW5" s="197"/>
      <c r="RXX5" s="197"/>
      <c r="RXY5" s="197"/>
      <c r="RXZ5" s="197"/>
      <c r="RYA5" s="197"/>
      <c r="RYB5" s="197"/>
      <c r="RYC5" s="197"/>
      <c r="RYD5" s="197"/>
      <c r="RYE5" s="197"/>
      <c r="RYF5" s="197"/>
      <c r="RYG5" s="197"/>
      <c r="RYH5" s="197"/>
      <c r="RYI5" s="197"/>
      <c r="RYJ5" s="197"/>
      <c r="RYK5" s="197"/>
      <c r="RYL5" s="197"/>
      <c r="RYM5" s="197"/>
      <c r="RYN5" s="197"/>
      <c r="RYO5" s="197"/>
      <c r="RYP5" s="197"/>
      <c r="RYQ5" s="197"/>
      <c r="RYR5" s="197"/>
      <c r="RYS5" s="197"/>
      <c r="RYT5" s="197"/>
      <c r="RYU5" s="197"/>
      <c r="RYV5" s="197"/>
      <c r="RYW5" s="197"/>
      <c r="RYX5" s="197"/>
      <c r="RYY5" s="197"/>
      <c r="RYZ5" s="197"/>
      <c r="RZA5" s="197"/>
      <c r="RZB5" s="197"/>
      <c r="RZC5" s="197"/>
      <c r="RZD5" s="197"/>
      <c r="RZE5" s="197"/>
      <c r="RZF5" s="197"/>
      <c r="RZG5" s="197"/>
      <c r="RZH5" s="197"/>
      <c r="RZI5" s="197"/>
      <c r="RZJ5" s="197"/>
      <c r="RZK5" s="197"/>
      <c r="RZL5" s="197"/>
      <c r="RZM5" s="197"/>
      <c r="RZN5" s="197"/>
      <c r="RZO5" s="197"/>
      <c r="RZP5" s="197"/>
      <c r="RZQ5" s="197"/>
      <c r="RZR5" s="197"/>
      <c r="RZS5" s="197"/>
      <c r="RZT5" s="197"/>
      <c r="RZU5" s="197"/>
      <c r="RZV5" s="197"/>
      <c r="RZW5" s="197"/>
      <c r="RZX5" s="197"/>
      <c r="RZY5" s="197"/>
      <c r="RZZ5" s="197"/>
      <c r="SAA5" s="197"/>
      <c r="SAB5" s="197"/>
      <c r="SAC5" s="197"/>
      <c r="SAD5" s="197"/>
      <c r="SAE5" s="197"/>
      <c r="SAF5" s="197"/>
      <c r="SAG5" s="197"/>
      <c r="SAH5" s="197"/>
      <c r="SAI5" s="197"/>
      <c r="SAJ5" s="197"/>
      <c r="SAK5" s="197"/>
      <c r="SAL5" s="197"/>
      <c r="SAM5" s="197"/>
      <c r="SAN5" s="197"/>
      <c r="SAO5" s="197"/>
      <c r="SAP5" s="197"/>
      <c r="SAQ5" s="197"/>
      <c r="SAR5" s="197"/>
      <c r="SAS5" s="197"/>
      <c r="SAT5" s="197"/>
      <c r="SAU5" s="197"/>
      <c r="SAV5" s="197"/>
      <c r="SAW5" s="197"/>
      <c r="SAX5" s="197"/>
      <c r="SAY5" s="197"/>
      <c r="SAZ5" s="197"/>
      <c r="SBA5" s="197"/>
      <c r="SBB5" s="197"/>
      <c r="SBC5" s="197"/>
      <c r="SBD5" s="197"/>
      <c r="SBE5" s="197"/>
      <c r="SBF5" s="197"/>
      <c r="SBG5" s="197"/>
      <c r="SBH5" s="197"/>
      <c r="SBI5" s="197"/>
      <c r="SBJ5" s="197"/>
      <c r="SBK5" s="197"/>
      <c r="SBL5" s="197"/>
      <c r="SBM5" s="197"/>
      <c r="SBN5" s="197"/>
      <c r="SBO5" s="197"/>
      <c r="SBP5" s="197"/>
      <c r="SBQ5" s="197"/>
      <c r="SBR5" s="197"/>
      <c r="SBS5" s="197"/>
      <c r="SBT5" s="197"/>
      <c r="SBU5" s="197"/>
      <c r="SBV5" s="197"/>
      <c r="SBW5" s="197"/>
      <c r="SBX5" s="197"/>
      <c r="SBY5" s="197"/>
      <c r="SBZ5" s="197"/>
      <c r="SCA5" s="197"/>
      <c r="SCB5" s="197"/>
      <c r="SCC5" s="197"/>
      <c r="SCD5" s="197"/>
      <c r="SCE5" s="197"/>
      <c r="SCF5" s="197"/>
      <c r="SCG5" s="197"/>
      <c r="SCH5" s="197"/>
      <c r="SCI5" s="197"/>
      <c r="SCJ5" s="197"/>
      <c r="SCK5" s="197"/>
      <c r="SCL5" s="197"/>
      <c r="SCM5" s="197"/>
      <c r="SCN5" s="197"/>
      <c r="SCO5" s="197"/>
      <c r="SCP5" s="197"/>
      <c r="SCQ5" s="197"/>
      <c r="SCR5" s="197"/>
      <c r="SCS5" s="197"/>
      <c r="SCT5" s="197"/>
      <c r="SCU5" s="197"/>
      <c r="SCV5" s="197"/>
      <c r="SCW5" s="197"/>
      <c r="SCX5" s="197"/>
      <c r="SCY5" s="197"/>
      <c r="SCZ5" s="197"/>
      <c r="SDA5" s="197"/>
      <c r="SDB5" s="197"/>
      <c r="SDC5" s="197"/>
      <c r="SDD5" s="197"/>
      <c r="SDE5" s="197"/>
      <c r="SDF5" s="197"/>
      <c r="SDG5" s="197"/>
      <c r="SDH5" s="197"/>
      <c r="SDI5" s="197"/>
      <c r="SDJ5" s="197"/>
      <c r="SDK5" s="197"/>
      <c r="SDL5" s="197"/>
      <c r="SDM5" s="197"/>
      <c r="SDN5" s="197"/>
      <c r="SDO5" s="197"/>
      <c r="SDP5" s="197"/>
      <c r="SDQ5" s="197"/>
      <c r="SDR5" s="197"/>
      <c r="SDS5" s="197"/>
      <c r="SDT5" s="197"/>
      <c r="SDU5" s="197"/>
      <c r="SDV5" s="197"/>
      <c r="SDW5" s="197"/>
      <c r="SDX5" s="197"/>
      <c r="SDY5" s="197"/>
      <c r="SDZ5" s="197"/>
      <c r="SEA5" s="197"/>
      <c r="SEB5" s="197"/>
      <c r="SEC5" s="197"/>
      <c r="SED5" s="197"/>
      <c r="SEE5" s="197"/>
      <c r="SEF5" s="197"/>
      <c r="SEG5" s="197"/>
      <c r="SEH5" s="197"/>
      <c r="SEI5" s="197"/>
      <c r="SEJ5" s="197"/>
      <c r="SEK5" s="197"/>
      <c r="SEL5" s="197"/>
      <c r="SEM5" s="197"/>
      <c r="SEN5" s="197"/>
      <c r="SEO5" s="197"/>
      <c r="SEP5" s="197"/>
      <c r="SEQ5" s="197"/>
      <c r="SER5" s="197"/>
      <c r="SES5" s="197"/>
      <c r="SET5" s="197"/>
      <c r="SEU5" s="197"/>
      <c r="SEV5" s="197"/>
      <c r="SEW5" s="197"/>
      <c r="SEX5" s="197"/>
      <c r="SEY5" s="197"/>
      <c r="SEZ5" s="197"/>
      <c r="SFA5" s="197"/>
      <c r="SFB5" s="197"/>
      <c r="SFC5" s="197"/>
      <c r="SFD5" s="197"/>
      <c r="SFE5" s="197"/>
      <c r="SFF5" s="197"/>
      <c r="SFG5" s="197"/>
      <c r="SFH5" s="197"/>
      <c r="SFI5" s="197"/>
      <c r="SFJ5" s="197"/>
      <c r="SFK5" s="197"/>
      <c r="SFL5" s="197"/>
      <c r="SFM5" s="197"/>
      <c r="SFN5" s="197"/>
      <c r="SFO5" s="197"/>
      <c r="SFP5" s="197"/>
      <c r="SFQ5" s="197"/>
      <c r="SFR5" s="197"/>
      <c r="SFS5" s="197"/>
      <c r="SFT5" s="197"/>
      <c r="SFU5" s="197"/>
      <c r="SFV5" s="197"/>
      <c r="SFW5" s="197"/>
      <c r="SFX5" s="197"/>
      <c r="SFY5" s="197"/>
      <c r="SFZ5" s="197"/>
      <c r="SGA5" s="197"/>
      <c r="SGB5" s="197"/>
      <c r="SGC5" s="197"/>
      <c r="SGD5" s="197"/>
      <c r="SGE5" s="197"/>
      <c r="SGF5" s="197"/>
      <c r="SGG5" s="197"/>
      <c r="SGH5" s="197"/>
      <c r="SGI5" s="197"/>
      <c r="SGJ5" s="197"/>
      <c r="SGK5" s="197"/>
      <c r="SGL5" s="197"/>
      <c r="SGM5" s="197"/>
      <c r="SGN5" s="197"/>
      <c r="SGO5" s="197"/>
      <c r="SGP5" s="197"/>
      <c r="SGQ5" s="197"/>
      <c r="SGR5" s="197"/>
      <c r="SGS5" s="197"/>
      <c r="SGT5" s="197"/>
      <c r="SGU5" s="197"/>
      <c r="SGV5" s="197"/>
      <c r="SGW5" s="197"/>
      <c r="SGX5" s="197"/>
      <c r="SGY5" s="197"/>
      <c r="SGZ5" s="197"/>
      <c r="SHA5" s="197"/>
      <c r="SHB5" s="197"/>
      <c r="SHC5" s="197"/>
      <c r="SHD5" s="197"/>
      <c r="SHE5" s="197"/>
      <c r="SHF5" s="197"/>
      <c r="SHG5" s="197"/>
      <c r="SHH5" s="197"/>
      <c r="SHI5" s="197"/>
      <c r="SHJ5" s="197"/>
      <c r="SHK5" s="197"/>
      <c r="SHL5" s="197"/>
      <c r="SHM5" s="197"/>
      <c r="SHN5" s="197"/>
      <c r="SHO5" s="197"/>
      <c r="SHP5" s="197"/>
      <c r="SHQ5" s="197"/>
      <c r="SHR5" s="197"/>
      <c r="SHS5" s="197"/>
      <c r="SHT5" s="197"/>
      <c r="SHU5" s="197"/>
      <c r="SHV5" s="197"/>
      <c r="SHW5" s="197"/>
      <c r="SHX5" s="197"/>
      <c r="SHY5" s="197"/>
      <c r="SHZ5" s="197"/>
      <c r="SIA5" s="197"/>
      <c r="SIB5" s="197"/>
      <c r="SIC5" s="197"/>
      <c r="SID5" s="197"/>
      <c r="SIE5" s="197"/>
      <c r="SIF5" s="197"/>
      <c r="SIG5" s="197"/>
      <c r="SIH5" s="197"/>
      <c r="SII5" s="197"/>
      <c r="SIJ5" s="197"/>
      <c r="SIK5" s="197"/>
      <c r="SIL5" s="197"/>
      <c r="SIM5" s="197"/>
      <c r="SIN5" s="197"/>
      <c r="SIO5" s="197"/>
      <c r="SIP5" s="197"/>
      <c r="SIQ5" s="197"/>
      <c r="SIR5" s="197"/>
      <c r="SIS5" s="197"/>
      <c r="SIT5" s="197"/>
      <c r="SIU5" s="197"/>
      <c r="SIV5" s="197"/>
      <c r="SIW5" s="197"/>
      <c r="SIX5" s="197"/>
      <c r="SIY5" s="197"/>
      <c r="SIZ5" s="197"/>
      <c r="SJA5" s="197"/>
      <c r="SJB5" s="197"/>
      <c r="SJC5" s="197"/>
      <c r="SJD5" s="197"/>
      <c r="SJE5" s="197"/>
      <c r="SJF5" s="197"/>
      <c r="SJG5" s="197"/>
      <c r="SJH5" s="197"/>
      <c r="SJI5" s="197"/>
      <c r="SJJ5" s="197"/>
      <c r="SJK5" s="197"/>
      <c r="SJL5" s="197"/>
      <c r="SJM5" s="197"/>
      <c r="SJN5" s="197"/>
      <c r="SJO5" s="197"/>
      <c r="SJP5" s="197"/>
      <c r="SJQ5" s="197"/>
      <c r="SJR5" s="197"/>
      <c r="SJS5" s="197"/>
      <c r="SJT5" s="197"/>
      <c r="SJU5" s="197"/>
      <c r="SJV5" s="197"/>
      <c r="SJW5" s="197"/>
      <c r="SJX5" s="197"/>
      <c r="SJY5" s="197"/>
      <c r="SJZ5" s="197"/>
      <c r="SKA5" s="197"/>
      <c r="SKB5" s="197"/>
      <c r="SKC5" s="197"/>
      <c r="SKD5" s="197"/>
      <c r="SKE5" s="197"/>
      <c r="SKF5" s="197"/>
      <c r="SKG5" s="197"/>
      <c r="SKH5" s="197"/>
      <c r="SKI5" s="197"/>
      <c r="SKJ5" s="197"/>
      <c r="SKK5" s="197"/>
      <c r="SKL5" s="197"/>
      <c r="SKM5" s="197"/>
      <c r="SKN5" s="197"/>
      <c r="SKO5" s="197"/>
      <c r="SKP5" s="197"/>
      <c r="SKQ5" s="197"/>
      <c r="SKR5" s="197"/>
      <c r="SKS5" s="197"/>
      <c r="SKT5" s="197"/>
      <c r="SKU5" s="197"/>
      <c r="SKV5" s="197"/>
      <c r="SKW5" s="197"/>
      <c r="SKX5" s="197"/>
      <c r="SKY5" s="197"/>
      <c r="SKZ5" s="197"/>
      <c r="SLA5" s="197"/>
      <c r="SLB5" s="197"/>
      <c r="SLC5" s="197"/>
      <c r="SLD5" s="197"/>
      <c r="SLE5" s="197"/>
      <c r="SLF5" s="197"/>
      <c r="SLG5" s="197"/>
      <c r="SLH5" s="197"/>
      <c r="SLI5" s="197"/>
      <c r="SLJ5" s="197"/>
      <c r="SLK5" s="197"/>
      <c r="SLL5" s="197"/>
      <c r="SLM5" s="197"/>
      <c r="SLN5" s="197"/>
      <c r="SLO5" s="197"/>
      <c r="SLP5" s="197"/>
      <c r="SLQ5" s="197"/>
      <c r="SLR5" s="197"/>
      <c r="SLS5" s="197"/>
      <c r="SLT5" s="197"/>
      <c r="SLU5" s="197"/>
      <c r="SLV5" s="197"/>
      <c r="SLW5" s="197"/>
      <c r="SLX5" s="197"/>
      <c r="SLY5" s="197"/>
      <c r="SLZ5" s="197"/>
      <c r="SMA5" s="197"/>
      <c r="SMB5" s="197"/>
      <c r="SMC5" s="197"/>
      <c r="SMD5" s="197"/>
      <c r="SME5" s="197"/>
      <c r="SMF5" s="197"/>
      <c r="SMG5" s="197"/>
      <c r="SMH5" s="197"/>
      <c r="SMI5" s="197"/>
      <c r="SMJ5" s="197"/>
      <c r="SMK5" s="197"/>
      <c r="SML5" s="197"/>
      <c r="SMM5" s="197"/>
      <c r="SMN5" s="197"/>
      <c r="SMO5" s="197"/>
      <c r="SMP5" s="197"/>
      <c r="SMQ5" s="197"/>
      <c r="SMR5" s="197"/>
      <c r="SMS5" s="197"/>
      <c r="SMT5" s="197"/>
      <c r="SMU5" s="197"/>
      <c r="SMV5" s="197"/>
      <c r="SMW5" s="197"/>
      <c r="SMX5" s="197"/>
      <c r="SMY5" s="197"/>
      <c r="SMZ5" s="197"/>
      <c r="SNA5" s="197"/>
      <c r="SNB5" s="197"/>
      <c r="SNC5" s="197"/>
      <c r="SND5" s="197"/>
      <c r="SNE5" s="197"/>
      <c r="SNF5" s="197"/>
      <c r="SNG5" s="197"/>
      <c r="SNH5" s="197"/>
      <c r="SNI5" s="197"/>
      <c r="SNJ5" s="197"/>
      <c r="SNK5" s="197"/>
      <c r="SNL5" s="197"/>
      <c r="SNM5" s="197"/>
      <c r="SNN5" s="197"/>
      <c r="SNO5" s="197"/>
      <c r="SNP5" s="197"/>
      <c r="SNQ5" s="197"/>
      <c r="SNR5" s="197"/>
      <c r="SNS5" s="197"/>
      <c r="SNT5" s="197"/>
      <c r="SNU5" s="197"/>
      <c r="SNV5" s="197"/>
      <c r="SNW5" s="197"/>
      <c r="SNX5" s="197"/>
      <c r="SNY5" s="197"/>
      <c r="SNZ5" s="197"/>
      <c r="SOA5" s="197"/>
      <c r="SOB5" s="197"/>
      <c r="SOC5" s="197"/>
      <c r="SOD5" s="197"/>
      <c r="SOE5" s="197"/>
      <c r="SOF5" s="197"/>
      <c r="SOG5" s="197"/>
      <c r="SOH5" s="197"/>
      <c r="SOI5" s="197"/>
      <c r="SOJ5" s="197"/>
      <c r="SOK5" s="197"/>
      <c r="SOL5" s="197"/>
      <c r="SOM5" s="197"/>
      <c r="SON5" s="197"/>
      <c r="SOO5" s="197"/>
      <c r="SOP5" s="197"/>
      <c r="SOQ5" s="197"/>
      <c r="SOR5" s="197"/>
      <c r="SOS5" s="197"/>
      <c r="SOT5" s="197"/>
      <c r="SOU5" s="197"/>
      <c r="SOV5" s="197"/>
      <c r="SOW5" s="197"/>
      <c r="SOX5" s="197"/>
      <c r="SOY5" s="197"/>
      <c r="SOZ5" s="197"/>
      <c r="SPA5" s="197"/>
      <c r="SPB5" s="197"/>
      <c r="SPC5" s="197"/>
      <c r="SPD5" s="197"/>
      <c r="SPE5" s="197"/>
      <c r="SPF5" s="197"/>
      <c r="SPG5" s="197"/>
      <c r="SPH5" s="197"/>
      <c r="SPI5" s="197"/>
      <c r="SPJ5" s="197"/>
      <c r="SPK5" s="197"/>
      <c r="SPL5" s="197"/>
      <c r="SPM5" s="197"/>
      <c r="SPN5" s="197"/>
      <c r="SPO5" s="197"/>
      <c r="SPP5" s="197"/>
      <c r="SPQ5" s="197"/>
      <c r="SPR5" s="197"/>
      <c r="SPS5" s="197"/>
      <c r="SPT5" s="197"/>
      <c r="SPU5" s="197"/>
      <c r="SPV5" s="197"/>
      <c r="SPW5" s="197"/>
      <c r="SPX5" s="197"/>
      <c r="SPY5" s="197"/>
      <c r="SPZ5" s="197"/>
      <c r="SQA5" s="197"/>
      <c r="SQB5" s="197"/>
      <c r="SQC5" s="197"/>
      <c r="SQD5" s="197"/>
      <c r="SQE5" s="197"/>
      <c r="SQF5" s="197"/>
      <c r="SQG5" s="197"/>
      <c r="SQH5" s="197"/>
      <c r="SQI5" s="197"/>
      <c r="SQJ5" s="197"/>
      <c r="SQK5" s="197"/>
      <c r="SQL5" s="197"/>
      <c r="SQM5" s="197"/>
      <c r="SQN5" s="197"/>
      <c r="SQO5" s="197"/>
      <c r="SQP5" s="197"/>
      <c r="SQQ5" s="197"/>
      <c r="SQR5" s="197"/>
      <c r="SQS5" s="197"/>
      <c r="SQT5" s="197"/>
      <c r="SQU5" s="197"/>
      <c r="SQV5" s="197"/>
      <c r="SQW5" s="197"/>
      <c r="SQX5" s="197"/>
      <c r="SQY5" s="197"/>
      <c r="SQZ5" s="197"/>
      <c r="SRA5" s="197"/>
      <c r="SRB5" s="197"/>
      <c r="SRC5" s="197"/>
      <c r="SRD5" s="197"/>
      <c r="SRE5" s="197"/>
      <c r="SRF5" s="197"/>
      <c r="SRG5" s="197"/>
      <c r="SRH5" s="197"/>
      <c r="SRI5" s="197"/>
      <c r="SRJ5" s="197"/>
      <c r="SRK5" s="197"/>
      <c r="SRL5" s="197"/>
      <c r="SRM5" s="197"/>
      <c r="SRN5" s="197"/>
      <c r="SRO5" s="197"/>
      <c r="SRP5" s="197"/>
      <c r="SRQ5" s="197"/>
      <c r="SRR5" s="197"/>
      <c r="SRS5" s="197"/>
      <c r="SRT5" s="197"/>
      <c r="SRU5" s="197"/>
      <c r="SRV5" s="197"/>
      <c r="SRW5" s="197"/>
      <c r="SRX5" s="197"/>
      <c r="SRY5" s="197"/>
      <c r="SRZ5" s="197"/>
      <c r="SSA5" s="197"/>
      <c r="SSB5" s="197"/>
      <c r="SSC5" s="197"/>
      <c r="SSD5" s="197"/>
      <c r="SSE5" s="197"/>
      <c r="SSF5" s="197"/>
      <c r="SSG5" s="197"/>
      <c r="SSH5" s="197"/>
      <c r="SSI5" s="197"/>
      <c r="SSJ5" s="197"/>
      <c r="SSK5" s="197"/>
      <c r="SSL5" s="197"/>
      <c r="SSM5" s="197"/>
      <c r="SSN5" s="197"/>
      <c r="SSO5" s="197"/>
      <c r="SSP5" s="197"/>
      <c r="SSQ5" s="197"/>
      <c r="SSR5" s="197"/>
      <c r="SSS5" s="197"/>
      <c r="SST5" s="197"/>
      <c r="SSU5" s="197"/>
      <c r="SSV5" s="197"/>
      <c r="SSW5" s="197"/>
      <c r="SSX5" s="197"/>
      <c r="SSY5" s="197"/>
      <c r="SSZ5" s="197"/>
      <c r="STA5" s="197"/>
      <c r="STB5" s="197"/>
      <c r="STC5" s="197"/>
      <c r="STD5" s="197"/>
      <c r="STE5" s="197"/>
      <c r="STF5" s="197"/>
      <c r="STG5" s="197"/>
      <c r="STH5" s="197"/>
      <c r="STI5" s="197"/>
      <c r="STJ5" s="197"/>
      <c r="STK5" s="197"/>
      <c r="STL5" s="197"/>
      <c r="STM5" s="197"/>
      <c r="STN5" s="197"/>
      <c r="STO5" s="197"/>
      <c r="STP5" s="197"/>
      <c r="STQ5" s="197"/>
      <c r="STR5" s="197"/>
      <c r="STS5" s="197"/>
      <c r="STT5" s="197"/>
      <c r="STU5" s="197"/>
      <c r="STV5" s="197"/>
      <c r="STW5" s="197"/>
      <c r="STX5" s="197"/>
      <c r="STY5" s="197"/>
      <c r="STZ5" s="197"/>
      <c r="SUA5" s="197"/>
      <c r="SUB5" s="197"/>
      <c r="SUC5" s="197"/>
      <c r="SUD5" s="197"/>
      <c r="SUE5" s="197"/>
      <c r="SUF5" s="197"/>
      <c r="SUG5" s="197"/>
      <c r="SUH5" s="197"/>
      <c r="SUI5" s="197"/>
      <c r="SUJ5" s="197"/>
      <c r="SUK5" s="197"/>
      <c r="SUL5" s="197"/>
      <c r="SUM5" s="197"/>
      <c r="SUN5" s="197"/>
      <c r="SUO5" s="197"/>
      <c r="SUP5" s="197"/>
      <c r="SUQ5" s="197"/>
      <c r="SUR5" s="197"/>
      <c r="SUS5" s="197"/>
      <c r="SUT5" s="197"/>
      <c r="SUU5" s="197"/>
      <c r="SUV5" s="197"/>
      <c r="SUW5" s="197"/>
      <c r="SUX5" s="197"/>
      <c r="SUY5" s="197"/>
      <c r="SUZ5" s="197"/>
      <c r="SVA5" s="197"/>
      <c r="SVB5" s="197"/>
      <c r="SVC5" s="197"/>
      <c r="SVD5" s="197"/>
      <c r="SVE5" s="197"/>
      <c r="SVF5" s="197"/>
      <c r="SVG5" s="197"/>
      <c r="SVH5" s="197"/>
      <c r="SVI5" s="197"/>
      <c r="SVJ5" s="197"/>
      <c r="SVK5" s="197"/>
      <c r="SVL5" s="197"/>
      <c r="SVM5" s="197"/>
      <c r="SVN5" s="197"/>
      <c r="SVO5" s="197"/>
      <c r="SVP5" s="197"/>
      <c r="SVQ5" s="197"/>
      <c r="SVR5" s="197"/>
      <c r="SVS5" s="197"/>
      <c r="SVT5" s="197"/>
      <c r="SVU5" s="197"/>
      <c r="SVV5" s="197"/>
      <c r="SVW5" s="197"/>
      <c r="SVX5" s="197"/>
      <c r="SVY5" s="197"/>
      <c r="SVZ5" s="197"/>
      <c r="SWA5" s="197"/>
      <c r="SWB5" s="197"/>
      <c r="SWC5" s="197"/>
      <c r="SWD5" s="197"/>
      <c r="SWE5" s="197"/>
      <c r="SWF5" s="197"/>
      <c r="SWG5" s="197"/>
      <c r="SWH5" s="197"/>
      <c r="SWI5" s="197"/>
      <c r="SWJ5" s="197"/>
      <c r="SWK5" s="197"/>
      <c r="SWL5" s="197"/>
      <c r="SWM5" s="197"/>
      <c r="SWN5" s="197"/>
      <c r="SWO5" s="197"/>
      <c r="SWP5" s="197"/>
      <c r="SWQ5" s="197"/>
      <c r="SWR5" s="197"/>
      <c r="SWS5" s="197"/>
      <c r="SWT5" s="197"/>
      <c r="SWU5" s="197"/>
      <c r="SWV5" s="197"/>
      <c r="SWW5" s="197"/>
      <c r="SWX5" s="197"/>
      <c r="SWY5" s="197"/>
      <c r="SWZ5" s="197"/>
      <c r="SXA5" s="197"/>
      <c r="SXB5" s="197"/>
      <c r="SXC5" s="197"/>
      <c r="SXD5" s="197"/>
      <c r="SXE5" s="197"/>
      <c r="SXF5" s="197"/>
      <c r="SXG5" s="197"/>
      <c r="SXH5" s="197"/>
      <c r="SXI5" s="197"/>
      <c r="SXJ5" s="197"/>
      <c r="SXK5" s="197"/>
      <c r="SXL5" s="197"/>
      <c r="SXM5" s="197"/>
      <c r="SXN5" s="197"/>
      <c r="SXO5" s="197"/>
      <c r="SXP5" s="197"/>
      <c r="SXQ5" s="197"/>
      <c r="SXR5" s="197"/>
      <c r="SXS5" s="197"/>
      <c r="SXT5" s="197"/>
      <c r="SXU5" s="197"/>
      <c r="SXV5" s="197"/>
      <c r="SXW5" s="197"/>
      <c r="SXX5" s="197"/>
      <c r="SXY5" s="197"/>
      <c r="SXZ5" s="197"/>
      <c r="SYA5" s="197"/>
      <c r="SYB5" s="197"/>
      <c r="SYC5" s="197"/>
      <c r="SYD5" s="197"/>
      <c r="SYE5" s="197"/>
      <c r="SYF5" s="197"/>
      <c r="SYG5" s="197"/>
      <c r="SYH5" s="197"/>
      <c r="SYI5" s="197"/>
      <c r="SYJ5" s="197"/>
      <c r="SYK5" s="197"/>
      <c r="SYL5" s="197"/>
      <c r="SYM5" s="197"/>
      <c r="SYN5" s="197"/>
      <c r="SYO5" s="197"/>
      <c r="SYP5" s="197"/>
      <c r="SYQ5" s="197"/>
      <c r="SYR5" s="197"/>
      <c r="SYS5" s="197"/>
      <c r="SYT5" s="197"/>
      <c r="SYU5" s="197"/>
      <c r="SYV5" s="197"/>
      <c r="SYW5" s="197"/>
      <c r="SYX5" s="197"/>
      <c r="SYY5" s="197"/>
      <c r="SYZ5" s="197"/>
      <c r="SZA5" s="197"/>
      <c r="SZB5" s="197"/>
      <c r="SZC5" s="197"/>
      <c r="SZD5" s="197"/>
      <c r="SZE5" s="197"/>
      <c r="SZF5" s="197"/>
      <c r="SZG5" s="197"/>
      <c r="SZH5" s="197"/>
      <c r="SZI5" s="197"/>
      <c r="SZJ5" s="197"/>
      <c r="SZK5" s="197"/>
      <c r="SZL5" s="197"/>
      <c r="SZM5" s="197"/>
      <c r="SZN5" s="197"/>
      <c r="SZO5" s="197"/>
      <c r="SZP5" s="197"/>
      <c r="SZQ5" s="197"/>
      <c r="SZR5" s="197"/>
      <c r="SZS5" s="197"/>
      <c r="SZT5" s="197"/>
      <c r="SZU5" s="197"/>
      <c r="SZV5" s="197"/>
      <c r="SZW5" s="197"/>
      <c r="SZX5" s="197"/>
      <c r="SZY5" s="197"/>
      <c r="SZZ5" s="197"/>
      <c r="TAA5" s="197"/>
      <c r="TAB5" s="197"/>
      <c r="TAC5" s="197"/>
      <c r="TAD5" s="197"/>
      <c r="TAE5" s="197"/>
      <c r="TAF5" s="197"/>
      <c r="TAG5" s="197"/>
      <c r="TAH5" s="197"/>
      <c r="TAI5" s="197"/>
      <c r="TAJ5" s="197"/>
      <c r="TAK5" s="197"/>
      <c r="TAL5" s="197"/>
      <c r="TAM5" s="197"/>
      <c r="TAN5" s="197"/>
      <c r="TAO5" s="197"/>
      <c r="TAP5" s="197"/>
      <c r="TAQ5" s="197"/>
      <c r="TAR5" s="197"/>
      <c r="TAS5" s="197"/>
      <c r="TAT5" s="197"/>
      <c r="TAU5" s="197"/>
      <c r="TAV5" s="197"/>
      <c r="TAW5" s="197"/>
      <c r="TAX5" s="197"/>
      <c r="TAY5" s="197"/>
      <c r="TAZ5" s="197"/>
      <c r="TBA5" s="197"/>
      <c r="TBB5" s="197"/>
      <c r="TBC5" s="197"/>
      <c r="TBD5" s="197"/>
      <c r="TBE5" s="197"/>
      <c r="TBF5" s="197"/>
      <c r="TBG5" s="197"/>
      <c r="TBH5" s="197"/>
      <c r="TBI5" s="197"/>
      <c r="TBJ5" s="197"/>
      <c r="TBK5" s="197"/>
      <c r="TBL5" s="197"/>
      <c r="TBM5" s="197"/>
      <c r="TBN5" s="197"/>
      <c r="TBO5" s="197"/>
      <c r="TBP5" s="197"/>
      <c r="TBQ5" s="197"/>
      <c r="TBR5" s="197"/>
      <c r="TBS5" s="197"/>
      <c r="TBT5" s="197"/>
      <c r="TBU5" s="197"/>
      <c r="TBV5" s="197"/>
      <c r="TBW5" s="197"/>
      <c r="TBX5" s="197"/>
      <c r="TBY5" s="197"/>
      <c r="TBZ5" s="197"/>
      <c r="TCA5" s="197"/>
      <c r="TCB5" s="197"/>
      <c r="TCC5" s="197"/>
      <c r="TCD5" s="197"/>
      <c r="TCE5" s="197"/>
      <c r="TCF5" s="197"/>
      <c r="TCG5" s="197"/>
      <c r="TCH5" s="197"/>
      <c r="TCI5" s="197"/>
      <c r="TCJ5" s="197"/>
      <c r="TCK5" s="197"/>
      <c r="TCL5" s="197"/>
      <c r="TCM5" s="197"/>
      <c r="TCN5" s="197"/>
      <c r="TCO5" s="197"/>
      <c r="TCP5" s="197"/>
      <c r="TCQ5" s="197"/>
      <c r="TCR5" s="197"/>
      <c r="TCS5" s="197"/>
      <c r="TCT5" s="197"/>
      <c r="TCU5" s="197"/>
      <c r="TCV5" s="197"/>
      <c r="TCW5" s="197"/>
      <c r="TCX5" s="197"/>
      <c r="TCY5" s="197"/>
      <c r="TCZ5" s="197"/>
      <c r="TDA5" s="197"/>
      <c r="TDB5" s="197"/>
      <c r="TDC5" s="197"/>
      <c r="TDD5" s="197"/>
      <c r="TDE5" s="197"/>
      <c r="TDF5" s="197"/>
      <c r="TDG5" s="197"/>
      <c r="TDH5" s="197"/>
      <c r="TDI5" s="197"/>
      <c r="TDJ5" s="197"/>
      <c r="TDK5" s="197"/>
      <c r="TDL5" s="197"/>
      <c r="TDM5" s="197"/>
      <c r="TDN5" s="197"/>
      <c r="TDO5" s="197"/>
      <c r="TDP5" s="197"/>
      <c r="TDQ5" s="197"/>
      <c r="TDR5" s="197"/>
      <c r="TDS5" s="197"/>
      <c r="TDT5" s="197"/>
      <c r="TDU5" s="197"/>
      <c r="TDV5" s="197"/>
      <c r="TDW5" s="197"/>
      <c r="TDX5" s="197"/>
      <c r="TDY5" s="197"/>
      <c r="TDZ5" s="197"/>
      <c r="TEA5" s="197"/>
      <c r="TEB5" s="197"/>
      <c r="TEC5" s="197"/>
      <c r="TED5" s="197"/>
      <c r="TEE5" s="197"/>
      <c r="TEF5" s="197"/>
      <c r="TEG5" s="197"/>
      <c r="TEH5" s="197"/>
      <c r="TEI5" s="197"/>
      <c r="TEJ5" s="197"/>
      <c r="TEK5" s="197"/>
      <c r="TEL5" s="197"/>
      <c r="TEM5" s="197"/>
      <c r="TEN5" s="197"/>
      <c r="TEO5" s="197"/>
      <c r="TEP5" s="197"/>
      <c r="TEQ5" s="197"/>
      <c r="TER5" s="197"/>
      <c r="TES5" s="197"/>
      <c r="TET5" s="197"/>
      <c r="TEU5" s="197"/>
      <c r="TEV5" s="197"/>
      <c r="TEW5" s="197"/>
      <c r="TEX5" s="197"/>
      <c r="TEY5" s="197"/>
      <c r="TEZ5" s="197"/>
      <c r="TFA5" s="197"/>
      <c r="TFB5" s="197"/>
      <c r="TFC5" s="197"/>
      <c r="TFD5" s="197"/>
      <c r="TFE5" s="197"/>
      <c r="TFF5" s="197"/>
      <c r="TFG5" s="197"/>
      <c r="TFH5" s="197"/>
      <c r="TFI5" s="197"/>
      <c r="TFJ5" s="197"/>
      <c r="TFK5" s="197"/>
      <c r="TFL5" s="197"/>
      <c r="TFM5" s="197"/>
      <c r="TFN5" s="197"/>
      <c r="TFO5" s="197"/>
      <c r="TFP5" s="197"/>
      <c r="TFQ5" s="197"/>
      <c r="TFR5" s="197"/>
      <c r="TFS5" s="197"/>
      <c r="TFT5" s="197"/>
      <c r="TFU5" s="197"/>
      <c r="TFV5" s="197"/>
      <c r="TFW5" s="197"/>
      <c r="TFX5" s="197"/>
      <c r="TFY5" s="197"/>
      <c r="TFZ5" s="197"/>
      <c r="TGA5" s="197"/>
      <c r="TGB5" s="197"/>
      <c r="TGC5" s="197"/>
      <c r="TGD5" s="197"/>
      <c r="TGE5" s="197"/>
      <c r="TGF5" s="197"/>
      <c r="TGG5" s="197"/>
      <c r="TGH5" s="197"/>
      <c r="TGI5" s="197"/>
      <c r="TGJ5" s="197"/>
      <c r="TGK5" s="197"/>
      <c r="TGL5" s="197"/>
      <c r="TGM5" s="197"/>
      <c r="TGN5" s="197"/>
      <c r="TGO5" s="197"/>
      <c r="TGP5" s="197"/>
      <c r="TGQ5" s="197"/>
      <c r="TGR5" s="197"/>
      <c r="TGS5" s="197"/>
      <c r="TGT5" s="197"/>
      <c r="TGU5" s="197"/>
      <c r="TGV5" s="197"/>
      <c r="TGW5" s="197"/>
      <c r="TGX5" s="197"/>
      <c r="TGY5" s="197"/>
      <c r="TGZ5" s="197"/>
      <c r="THA5" s="197"/>
      <c r="THB5" s="197"/>
      <c r="THC5" s="197"/>
      <c r="THD5" s="197"/>
      <c r="THE5" s="197"/>
      <c r="THF5" s="197"/>
      <c r="THG5" s="197"/>
      <c r="THH5" s="197"/>
      <c r="THI5" s="197"/>
      <c r="THJ5" s="197"/>
      <c r="THK5" s="197"/>
      <c r="THL5" s="197"/>
      <c r="THM5" s="197"/>
      <c r="THN5" s="197"/>
      <c r="THO5" s="197"/>
      <c r="THP5" s="197"/>
      <c r="THQ5" s="197"/>
      <c r="THR5" s="197"/>
      <c r="THS5" s="197"/>
      <c r="THT5" s="197"/>
      <c r="THU5" s="197"/>
      <c r="THV5" s="197"/>
      <c r="THW5" s="197"/>
      <c r="THX5" s="197"/>
      <c r="THY5" s="197"/>
      <c r="THZ5" s="197"/>
      <c r="TIA5" s="197"/>
      <c r="TIB5" s="197"/>
      <c r="TIC5" s="197"/>
      <c r="TID5" s="197"/>
      <c r="TIE5" s="197"/>
      <c r="TIF5" s="197"/>
      <c r="TIG5" s="197"/>
      <c r="TIH5" s="197"/>
      <c r="TII5" s="197"/>
      <c r="TIJ5" s="197"/>
      <c r="TIK5" s="197"/>
      <c r="TIL5" s="197"/>
      <c r="TIM5" s="197"/>
      <c r="TIN5" s="197"/>
      <c r="TIO5" s="197"/>
      <c r="TIP5" s="197"/>
      <c r="TIQ5" s="197"/>
      <c r="TIR5" s="197"/>
      <c r="TIS5" s="197"/>
      <c r="TIT5" s="197"/>
      <c r="TIU5" s="197"/>
      <c r="TIV5" s="197"/>
      <c r="TIW5" s="197"/>
      <c r="TIX5" s="197"/>
      <c r="TIY5" s="197"/>
      <c r="TIZ5" s="197"/>
      <c r="TJA5" s="197"/>
      <c r="TJB5" s="197"/>
      <c r="TJC5" s="197"/>
      <c r="TJD5" s="197"/>
      <c r="TJE5" s="197"/>
      <c r="TJF5" s="197"/>
      <c r="TJG5" s="197"/>
      <c r="TJH5" s="197"/>
      <c r="TJI5" s="197"/>
      <c r="TJJ5" s="197"/>
      <c r="TJK5" s="197"/>
      <c r="TJL5" s="197"/>
      <c r="TJM5" s="197"/>
      <c r="TJN5" s="197"/>
      <c r="TJO5" s="197"/>
      <c r="TJP5" s="197"/>
      <c r="TJQ5" s="197"/>
      <c r="TJR5" s="197"/>
      <c r="TJS5" s="197"/>
      <c r="TJT5" s="197"/>
      <c r="TJU5" s="197"/>
      <c r="TJV5" s="197"/>
      <c r="TJW5" s="197"/>
      <c r="TJX5" s="197"/>
      <c r="TJY5" s="197"/>
      <c r="TJZ5" s="197"/>
      <c r="TKA5" s="197"/>
      <c r="TKB5" s="197"/>
      <c r="TKC5" s="197"/>
      <c r="TKD5" s="197"/>
      <c r="TKE5" s="197"/>
      <c r="TKF5" s="197"/>
      <c r="TKG5" s="197"/>
      <c r="TKH5" s="197"/>
      <c r="TKI5" s="197"/>
      <c r="TKJ5" s="197"/>
      <c r="TKK5" s="197"/>
      <c r="TKL5" s="197"/>
      <c r="TKM5" s="197"/>
      <c r="TKN5" s="197"/>
      <c r="TKO5" s="197"/>
      <c r="TKP5" s="197"/>
      <c r="TKQ5" s="197"/>
      <c r="TKR5" s="197"/>
      <c r="TKS5" s="197"/>
      <c r="TKT5" s="197"/>
      <c r="TKU5" s="197"/>
      <c r="TKV5" s="197"/>
      <c r="TKW5" s="197"/>
      <c r="TKX5" s="197"/>
      <c r="TKY5" s="197"/>
      <c r="TKZ5" s="197"/>
      <c r="TLA5" s="197"/>
      <c r="TLB5" s="197"/>
      <c r="TLC5" s="197"/>
      <c r="TLD5" s="197"/>
      <c r="TLE5" s="197"/>
      <c r="TLF5" s="197"/>
      <c r="TLG5" s="197"/>
      <c r="TLH5" s="197"/>
      <c r="TLI5" s="197"/>
      <c r="TLJ5" s="197"/>
      <c r="TLK5" s="197"/>
      <c r="TLL5" s="197"/>
      <c r="TLM5" s="197"/>
      <c r="TLN5" s="197"/>
      <c r="TLO5" s="197"/>
      <c r="TLP5" s="197"/>
      <c r="TLQ5" s="197"/>
      <c r="TLR5" s="197"/>
      <c r="TLS5" s="197"/>
      <c r="TLT5" s="197"/>
      <c r="TLU5" s="197"/>
      <c r="TLV5" s="197"/>
      <c r="TLW5" s="197"/>
      <c r="TLX5" s="197"/>
      <c r="TLY5" s="197"/>
      <c r="TLZ5" s="197"/>
      <c r="TMA5" s="197"/>
      <c r="TMB5" s="197"/>
      <c r="TMC5" s="197"/>
      <c r="TMD5" s="197"/>
      <c r="TME5" s="197"/>
      <c r="TMF5" s="197"/>
      <c r="TMG5" s="197"/>
      <c r="TMH5" s="197"/>
      <c r="TMI5" s="197"/>
      <c r="TMJ5" s="197"/>
      <c r="TMK5" s="197"/>
      <c r="TML5" s="197"/>
      <c r="TMM5" s="197"/>
      <c r="TMN5" s="197"/>
      <c r="TMO5" s="197"/>
      <c r="TMP5" s="197"/>
      <c r="TMQ5" s="197"/>
      <c r="TMR5" s="197"/>
      <c r="TMS5" s="197"/>
      <c r="TMT5" s="197"/>
      <c r="TMU5" s="197"/>
      <c r="TMV5" s="197"/>
      <c r="TMW5" s="197"/>
      <c r="TMX5" s="197"/>
      <c r="TMY5" s="197"/>
      <c r="TMZ5" s="197"/>
      <c r="TNA5" s="197"/>
      <c r="TNB5" s="197"/>
      <c r="TNC5" s="197"/>
      <c r="TND5" s="197"/>
      <c r="TNE5" s="197"/>
      <c r="TNF5" s="197"/>
      <c r="TNG5" s="197"/>
      <c r="TNH5" s="197"/>
      <c r="TNI5" s="197"/>
      <c r="TNJ5" s="197"/>
      <c r="TNK5" s="197"/>
      <c r="TNL5" s="197"/>
      <c r="TNM5" s="197"/>
      <c r="TNN5" s="197"/>
      <c r="TNO5" s="197"/>
      <c r="TNP5" s="197"/>
      <c r="TNQ5" s="197"/>
      <c r="TNR5" s="197"/>
      <c r="TNS5" s="197"/>
      <c r="TNT5" s="197"/>
      <c r="TNU5" s="197"/>
      <c r="TNV5" s="197"/>
      <c r="TNW5" s="197"/>
      <c r="TNX5" s="197"/>
      <c r="TNY5" s="197"/>
      <c r="TNZ5" s="197"/>
      <c r="TOA5" s="197"/>
      <c r="TOB5" s="197"/>
      <c r="TOC5" s="197"/>
      <c r="TOD5" s="197"/>
      <c r="TOE5" s="197"/>
      <c r="TOF5" s="197"/>
      <c r="TOG5" s="197"/>
      <c r="TOH5" s="197"/>
      <c r="TOI5" s="197"/>
      <c r="TOJ5" s="197"/>
      <c r="TOK5" s="197"/>
      <c r="TOL5" s="197"/>
      <c r="TOM5" s="197"/>
      <c r="TON5" s="197"/>
      <c r="TOO5" s="197"/>
      <c r="TOP5" s="197"/>
      <c r="TOQ5" s="197"/>
      <c r="TOR5" s="197"/>
      <c r="TOS5" s="197"/>
      <c r="TOT5" s="197"/>
      <c r="TOU5" s="197"/>
      <c r="TOV5" s="197"/>
      <c r="TOW5" s="197"/>
      <c r="TOX5" s="197"/>
      <c r="TOY5" s="197"/>
      <c r="TOZ5" s="197"/>
      <c r="TPA5" s="197"/>
      <c r="TPB5" s="197"/>
      <c r="TPC5" s="197"/>
      <c r="TPD5" s="197"/>
      <c r="TPE5" s="197"/>
      <c r="TPF5" s="197"/>
      <c r="TPG5" s="197"/>
      <c r="TPH5" s="197"/>
      <c r="TPI5" s="197"/>
      <c r="TPJ5" s="197"/>
      <c r="TPK5" s="197"/>
      <c r="TPL5" s="197"/>
      <c r="TPM5" s="197"/>
      <c r="TPN5" s="197"/>
      <c r="TPO5" s="197"/>
      <c r="TPP5" s="197"/>
      <c r="TPQ5" s="197"/>
      <c r="TPR5" s="197"/>
      <c r="TPS5" s="197"/>
      <c r="TPT5" s="197"/>
      <c r="TPU5" s="197"/>
      <c r="TPV5" s="197"/>
      <c r="TPW5" s="197"/>
      <c r="TPX5" s="197"/>
      <c r="TPY5" s="197"/>
      <c r="TPZ5" s="197"/>
      <c r="TQA5" s="197"/>
      <c r="TQB5" s="197"/>
      <c r="TQC5" s="197"/>
      <c r="TQD5" s="197"/>
      <c r="TQE5" s="197"/>
      <c r="TQF5" s="197"/>
      <c r="TQG5" s="197"/>
      <c r="TQH5" s="197"/>
      <c r="TQI5" s="197"/>
      <c r="TQJ5" s="197"/>
      <c r="TQK5" s="197"/>
      <c r="TQL5" s="197"/>
      <c r="TQM5" s="197"/>
      <c r="TQN5" s="197"/>
      <c r="TQO5" s="197"/>
      <c r="TQP5" s="197"/>
      <c r="TQQ5" s="197"/>
      <c r="TQR5" s="197"/>
      <c r="TQS5" s="197"/>
      <c r="TQT5" s="197"/>
      <c r="TQU5" s="197"/>
      <c r="TQV5" s="197"/>
      <c r="TQW5" s="197"/>
      <c r="TQX5" s="197"/>
      <c r="TQY5" s="197"/>
      <c r="TQZ5" s="197"/>
      <c r="TRA5" s="197"/>
      <c r="TRB5" s="197"/>
      <c r="TRC5" s="197"/>
      <c r="TRD5" s="197"/>
      <c r="TRE5" s="197"/>
      <c r="TRF5" s="197"/>
      <c r="TRG5" s="197"/>
      <c r="TRH5" s="197"/>
      <c r="TRI5" s="197"/>
      <c r="TRJ5" s="197"/>
      <c r="TRK5" s="197"/>
      <c r="TRL5" s="197"/>
      <c r="TRM5" s="197"/>
      <c r="TRN5" s="197"/>
      <c r="TRO5" s="197"/>
      <c r="TRP5" s="197"/>
      <c r="TRQ5" s="197"/>
      <c r="TRR5" s="197"/>
      <c r="TRS5" s="197"/>
      <c r="TRT5" s="197"/>
      <c r="TRU5" s="197"/>
      <c r="TRV5" s="197"/>
      <c r="TRW5" s="197"/>
      <c r="TRX5" s="197"/>
      <c r="TRY5" s="197"/>
      <c r="TRZ5" s="197"/>
      <c r="TSA5" s="197"/>
      <c r="TSB5" s="197"/>
      <c r="TSC5" s="197"/>
      <c r="TSD5" s="197"/>
      <c r="TSE5" s="197"/>
      <c r="TSF5" s="197"/>
      <c r="TSG5" s="197"/>
      <c r="TSH5" s="197"/>
      <c r="TSI5" s="197"/>
      <c r="TSJ5" s="197"/>
      <c r="TSK5" s="197"/>
      <c r="TSL5" s="197"/>
      <c r="TSM5" s="197"/>
      <c r="TSN5" s="197"/>
      <c r="TSO5" s="197"/>
      <c r="TSP5" s="197"/>
      <c r="TSQ5" s="197"/>
      <c r="TSR5" s="197"/>
      <c r="TSS5" s="197"/>
      <c r="TST5" s="197"/>
      <c r="TSU5" s="197"/>
      <c r="TSV5" s="197"/>
      <c r="TSW5" s="197"/>
      <c r="TSX5" s="197"/>
      <c r="TSY5" s="197"/>
      <c r="TSZ5" s="197"/>
      <c r="TTA5" s="197"/>
      <c r="TTB5" s="197"/>
      <c r="TTC5" s="197"/>
      <c r="TTD5" s="197"/>
      <c r="TTE5" s="197"/>
      <c r="TTF5" s="197"/>
      <c r="TTG5" s="197"/>
      <c r="TTH5" s="197"/>
      <c r="TTI5" s="197"/>
      <c r="TTJ5" s="197"/>
      <c r="TTK5" s="197"/>
      <c r="TTL5" s="197"/>
      <c r="TTM5" s="197"/>
      <c r="TTN5" s="197"/>
      <c r="TTO5" s="197"/>
      <c r="TTP5" s="197"/>
      <c r="TTQ5" s="197"/>
      <c r="TTR5" s="197"/>
      <c r="TTS5" s="197"/>
      <c r="TTT5" s="197"/>
      <c r="TTU5" s="197"/>
      <c r="TTV5" s="197"/>
      <c r="TTW5" s="197"/>
      <c r="TTX5" s="197"/>
      <c r="TTY5" s="197"/>
      <c r="TTZ5" s="197"/>
      <c r="TUA5" s="197"/>
      <c r="TUB5" s="197"/>
      <c r="TUC5" s="197"/>
      <c r="TUD5" s="197"/>
      <c r="TUE5" s="197"/>
      <c r="TUF5" s="197"/>
      <c r="TUG5" s="197"/>
      <c r="TUH5" s="197"/>
      <c r="TUI5" s="197"/>
      <c r="TUJ5" s="197"/>
      <c r="TUK5" s="197"/>
      <c r="TUL5" s="197"/>
      <c r="TUM5" s="197"/>
      <c r="TUN5" s="197"/>
      <c r="TUO5" s="197"/>
      <c r="TUP5" s="197"/>
      <c r="TUQ5" s="197"/>
      <c r="TUR5" s="197"/>
      <c r="TUS5" s="197"/>
      <c r="TUT5" s="197"/>
      <c r="TUU5" s="197"/>
      <c r="TUV5" s="197"/>
      <c r="TUW5" s="197"/>
      <c r="TUX5" s="197"/>
      <c r="TUY5" s="197"/>
      <c r="TUZ5" s="197"/>
      <c r="TVA5" s="197"/>
      <c r="TVB5" s="197"/>
      <c r="TVC5" s="197"/>
      <c r="TVD5" s="197"/>
      <c r="TVE5" s="197"/>
      <c r="TVF5" s="197"/>
      <c r="TVG5" s="197"/>
      <c r="TVH5" s="197"/>
      <c r="TVI5" s="197"/>
      <c r="TVJ5" s="197"/>
      <c r="TVK5" s="197"/>
      <c r="TVL5" s="197"/>
      <c r="TVM5" s="197"/>
      <c r="TVN5" s="197"/>
      <c r="TVO5" s="197"/>
      <c r="TVP5" s="197"/>
      <c r="TVQ5" s="197"/>
      <c r="TVR5" s="197"/>
      <c r="TVS5" s="197"/>
      <c r="TVT5" s="197"/>
      <c r="TVU5" s="197"/>
      <c r="TVV5" s="197"/>
      <c r="TVW5" s="197"/>
      <c r="TVX5" s="197"/>
      <c r="TVY5" s="197"/>
      <c r="TVZ5" s="197"/>
      <c r="TWA5" s="197"/>
      <c r="TWB5" s="197"/>
      <c r="TWC5" s="197"/>
      <c r="TWD5" s="197"/>
      <c r="TWE5" s="197"/>
      <c r="TWF5" s="197"/>
      <c r="TWG5" s="197"/>
      <c r="TWH5" s="197"/>
      <c r="TWI5" s="197"/>
      <c r="TWJ5" s="197"/>
      <c r="TWK5" s="197"/>
      <c r="TWL5" s="197"/>
      <c r="TWM5" s="197"/>
      <c r="TWN5" s="197"/>
      <c r="TWO5" s="197"/>
      <c r="TWP5" s="197"/>
      <c r="TWQ5" s="197"/>
      <c r="TWR5" s="197"/>
      <c r="TWS5" s="197"/>
      <c r="TWT5" s="197"/>
      <c r="TWU5" s="197"/>
      <c r="TWV5" s="197"/>
      <c r="TWW5" s="197"/>
      <c r="TWX5" s="197"/>
      <c r="TWY5" s="197"/>
      <c r="TWZ5" s="197"/>
      <c r="TXA5" s="197"/>
      <c r="TXB5" s="197"/>
      <c r="TXC5" s="197"/>
      <c r="TXD5" s="197"/>
      <c r="TXE5" s="197"/>
      <c r="TXF5" s="197"/>
      <c r="TXG5" s="197"/>
      <c r="TXH5" s="197"/>
      <c r="TXI5" s="197"/>
      <c r="TXJ5" s="197"/>
      <c r="TXK5" s="197"/>
      <c r="TXL5" s="197"/>
      <c r="TXM5" s="197"/>
      <c r="TXN5" s="197"/>
      <c r="TXO5" s="197"/>
      <c r="TXP5" s="197"/>
      <c r="TXQ5" s="197"/>
      <c r="TXR5" s="197"/>
      <c r="TXS5" s="197"/>
      <c r="TXT5" s="197"/>
      <c r="TXU5" s="197"/>
      <c r="TXV5" s="197"/>
      <c r="TXW5" s="197"/>
      <c r="TXX5" s="197"/>
      <c r="TXY5" s="197"/>
      <c r="TXZ5" s="197"/>
      <c r="TYA5" s="197"/>
      <c r="TYB5" s="197"/>
      <c r="TYC5" s="197"/>
      <c r="TYD5" s="197"/>
      <c r="TYE5" s="197"/>
      <c r="TYF5" s="197"/>
      <c r="TYG5" s="197"/>
      <c r="TYH5" s="197"/>
      <c r="TYI5" s="197"/>
      <c r="TYJ5" s="197"/>
      <c r="TYK5" s="197"/>
      <c r="TYL5" s="197"/>
      <c r="TYM5" s="197"/>
      <c r="TYN5" s="197"/>
      <c r="TYO5" s="197"/>
      <c r="TYP5" s="197"/>
      <c r="TYQ5" s="197"/>
      <c r="TYR5" s="197"/>
      <c r="TYS5" s="197"/>
      <c r="TYT5" s="197"/>
      <c r="TYU5" s="197"/>
      <c r="TYV5" s="197"/>
      <c r="TYW5" s="197"/>
      <c r="TYX5" s="197"/>
      <c r="TYY5" s="197"/>
      <c r="TYZ5" s="197"/>
      <c r="TZA5" s="197"/>
      <c r="TZB5" s="197"/>
      <c r="TZC5" s="197"/>
      <c r="TZD5" s="197"/>
      <c r="TZE5" s="197"/>
      <c r="TZF5" s="197"/>
      <c r="TZG5" s="197"/>
      <c r="TZH5" s="197"/>
      <c r="TZI5" s="197"/>
      <c r="TZJ5" s="197"/>
      <c r="TZK5" s="197"/>
      <c r="TZL5" s="197"/>
      <c r="TZM5" s="197"/>
      <c r="TZN5" s="197"/>
      <c r="TZO5" s="197"/>
      <c r="TZP5" s="197"/>
      <c r="TZQ5" s="197"/>
      <c r="TZR5" s="197"/>
      <c r="TZS5" s="197"/>
      <c r="TZT5" s="197"/>
      <c r="TZU5" s="197"/>
      <c r="TZV5" s="197"/>
      <c r="TZW5" s="197"/>
      <c r="TZX5" s="197"/>
      <c r="TZY5" s="197"/>
      <c r="TZZ5" s="197"/>
      <c r="UAA5" s="197"/>
      <c r="UAB5" s="197"/>
      <c r="UAC5" s="197"/>
      <c r="UAD5" s="197"/>
      <c r="UAE5" s="197"/>
      <c r="UAF5" s="197"/>
      <c r="UAG5" s="197"/>
      <c r="UAH5" s="197"/>
      <c r="UAI5" s="197"/>
      <c r="UAJ5" s="197"/>
      <c r="UAK5" s="197"/>
      <c r="UAL5" s="197"/>
      <c r="UAM5" s="197"/>
      <c r="UAN5" s="197"/>
      <c r="UAO5" s="197"/>
      <c r="UAP5" s="197"/>
      <c r="UAQ5" s="197"/>
      <c r="UAR5" s="197"/>
      <c r="UAS5" s="197"/>
      <c r="UAT5" s="197"/>
      <c r="UAU5" s="197"/>
      <c r="UAV5" s="197"/>
      <c r="UAW5" s="197"/>
      <c r="UAX5" s="197"/>
      <c r="UAY5" s="197"/>
      <c r="UAZ5" s="197"/>
      <c r="UBA5" s="197"/>
      <c r="UBB5" s="197"/>
      <c r="UBC5" s="197"/>
      <c r="UBD5" s="197"/>
      <c r="UBE5" s="197"/>
      <c r="UBF5" s="197"/>
      <c r="UBG5" s="197"/>
      <c r="UBH5" s="197"/>
      <c r="UBI5" s="197"/>
      <c r="UBJ5" s="197"/>
      <c r="UBK5" s="197"/>
      <c r="UBL5" s="197"/>
      <c r="UBM5" s="197"/>
      <c r="UBN5" s="197"/>
      <c r="UBO5" s="197"/>
      <c r="UBP5" s="197"/>
      <c r="UBQ5" s="197"/>
      <c r="UBR5" s="197"/>
      <c r="UBS5" s="197"/>
      <c r="UBT5" s="197"/>
      <c r="UBU5" s="197"/>
      <c r="UBV5" s="197"/>
      <c r="UBW5" s="197"/>
      <c r="UBX5" s="197"/>
      <c r="UBY5" s="197"/>
      <c r="UBZ5" s="197"/>
      <c r="UCA5" s="197"/>
      <c r="UCB5" s="197"/>
      <c r="UCC5" s="197"/>
      <c r="UCD5" s="197"/>
      <c r="UCE5" s="197"/>
      <c r="UCF5" s="197"/>
      <c r="UCG5" s="197"/>
      <c r="UCH5" s="197"/>
      <c r="UCI5" s="197"/>
      <c r="UCJ5" s="197"/>
      <c r="UCK5" s="197"/>
      <c r="UCL5" s="197"/>
      <c r="UCM5" s="197"/>
      <c r="UCN5" s="197"/>
      <c r="UCO5" s="197"/>
      <c r="UCP5" s="197"/>
      <c r="UCQ5" s="197"/>
      <c r="UCR5" s="197"/>
      <c r="UCS5" s="197"/>
      <c r="UCT5" s="197"/>
      <c r="UCU5" s="197"/>
      <c r="UCV5" s="197"/>
      <c r="UCW5" s="197"/>
      <c r="UCX5" s="197"/>
      <c r="UCY5" s="197"/>
      <c r="UCZ5" s="197"/>
      <c r="UDA5" s="197"/>
      <c r="UDB5" s="197"/>
      <c r="UDC5" s="197"/>
      <c r="UDD5" s="197"/>
      <c r="UDE5" s="197"/>
      <c r="UDF5" s="197"/>
      <c r="UDG5" s="197"/>
      <c r="UDH5" s="197"/>
      <c r="UDI5" s="197"/>
      <c r="UDJ5" s="197"/>
      <c r="UDK5" s="197"/>
      <c r="UDL5" s="197"/>
      <c r="UDM5" s="197"/>
      <c r="UDN5" s="197"/>
      <c r="UDO5" s="197"/>
      <c r="UDP5" s="197"/>
      <c r="UDQ5" s="197"/>
      <c r="UDR5" s="197"/>
      <c r="UDS5" s="197"/>
      <c r="UDT5" s="197"/>
      <c r="UDU5" s="197"/>
      <c r="UDV5" s="197"/>
      <c r="UDW5" s="197"/>
      <c r="UDX5" s="197"/>
      <c r="UDY5" s="197"/>
      <c r="UDZ5" s="197"/>
      <c r="UEA5" s="197"/>
      <c r="UEB5" s="197"/>
      <c r="UEC5" s="197"/>
      <c r="UED5" s="197"/>
      <c r="UEE5" s="197"/>
      <c r="UEF5" s="197"/>
      <c r="UEG5" s="197"/>
      <c r="UEH5" s="197"/>
      <c r="UEI5" s="197"/>
      <c r="UEJ5" s="197"/>
      <c r="UEK5" s="197"/>
      <c r="UEL5" s="197"/>
      <c r="UEM5" s="197"/>
      <c r="UEN5" s="197"/>
      <c r="UEO5" s="197"/>
      <c r="UEP5" s="197"/>
      <c r="UEQ5" s="197"/>
      <c r="UER5" s="197"/>
      <c r="UES5" s="197"/>
      <c r="UET5" s="197"/>
      <c r="UEU5" s="197"/>
      <c r="UEV5" s="197"/>
      <c r="UEW5" s="197"/>
      <c r="UEX5" s="197"/>
      <c r="UEY5" s="197"/>
      <c r="UEZ5" s="197"/>
      <c r="UFA5" s="197"/>
      <c r="UFB5" s="197"/>
      <c r="UFC5" s="197"/>
      <c r="UFD5" s="197"/>
      <c r="UFE5" s="197"/>
      <c r="UFF5" s="197"/>
      <c r="UFG5" s="197"/>
      <c r="UFH5" s="197"/>
      <c r="UFI5" s="197"/>
      <c r="UFJ5" s="197"/>
      <c r="UFK5" s="197"/>
      <c r="UFL5" s="197"/>
      <c r="UFM5" s="197"/>
      <c r="UFN5" s="197"/>
      <c r="UFO5" s="197"/>
      <c r="UFP5" s="197"/>
      <c r="UFQ5" s="197"/>
      <c r="UFR5" s="197"/>
      <c r="UFS5" s="197"/>
      <c r="UFT5" s="197"/>
      <c r="UFU5" s="197"/>
      <c r="UFV5" s="197"/>
      <c r="UFW5" s="197"/>
      <c r="UFX5" s="197"/>
      <c r="UFY5" s="197"/>
      <c r="UFZ5" s="197"/>
      <c r="UGA5" s="197"/>
      <c r="UGB5" s="197"/>
      <c r="UGC5" s="197"/>
      <c r="UGD5" s="197"/>
      <c r="UGE5" s="197"/>
      <c r="UGF5" s="197"/>
      <c r="UGG5" s="197"/>
      <c r="UGH5" s="197"/>
      <c r="UGI5" s="197"/>
      <c r="UGJ5" s="197"/>
      <c r="UGK5" s="197"/>
      <c r="UGL5" s="197"/>
      <c r="UGM5" s="197"/>
      <c r="UGN5" s="197"/>
      <c r="UGO5" s="197"/>
      <c r="UGP5" s="197"/>
      <c r="UGQ5" s="197"/>
      <c r="UGR5" s="197"/>
      <c r="UGS5" s="197"/>
      <c r="UGT5" s="197"/>
      <c r="UGU5" s="197"/>
      <c r="UGV5" s="197"/>
      <c r="UGW5" s="197"/>
      <c r="UGX5" s="197"/>
      <c r="UGY5" s="197"/>
      <c r="UGZ5" s="197"/>
      <c r="UHA5" s="197"/>
      <c r="UHB5" s="197"/>
      <c r="UHC5" s="197"/>
      <c r="UHD5" s="197"/>
      <c r="UHE5" s="197"/>
      <c r="UHF5" s="197"/>
      <c r="UHG5" s="197"/>
      <c r="UHH5" s="197"/>
      <c r="UHI5" s="197"/>
      <c r="UHJ5" s="197"/>
      <c r="UHK5" s="197"/>
      <c r="UHL5" s="197"/>
      <c r="UHM5" s="197"/>
      <c r="UHN5" s="197"/>
      <c r="UHO5" s="197"/>
      <c r="UHP5" s="197"/>
      <c r="UHQ5" s="197"/>
      <c r="UHR5" s="197"/>
      <c r="UHS5" s="197"/>
      <c r="UHT5" s="197"/>
      <c r="UHU5" s="197"/>
      <c r="UHV5" s="197"/>
      <c r="UHW5" s="197"/>
      <c r="UHX5" s="197"/>
      <c r="UHY5" s="197"/>
      <c r="UHZ5" s="197"/>
      <c r="UIA5" s="197"/>
      <c r="UIB5" s="197"/>
      <c r="UIC5" s="197"/>
      <c r="UID5" s="197"/>
      <c r="UIE5" s="197"/>
      <c r="UIF5" s="197"/>
      <c r="UIG5" s="197"/>
      <c r="UIH5" s="197"/>
      <c r="UII5" s="197"/>
      <c r="UIJ5" s="197"/>
      <c r="UIK5" s="197"/>
      <c r="UIL5" s="197"/>
      <c r="UIM5" s="197"/>
      <c r="UIN5" s="197"/>
      <c r="UIO5" s="197"/>
      <c r="UIP5" s="197"/>
      <c r="UIQ5" s="197"/>
      <c r="UIR5" s="197"/>
      <c r="UIS5" s="197"/>
      <c r="UIT5" s="197"/>
      <c r="UIU5" s="197"/>
      <c r="UIV5" s="197"/>
      <c r="UIW5" s="197"/>
      <c r="UIX5" s="197"/>
      <c r="UIY5" s="197"/>
      <c r="UIZ5" s="197"/>
      <c r="UJA5" s="197"/>
      <c r="UJB5" s="197"/>
      <c r="UJC5" s="197"/>
      <c r="UJD5" s="197"/>
      <c r="UJE5" s="197"/>
      <c r="UJF5" s="197"/>
      <c r="UJG5" s="197"/>
      <c r="UJH5" s="197"/>
      <c r="UJI5" s="197"/>
      <c r="UJJ5" s="197"/>
      <c r="UJK5" s="197"/>
      <c r="UJL5" s="197"/>
      <c r="UJM5" s="197"/>
      <c r="UJN5" s="197"/>
      <c r="UJO5" s="197"/>
      <c r="UJP5" s="197"/>
      <c r="UJQ5" s="197"/>
      <c r="UJR5" s="197"/>
      <c r="UJS5" s="197"/>
      <c r="UJT5" s="197"/>
      <c r="UJU5" s="197"/>
      <c r="UJV5" s="197"/>
      <c r="UJW5" s="197"/>
      <c r="UJX5" s="197"/>
      <c r="UJY5" s="197"/>
      <c r="UJZ5" s="197"/>
      <c r="UKA5" s="197"/>
      <c r="UKB5" s="197"/>
      <c r="UKC5" s="197"/>
      <c r="UKD5" s="197"/>
      <c r="UKE5" s="197"/>
      <c r="UKF5" s="197"/>
      <c r="UKG5" s="197"/>
      <c r="UKH5" s="197"/>
      <c r="UKI5" s="197"/>
      <c r="UKJ5" s="197"/>
      <c r="UKK5" s="197"/>
      <c r="UKL5" s="197"/>
      <c r="UKM5" s="197"/>
      <c r="UKN5" s="197"/>
      <c r="UKO5" s="197"/>
      <c r="UKP5" s="197"/>
      <c r="UKQ5" s="197"/>
      <c r="UKR5" s="197"/>
      <c r="UKS5" s="197"/>
      <c r="UKT5" s="197"/>
      <c r="UKU5" s="197"/>
      <c r="UKV5" s="197"/>
      <c r="UKW5" s="197"/>
      <c r="UKX5" s="197"/>
      <c r="UKY5" s="197"/>
      <c r="UKZ5" s="197"/>
      <c r="ULA5" s="197"/>
      <c r="ULB5" s="197"/>
      <c r="ULC5" s="197"/>
      <c r="ULD5" s="197"/>
      <c r="ULE5" s="197"/>
      <c r="ULF5" s="197"/>
      <c r="ULG5" s="197"/>
      <c r="ULH5" s="197"/>
      <c r="ULI5" s="197"/>
      <c r="ULJ5" s="197"/>
      <c r="ULK5" s="197"/>
      <c r="ULL5" s="197"/>
      <c r="ULM5" s="197"/>
      <c r="ULN5" s="197"/>
      <c r="ULO5" s="197"/>
      <c r="ULP5" s="197"/>
      <c r="ULQ5" s="197"/>
      <c r="ULR5" s="197"/>
      <c r="ULS5" s="197"/>
      <c r="ULT5" s="197"/>
      <c r="ULU5" s="197"/>
      <c r="ULV5" s="197"/>
      <c r="ULW5" s="197"/>
      <c r="ULX5" s="197"/>
      <c r="ULY5" s="197"/>
      <c r="ULZ5" s="197"/>
      <c r="UMA5" s="197"/>
      <c r="UMB5" s="197"/>
      <c r="UMC5" s="197"/>
      <c r="UMD5" s="197"/>
      <c r="UME5" s="197"/>
      <c r="UMF5" s="197"/>
      <c r="UMG5" s="197"/>
      <c r="UMH5" s="197"/>
      <c r="UMI5" s="197"/>
      <c r="UMJ5" s="197"/>
      <c r="UMK5" s="197"/>
      <c r="UML5" s="197"/>
      <c r="UMM5" s="197"/>
      <c r="UMN5" s="197"/>
      <c r="UMO5" s="197"/>
      <c r="UMP5" s="197"/>
      <c r="UMQ5" s="197"/>
      <c r="UMR5" s="197"/>
      <c r="UMS5" s="197"/>
      <c r="UMT5" s="197"/>
      <c r="UMU5" s="197"/>
      <c r="UMV5" s="197"/>
      <c r="UMW5" s="197"/>
      <c r="UMX5" s="197"/>
      <c r="UMY5" s="197"/>
      <c r="UMZ5" s="197"/>
      <c r="UNA5" s="197"/>
      <c r="UNB5" s="197"/>
      <c r="UNC5" s="197"/>
      <c r="UND5" s="197"/>
      <c r="UNE5" s="197"/>
      <c r="UNF5" s="197"/>
      <c r="UNG5" s="197"/>
      <c r="UNH5" s="197"/>
      <c r="UNI5" s="197"/>
      <c r="UNJ5" s="197"/>
      <c r="UNK5" s="197"/>
      <c r="UNL5" s="197"/>
      <c r="UNM5" s="197"/>
      <c r="UNN5" s="197"/>
      <c r="UNO5" s="197"/>
      <c r="UNP5" s="197"/>
      <c r="UNQ5" s="197"/>
      <c r="UNR5" s="197"/>
      <c r="UNS5" s="197"/>
      <c r="UNT5" s="197"/>
      <c r="UNU5" s="197"/>
      <c r="UNV5" s="197"/>
      <c r="UNW5" s="197"/>
      <c r="UNX5" s="197"/>
      <c r="UNY5" s="197"/>
      <c r="UNZ5" s="197"/>
      <c r="UOA5" s="197"/>
      <c r="UOB5" s="197"/>
      <c r="UOC5" s="197"/>
      <c r="UOD5" s="197"/>
      <c r="UOE5" s="197"/>
      <c r="UOF5" s="197"/>
      <c r="UOG5" s="197"/>
      <c r="UOH5" s="197"/>
      <c r="UOI5" s="197"/>
      <c r="UOJ5" s="197"/>
      <c r="UOK5" s="197"/>
      <c r="UOL5" s="197"/>
      <c r="UOM5" s="197"/>
      <c r="UON5" s="197"/>
      <c r="UOO5" s="197"/>
      <c r="UOP5" s="197"/>
      <c r="UOQ5" s="197"/>
      <c r="UOR5" s="197"/>
      <c r="UOS5" s="197"/>
      <c r="UOT5" s="197"/>
      <c r="UOU5" s="197"/>
      <c r="UOV5" s="197"/>
      <c r="UOW5" s="197"/>
      <c r="UOX5" s="197"/>
      <c r="UOY5" s="197"/>
      <c r="UOZ5" s="197"/>
      <c r="UPA5" s="197"/>
      <c r="UPB5" s="197"/>
      <c r="UPC5" s="197"/>
      <c r="UPD5" s="197"/>
      <c r="UPE5" s="197"/>
      <c r="UPF5" s="197"/>
      <c r="UPG5" s="197"/>
      <c r="UPH5" s="197"/>
      <c r="UPI5" s="197"/>
      <c r="UPJ5" s="197"/>
      <c r="UPK5" s="197"/>
      <c r="UPL5" s="197"/>
      <c r="UPM5" s="197"/>
      <c r="UPN5" s="197"/>
      <c r="UPO5" s="197"/>
      <c r="UPP5" s="197"/>
      <c r="UPQ5" s="197"/>
      <c r="UPR5" s="197"/>
      <c r="UPS5" s="197"/>
      <c r="UPT5" s="197"/>
      <c r="UPU5" s="197"/>
      <c r="UPV5" s="197"/>
      <c r="UPW5" s="197"/>
      <c r="UPX5" s="197"/>
      <c r="UPY5" s="197"/>
      <c r="UPZ5" s="197"/>
      <c r="UQA5" s="197"/>
      <c r="UQB5" s="197"/>
      <c r="UQC5" s="197"/>
      <c r="UQD5" s="197"/>
      <c r="UQE5" s="197"/>
      <c r="UQF5" s="197"/>
      <c r="UQG5" s="197"/>
      <c r="UQH5" s="197"/>
      <c r="UQI5" s="197"/>
      <c r="UQJ5" s="197"/>
      <c r="UQK5" s="197"/>
      <c r="UQL5" s="197"/>
      <c r="UQM5" s="197"/>
      <c r="UQN5" s="197"/>
      <c r="UQO5" s="197"/>
      <c r="UQP5" s="197"/>
      <c r="UQQ5" s="197"/>
      <c r="UQR5" s="197"/>
      <c r="UQS5" s="197"/>
      <c r="UQT5" s="197"/>
      <c r="UQU5" s="197"/>
      <c r="UQV5" s="197"/>
      <c r="UQW5" s="197"/>
      <c r="UQX5" s="197"/>
      <c r="UQY5" s="197"/>
      <c r="UQZ5" s="197"/>
      <c r="URA5" s="197"/>
      <c r="URB5" s="197"/>
      <c r="URC5" s="197"/>
      <c r="URD5" s="197"/>
      <c r="URE5" s="197"/>
      <c r="URF5" s="197"/>
      <c r="URG5" s="197"/>
      <c r="URH5" s="197"/>
      <c r="URI5" s="197"/>
      <c r="URJ5" s="197"/>
      <c r="URK5" s="197"/>
      <c r="URL5" s="197"/>
      <c r="URM5" s="197"/>
      <c r="URN5" s="197"/>
      <c r="URO5" s="197"/>
      <c r="URP5" s="197"/>
      <c r="URQ5" s="197"/>
      <c r="URR5" s="197"/>
      <c r="URS5" s="197"/>
      <c r="URT5" s="197"/>
      <c r="URU5" s="197"/>
      <c r="URV5" s="197"/>
      <c r="URW5" s="197"/>
      <c r="URX5" s="197"/>
      <c r="URY5" s="197"/>
      <c r="URZ5" s="197"/>
      <c r="USA5" s="197"/>
      <c r="USB5" s="197"/>
      <c r="USC5" s="197"/>
      <c r="USD5" s="197"/>
      <c r="USE5" s="197"/>
      <c r="USF5" s="197"/>
      <c r="USG5" s="197"/>
      <c r="USH5" s="197"/>
      <c r="USI5" s="197"/>
      <c r="USJ5" s="197"/>
      <c r="USK5" s="197"/>
      <c r="USL5" s="197"/>
      <c r="USM5" s="197"/>
      <c r="USN5" s="197"/>
      <c r="USO5" s="197"/>
      <c r="USP5" s="197"/>
      <c r="USQ5" s="197"/>
      <c r="USR5" s="197"/>
      <c r="USS5" s="197"/>
      <c r="UST5" s="197"/>
      <c r="USU5" s="197"/>
      <c r="USV5" s="197"/>
      <c r="USW5" s="197"/>
      <c r="USX5" s="197"/>
      <c r="USY5" s="197"/>
      <c r="USZ5" s="197"/>
      <c r="UTA5" s="197"/>
      <c r="UTB5" s="197"/>
      <c r="UTC5" s="197"/>
      <c r="UTD5" s="197"/>
      <c r="UTE5" s="197"/>
      <c r="UTF5" s="197"/>
      <c r="UTG5" s="197"/>
      <c r="UTH5" s="197"/>
      <c r="UTI5" s="197"/>
      <c r="UTJ5" s="197"/>
      <c r="UTK5" s="197"/>
      <c r="UTL5" s="197"/>
      <c r="UTM5" s="197"/>
      <c r="UTN5" s="197"/>
      <c r="UTO5" s="197"/>
      <c r="UTP5" s="197"/>
      <c r="UTQ5" s="197"/>
      <c r="UTR5" s="197"/>
      <c r="UTS5" s="197"/>
      <c r="UTT5" s="197"/>
      <c r="UTU5" s="197"/>
      <c r="UTV5" s="197"/>
      <c r="UTW5" s="197"/>
      <c r="UTX5" s="197"/>
      <c r="UTY5" s="197"/>
      <c r="UTZ5" s="197"/>
      <c r="UUA5" s="197"/>
      <c r="UUB5" s="197"/>
      <c r="UUC5" s="197"/>
      <c r="UUD5" s="197"/>
      <c r="UUE5" s="197"/>
      <c r="UUF5" s="197"/>
      <c r="UUG5" s="197"/>
      <c r="UUH5" s="197"/>
      <c r="UUI5" s="197"/>
      <c r="UUJ5" s="197"/>
      <c r="UUK5" s="197"/>
      <c r="UUL5" s="197"/>
      <c r="UUM5" s="197"/>
      <c r="UUN5" s="197"/>
      <c r="UUO5" s="197"/>
      <c r="UUP5" s="197"/>
      <c r="UUQ5" s="197"/>
      <c r="UUR5" s="197"/>
      <c r="UUS5" s="197"/>
      <c r="UUT5" s="197"/>
      <c r="UUU5" s="197"/>
      <c r="UUV5" s="197"/>
      <c r="UUW5" s="197"/>
      <c r="UUX5" s="197"/>
      <c r="UUY5" s="197"/>
      <c r="UUZ5" s="197"/>
      <c r="UVA5" s="197"/>
      <c r="UVB5" s="197"/>
      <c r="UVC5" s="197"/>
      <c r="UVD5" s="197"/>
      <c r="UVE5" s="197"/>
      <c r="UVF5" s="197"/>
      <c r="UVG5" s="197"/>
      <c r="UVH5" s="197"/>
      <c r="UVI5" s="197"/>
      <c r="UVJ5" s="197"/>
      <c r="UVK5" s="197"/>
      <c r="UVL5" s="197"/>
      <c r="UVM5" s="197"/>
      <c r="UVN5" s="197"/>
      <c r="UVO5" s="197"/>
      <c r="UVP5" s="197"/>
      <c r="UVQ5" s="197"/>
      <c r="UVR5" s="197"/>
      <c r="UVS5" s="197"/>
      <c r="UVT5" s="197"/>
      <c r="UVU5" s="197"/>
      <c r="UVV5" s="197"/>
      <c r="UVW5" s="197"/>
      <c r="UVX5" s="197"/>
      <c r="UVY5" s="197"/>
      <c r="UVZ5" s="197"/>
      <c r="UWA5" s="197"/>
      <c r="UWB5" s="197"/>
      <c r="UWC5" s="197"/>
      <c r="UWD5" s="197"/>
      <c r="UWE5" s="197"/>
      <c r="UWF5" s="197"/>
      <c r="UWG5" s="197"/>
      <c r="UWH5" s="197"/>
      <c r="UWI5" s="197"/>
      <c r="UWJ5" s="197"/>
      <c r="UWK5" s="197"/>
      <c r="UWL5" s="197"/>
      <c r="UWM5" s="197"/>
      <c r="UWN5" s="197"/>
      <c r="UWO5" s="197"/>
      <c r="UWP5" s="197"/>
      <c r="UWQ5" s="197"/>
      <c r="UWR5" s="197"/>
      <c r="UWS5" s="197"/>
      <c r="UWT5" s="197"/>
      <c r="UWU5" s="197"/>
      <c r="UWV5" s="197"/>
      <c r="UWW5" s="197"/>
      <c r="UWX5" s="197"/>
      <c r="UWY5" s="197"/>
      <c r="UWZ5" s="197"/>
      <c r="UXA5" s="197"/>
      <c r="UXB5" s="197"/>
      <c r="UXC5" s="197"/>
      <c r="UXD5" s="197"/>
      <c r="UXE5" s="197"/>
      <c r="UXF5" s="197"/>
      <c r="UXG5" s="197"/>
      <c r="UXH5" s="197"/>
      <c r="UXI5" s="197"/>
      <c r="UXJ5" s="197"/>
      <c r="UXK5" s="197"/>
      <c r="UXL5" s="197"/>
      <c r="UXM5" s="197"/>
      <c r="UXN5" s="197"/>
      <c r="UXO5" s="197"/>
      <c r="UXP5" s="197"/>
      <c r="UXQ5" s="197"/>
      <c r="UXR5" s="197"/>
      <c r="UXS5" s="197"/>
      <c r="UXT5" s="197"/>
      <c r="UXU5" s="197"/>
      <c r="UXV5" s="197"/>
      <c r="UXW5" s="197"/>
      <c r="UXX5" s="197"/>
      <c r="UXY5" s="197"/>
      <c r="UXZ5" s="197"/>
      <c r="UYA5" s="197"/>
      <c r="UYB5" s="197"/>
      <c r="UYC5" s="197"/>
      <c r="UYD5" s="197"/>
      <c r="UYE5" s="197"/>
      <c r="UYF5" s="197"/>
      <c r="UYG5" s="197"/>
      <c r="UYH5" s="197"/>
      <c r="UYI5" s="197"/>
      <c r="UYJ5" s="197"/>
      <c r="UYK5" s="197"/>
      <c r="UYL5" s="197"/>
      <c r="UYM5" s="197"/>
      <c r="UYN5" s="197"/>
      <c r="UYO5" s="197"/>
      <c r="UYP5" s="197"/>
      <c r="UYQ5" s="197"/>
      <c r="UYR5" s="197"/>
      <c r="UYS5" s="197"/>
      <c r="UYT5" s="197"/>
      <c r="UYU5" s="197"/>
      <c r="UYV5" s="197"/>
      <c r="UYW5" s="197"/>
      <c r="UYX5" s="197"/>
      <c r="UYY5" s="197"/>
      <c r="UYZ5" s="197"/>
      <c r="UZA5" s="197"/>
      <c r="UZB5" s="197"/>
      <c r="UZC5" s="197"/>
      <c r="UZD5" s="197"/>
      <c r="UZE5" s="197"/>
      <c r="UZF5" s="197"/>
      <c r="UZG5" s="197"/>
      <c r="UZH5" s="197"/>
      <c r="UZI5" s="197"/>
      <c r="UZJ5" s="197"/>
      <c r="UZK5" s="197"/>
      <c r="UZL5" s="197"/>
      <c r="UZM5" s="197"/>
      <c r="UZN5" s="197"/>
      <c r="UZO5" s="197"/>
      <c r="UZP5" s="197"/>
      <c r="UZQ5" s="197"/>
      <c r="UZR5" s="197"/>
      <c r="UZS5" s="197"/>
      <c r="UZT5" s="197"/>
      <c r="UZU5" s="197"/>
      <c r="UZV5" s="197"/>
      <c r="UZW5" s="197"/>
      <c r="UZX5" s="197"/>
      <c r="UZY5" s="197"/>
      <c r="UZZ5" s="197"/>
      <c r="VAA5" s="197"/>
      <c r="VAB5" s="197"/>
      <c r="VAC5" s="197"/>
      <c r="VAD5" s="197"/>
      <c r="VAE5" s="197"/>
      <c r="VAF5" s="197"/>
      <c r="VAG5" s="197"/>
      <c r="VAH5" s="197"/>
      <c r="VAI5" s="197"/>
      <c r="VAJ5" s="197"/>
      <c r="VAK5" s="197"/>
      <c r="VAL5" s="197"/>
      <c r="VAM5" s="197"/>
      <c r="VAN5" s="197"/>
      <c r="VAO5" s="197"/>
      <c r="VAP5" s="197"/>
      <c r="VAQ5" s="197"/>
      <c r="VAR5" s="197"/>
      <c r="VAS5" s="197"/>
      <c r="VAT5" s="197"/>
      <c r="VAU5" s="197"/>
      <c r="VAV5" s="197"/>
      <c r="VAW5" s="197"/>
      <c r="VAX5" s="197"/>
      <c r="VAY5" s="197"/>
      <c r="VAZ5" s="197"/>
      <c r="VBA5" s="197"/>
      <c r="VBB5" s="197"/>
      <c r="VBC5" s="197"/>
      <c r="VBD5" s="197"/>
      <c r="VBE5" s="197"/>
      <c r="VBF5" s="197"/>
      <c r="VBG5" s="197"/>
      <c r="VBH5" s="197"/>
      <c r="VBI5" s="197"/>
      <c r="VBJ5" s="197"/>
      <c r="VBK5" s="197"/>
      <c r="VBL5" s="197"/>
      <c r="VBM5" s="197"/>
      <c r="VBN5" s="197"/>
      <c r="VBO5" s="197"/>
      <c r="VBP5" s="197"/>
      <c r="VBQ5" s="197"/>
      <c r="VBR5" s="197"/>
      <c r="VBS5" s="197"/>
      <c r="VBT5" s="197"/>
      <c r="VBU5" s="197"/>
      <c r="VBV5" s="197"/>
      <c r="VBW5" s="197"/>
      <c r="VBX5" s="197"/>
      <c r="VBY5" s="197"/>
      <c r="VBZ5" s="197"/>
      <c r="VCA5" s="197"/>
      <c r="VCB5" s="197"/>
      <c r="VCC5" s="197"/>
      <c r="VCD5" s="197"/>
      <c r="VCE5" s="197"/>
      <c r="VCF5" s="197"/>
      <c r="VCG5" s="197"/>
      <c r="VCH5" s="197"/>
      <c r="VCI5" s="197"/>
      <c r="VCJ5" s="197"/>
      <c r="VCK5" s="197"/>
      <c r="VCL5" s="197"/>
      <c r="VCM5" s="197"/>
      <c r="VCN5" s="197"/>
      <c r="VCO5" s="197"/>
      <c r="VCP5" s="197"/>
      <c r="VCQ5" s="197"/>
      <c r="VCR5" s="197"/>
      <c r="VCS5" s="197"/>
      <c r="VCT5" s="197"/>
      <c r="VCU5" s="197"/>
      <c r="VCV5" s="197"/>
      <c r="VCW5" s="197"/>
      <c r="VCX5" s="197"/>
      <c r="VCY5" s="197"/>
      <c r="VCZ5" s="197"/>
      <c r="VDA5" s="197"/>
      <c r="VDB5" s="197"/>
      <c r="VDC5" s="197"/>
      <c r="VDD5" s="197"/>
      <c r="VDE5" s="197"/>
      <c r="VDF5" s="197"/>
      <c r="VDG5" s="197"/>
      <c r="VDH5" s="197"/>
      <c r="VDI5" s="197"/>
      <c r="VDJ5" s="197"/>
      <c r="VDK5" s="197"/>
      <c r="VDL5" s="197"/>
      <c r="VDM5" s="197"/>
      <c r="VDN5" s="197"/>
      <c r="VDO5" s="197"/>
      <c r="VDP5" s="197"/>
      <c r="VDQ5" s="197"/>
      <c r="VDR5" s="197"/>
      <c r="VDS5" s="197"/>
      <c r="VDT5" s="197"/>
      <c r="VDU5" s="197"/>
      <c r="VDV5" s="197"/>
      <c r="VDW5" s="197"/>
      <c r="VDX5" s="197"/>
      <c r="VDY5" s="197"/>
      <c r="VDZ5" s="197"/>
      <c r="VEA5" s="197"/>
      <c r="VEB5" s="197"/>
      <c r="VEC5" s="197"/>
      <c r="VED5" s="197"/>
      <c r="VEE5" s="197"/>
      <c r="VEF5" s="197"/>
      <c r="VEG5" s="197"/>
      <c r="VEH5" s="197"/>
      <c r="VEI5" s="197"/>
      <c r="VEJ5" s="197"/>
      <c r="VEK5" s="197"/>
      <c r="VEL5" s="197"/>
      <c r="VEM5" s="197"/>
      <c r="VEN5" s="197"/>
      <c r="VEO5" s="197"/>
      <c r="VEP5" s="197"/>
      <c r="VEQ5" s="197"/>
      <c r="VER5" s="197"/>
      <c r="VES5" s="197"/>
      <c r="VET5" s="197"/>
      <c r="VEU5" s="197"/>
      <c r="VEV5" s="197"/>
      <c r="VEW5" s="197"/>
      <c r="VEX5" s="197"/>
      <c r="VEY5" s="197"/>
      <c r="VEZ5" s="197"/>
      <c r="VFA5" s="197"/>
      <c r="VFB5" s="197"/>
      <c r="VFC5" s="197"/>
      <c r="VFD5" s="197"/>
      <c r="VFE5" s="197"/>
      <c r="VFF5" s="197"/>
      <c r="VFG5" s="197"/>
      <c r="VFH5" s="197"/>
      <c r="VFI5" s="197"/>
      <c r="VFJ5" s="197"/>
      <c r="VFK5" s="197"/>
      <c r="VFL5" s="197"/>
      <c r="VFM5" s="197"/>
      <c r="VFN5" s="197"/>
      <c r="VFO5" s="197"/>
      <c r="VFP5" s="197"/>
      <c r="VFQ5" s="197"/>
      <c r="VFR5" s="197"/>
      <c r="VFS5" s="197"/>
      <c r="VFT5" s="197"/>
      <c r="VFU5" s="197"/>
      <c r="VFV5" s="197"/>
      <c r="VFW5" s="197"/>
      <c r="VFX5" s="197"/>
      <c r="VFY5" s="197"/>
      <c r="VFZ5" s="197"/>
      <c r="VGA5" s="197"/>
      <c r="VGB5" s="197"/>
      <c r="VGC5" s="197"/>
      <c r="VGD5" s="197"/>
      <c r="VGE5" s="197"/>
      <c r="VGF5" s="197"/>
      <c r="VGG5" s="197"/>
      <c r="VGH5" s="197"/>
      <c r="VGI5" s="197"/>
      <c r="VGJ5" s="197"/>
      <c r="VGK5" s="197"/>
      <c r="VGL5" s="197"/>
      <c r="VGM5" s="197"/>
      <c r="VGN5" s="197"/>
      <c r="VGO5" s="197"/>
      <c r="VGP5" s="197"/>
      <c r="VGQ5" s="197"/>
      <c r="VGR5" s="197"/>
      <c r="VGS5" s="197"/>
      <c r="VGT5" s="197"/>
      <c r="VGU5" s="197"/>
      <c r="VGV5" s="197"/>
      <c r="VGW5" s="197"/>
      <c r="VGX5" s="197"/>
      <c r="VGY5" s="197"/>
      <c r="VGZ5" s="197"/>
      <c r="VHA5" s="197"/>
      <c r="VHB5" s="197"/>
      <c r="VHC5" s="197"/>
      <c r="VHD5" s="197"/>
      <c r="VHE5" s="197"/>
      <c r="VHF5" s="197"/>
      <c r="VHG5" s="197"/>
      <c r="VHH5" s="197"/>
      <c r="VHI5" s="197"/>
      <c r="VHJ5" s="197"/>
      <c r="VHK5" s="197"/>
      <c r="VHL5" s="197"/>
      <c r="VHM5" s="197"/>
      <c r="VHN5" s="197"/>
      <c r="VHO5" s="197"/>
      <c r="VHP5" s="197"/>
      <c r="VHQ5" s="197"/>
      <c r="VHR5" s="197"/>
      <c r="VHS5" s="197"/>
      <c r="VHT5" s="197"/>
      <c r="VHU5" s="197"/>
      <c r="VHV5" s="197"/>
      <c r="VHW5" s="197"/>
      <c r="VHX5" s="197"/>
      <c r="VHY5" s="197"/>
      <c r="VHZ5" s="197"/>
      <c r="VIA5" s="197"/>
      <c r="VIB5" s="197"/>
      <c r="VIC5" s="197"/>
      <c r="VID5" s="197"/>
      <c r="VIE5" s="197"/>
      <c r="VIF5" s="197"/>
      <c r="VIG5" s="197"/>
      <c r="VIH5" s="197"/>
      <c r="VII5" s="197"/>
      <c r="VIJ5" s="197"/>
      <c r="VIK5" s="197"/>
      <c r="VIL5" s="197"/>
      <c r="VIM5" s="197"/>
      <c r="VIN5" s="197"/>
      <c r="VIO5" s="197"/>
      <c r="VIP5" s="197"/>
      <c r="VIQ5" s="197"/>
      <c r="VIR5" s="197"/>
      <c r="VIS5" s="197"/>
      <c r="VIT5" s="197"/>
      <c r="VIU5" s="197"/>
      <c r="VIV5" s="197"/>
      <c r="VIW5" s="197"/>
      <c r="VIX5" s="197"/>
      <c r="VIY5" s="197"/>
      <c r="VIZ5" s="197"/>
      <c r="VJA5" s="197"/>
      <c r="VJB5" s="197"/>
      <c r="VJC5" s="197"/>
      <c r="VJD5" s="197"/>
      <c r="VJE5" s="197"/>
      <c r="VJF5" s="197"/>
      <c r="VJG5" s="197"/>
      <c r="VJH5" s="197"/>
      <c r="VJI5" s="197"/>
      <c r="VJJ5" s="197"/>
      <c r="VJK5" s="197"/>
      <c r="VJL5" s="197"/>
      <c r="VJM5" s="197"/>
      <c r="VJN5" s="197"/>
      <c r="VJO5" s="197"/>
      <c r="VJP5" s="197"/>
      <c r="VJQ5" s="197"/>
      <c r="VJR5" s="197"/>
      <c r="VJS5" s="197"/>
      <c r="VJT5" s="197"/>
      <c r="VJU5" s="197"/>
      <c r="VJV5" s="197"/>
      <c r="VJW5" s="197"/>
      <c r="VJX5" s="197"/>
      <c r="VJY5" s="197"/>
      <c r="VJZ5" s="197"/>
      <c r="VKA5" s="197"/>
      <c r="VKB5" s="197"/>
      <c r="VKC5" s="197"/>
      <c r="VKD5" s="197"/>
      <c r="VKE5" s="197"/>
      <c r="VKF5" s="197"/>
      <c r="VKG5" s="197"/>
      <c r="VKH5" s="197"/>
      <c r="VKI5" s="197"/>
      <c r="VKJ5" s="197"/>
      <c r="VKK5" s="197"/>
      <c r="VKL5" s="197"/>
      <c r="VKM5" s="197"/>
      <c r="VKN5" s="197"/>
      <c r="VKO5" s="197"/>
      <c r="VKP5" s="197"/>
      <c r="VKQ5" s="197"/>
      <c r="VKR5" s="197"/>
      <c r="VKS5" s="197"/>
      <c r="VKT5" s="197"/>
      <c r="VKU5" s="197"/>
      <c r="VKV5" s="197"/>
      <c r="VKW5" s="197"/>
      <c r="VKX5" s="197"/>
      <c r="VKY5" s="197"/>
      <c r="VKZ5" s="197"/>
      <c r="VLA5" s="197"/>
      <c r="VLB5" s="197"/>
      <c r="VLC5" s="197"/>
      <c r="VLD5" s="197"/>
      <c r="VLE5" s="197"/>
      <c r="VLF5" s="197"/>
      <c r="VLG5" s="197"/>
      <c r="VLH5" s="197"/>
      <c r="VLI5" s="197"/>
      <c r="VLJ5" s="197"/>
      <c r="VLK5" s="197"/>
      <c r="VLL5" s="197"/>
      <c r="VLM5" s="197"/>
      <c r="VLN5" s="197"/>
      <c r="VLO5" s="197"/>
      <c r="VLP5" s="197"/>
      <c r="VLQ5" s="197"/>
      <c r="VLR5" s="197"/>
      <c r="VLS5" s="197"/>
      <c r="VLT5" s="197"/>
      <c r="VLU5" s="197"/>
      <c r="VLV5" s="197"/>
      <c r="VLW5" s="197"/>
      <c r="VLX5" s="197"/>
      <c r="VLY5" s="197"/>
      <c r="VLZ5" s="197"/>
      <c r="VMA5" s="197"/>
      <c r="VMB5" s="197"/>
      <c r="VMC5" s="197"/>
      <c r="VMD5" s="197"/>
      <c r="VME5" s="197"/>
      <c r="VMF5" s="197"/>
      <c r="VMG5" s="197"/>
      <c r="VMH5" s="197"/>
      <c r="VMI5" s="197"/>
      <c r="VMJ5" s="197"/>
      <c r="VMK5" s="197"/>
      <c r="VML5" s="197"/>
      <c r="VMM5" s="197"/>
      <c r="VMN5" s="197"/>
      <c r="VMO5" s="197"/>
      <c r="VMP5" s="197"/>
      <c r="VMQ5" s="197"/>
      <c r="VMR5" s="197"/>
      <c r="VMS5" s="197"/>
      <c r="VMT5" s="197"/>
      <c r="VMU5" s="197"/>
      <c r="VMV5" s="197"/>
      <c r="VMW5" s="197"/>
      <c r="VMX5" s="197"/>
      <c r="VMY5" s="197"/>
      <c r="VMZ5" s="197"/>
      <c r="VNA5" s="197"/>
      <c r="VNB5" s="197"/>
      <c r="VNC5" s="197"/>
      <c r="VND5" s="197"/>
      <c r="VNE5" s="197"/>
      <c r="VNF5" s="197"/>
      <c r="VNG5" s="197"/>
      <c r="VNH5" s="197"/>
      <c r="VNI5" s="197"/>
      <c r="VNJ5" s="197"/>
      <c r="VNK5" s="197"/>
      <c r="VNL5" s="197"/>
      <c r="VNM5" s="197"/>
      <c r="VNN5" s="197"/>
      <c r="VNO5" s="197"/>
      <c r="VNP5" s="197"/>
      <c r="VNQ5" s="197"/>
      <c r="VNR5" s="197"/>
      <c r="VNS5" s="197"/>
      <c r="VNT5" s="197"/>
      <c r="VNU5" s="197"/>
      <c r="VNV5" s="197"/>
      <c r="VNW5" s="197"/>
      <c r="VNX5" s="197"/>
      <c r="VNY5" s="197"/>
      <c r="VNZ5" s="197"/>
      <c r="VOA5" s="197"/>
      <c r="VOB5" s="197"/>
      <c r="VOC5" s="197"/>
      <c r="VOD5" s="197"/>
      <c r="VOE5" s="197"/>
      <c r="VOF5" s="197"/>
      <c r="VOG5" s="197"/>
      <c r="VOH5" s="197"/>
      <c r="VOI5" s="197"/>
      <c r="VOJ5" s="197"/>
      <c r="VOK5" s="197"/>
      <c r="VOL5" s="197"/>
      <c r="VOM5" s="197"/>
      <c r="VON5" s="197"/>
      <c r="VOO5" s="197"/>
      <c r="VOP5" s="197"/>
      <c r="VOQ5" s="197"/>
      <c r="VOR5" s="197"/>
      <c r="VOS5" s="197"/>
      <c r="VOT5" s="197"/>
      <c r="VOU5" s="197"/>
      <c r="VOV5" s="197"/>
      <c r="VOW5" s="197"/>
      <c r="VOX5" s="197"/>
      <c r="VOY5" s="197"/>
      <c r="VOZ5" s="197"/>
      <c r="VPA5" s="197"/>
      <c r="VPB5" s="197"/>
      <c r="VPC5" s="197"/>
      <c r="VPD5" s="197"/>
      <c r="VPE5" s="197"/>
      <c r="VPF5" s="197"/>
      <c r="VPG5" s="197"/>
      <c r="VPH5" s="197"/>
      <c r="VPI5" s="197"/>
      <c r="VPJ5" s="197"/>
      <c r="VPK5" s="197"/>
      <c r="VPL5" s="197"/>
      <c r="VPM5" s="197"/>
      <c r="VPN5" s="197"/>
      <c r="VPO5" s="197"/>
      <c r="VPP5" s="197"/>
      <c r="VPQ5" s="197"/>
      <c r="VPR5" s="197"/>
      <c r="VPS5" s="197"/>
      <c r="VPT5" s="197"/>
      <c r="VPU5" s="197"/>
      <c r="VPV5" s="197"/>
      <c r="VPW5" s="197"/>
      <c r="VPX5" s="197"/>
      <c r="VPY5" s="197"/>
      <c r="VPZ5" s="197"/>
      <c r="VQA5" s="197"/>
      <c r="VQB5" s="197"/>
      <c r="VQC5" s="197"/>
      <c r="VQD5" s="197"/>
      <c r="VQE5" s="197"/>
      <c r="VQF5" s="197"/>
      <c r="VQG5" s="197"/>
      <c r="VQH5" s="197"/>
      <c r="VQI5" s="197"/>
      <c r="VQJ5" s="197"/>
      <c r="VQK5" s="197"/>
      <c r="VQL5" s="197"/>
      <c r="VQM5" s="197"/>
      <c r="VQN5" s="197"/>
      <c r="VQO5" s="197"/>
      <c r="VQP5" s="197"/>
      <c r="VQQ5" s="197"/>
      <c r="VQR5" s="197"/>
      <c r="VQS5" s="197"/>
      <c r="VQT5" s="197"/>
      <c r="VQU5" s="197"/>
      <c r="VQV5" s="197"/>
      <c r="VQW5" s="197"/>
      <c r="VQX5" s="197"/>
      <c r="VQY5" s="197"/>
      <c r="VQZ5" s="197"/>
      <c r="VRA5" s="197"/>
      <c r="VRB5" s="197"/>
      <c r="VRC5" s="197"/>
      <c r="VRD5" s="197"/>
      <c r="VRE5" s="197"/>
      <c r="VRF5" s="197"/>
      <c r="VRG5" s="197"/>
      <c r="VRH5" s="197"/>
      <c r="VRI5" s="197"/>
      <c r="VRJ5" s="197"/>
      <c r="VRK5" s="197"/>
      <c r="VRL5" s="197"/>
      <c r="VRM5" s="197"/>
      <c r="VRN5" s="197"/>
      <c r="VRO5" s="197"/>
      <c r="VRP5" s="197"/>
      <c r="VRQ5" s="197"/>
      <c r="VRR5" s="197"/>
      <c r="VRS5" s="197"/>
      <c r="VRT5" s="197"/>
      <c r="VRU5" s="197"/>
      <c r="VRV5" s="197"/>
      <c r="VRW5" s="197"/>
      <c r="VRX5" s="197"/>
      <c r="VRY5" s="197"/>
      <c r="VRZ5" s="197"/>
      <c r="VSA5" s="197"/>
      <c r="VSB5" s="197"/>
      <c r="VSC5" s="197"/>
      <c r="VSD5" s="197"/>
      <c r="VSE5" s="197"/>
      <c r="VSF5" s="197"/>
      <c r="VSG5" s="197"/>
      <c r="VSH5" s="197"/>
      <c r="VSI5" s="197"/>
      <c r="VSJ5" s="197"/>
      <c r="VSK5" s="197"/>
      <c r="VSL5" s="197"/>
      <c r="VSM5" s="197"/>
      <c r="VSN5" s="197"/>
      <c r="VSO5" s="197"/>
      <c r="VSP5" s="197"/>
      <c r="VSQ5" s="197"/>
      <c r="VSR5" s="197"/>
      <c r="VSS5" s="197"/>
      <c r="VST5" s="197"/>
      <c r="VSU5" s="197"/>
      <c r="VSV5" s="197"/>
      <c r="VSW5" s="197"/>
      <c r="VSX5" s="197"/>
      <c r="VSY5" s="197"/>
      <c r="VSZ5" s="197"/>
      <c r="VTA5" s="197"/>
      <c r="VTB5" s="197"/>
      <c r="VTC5" s="197"/>
      <c r="VTD5" s="197"/>
      <c r="VTE5" s="197"/>
      <c r="VTF5" s="197"/>
      <c r="VTG5" s="197"/>
      <c r="VTH5" s="197"/>
      <c r="VTI5" s="197"/>
      <c r="VTJ5" s="197"/>
      <c r="VTK5" s="197"/>
      <c r="VTL5" s="197"/>
      <c r="VTM5" s="197"/>
      <c r="VTN5" s="197"/>
      <c r="VTO5" s="197"/>
      <c r="VTP5" s="197"/>
      <c r="VTQ5" s="197"/>
      <c r="VTR5" s="197"/>
      <c r="VTS5" s="197"/>
      <c r="VTT5" s="197"/>
      <c r="VTU5" s="197"/>
      <c r="VTV5" s="197"/>
      <c r="VTW5" s="197"/>
      <c r="VTX5" s="197"/>
      <c r="VTY5" s="197"/>
      <c r="VTZ5" s="197"/>
      <c r="VUA5" s="197"/>
      <c r="VUB5" s="197"/>
      <c r="VUC5" s="197"/>
      <c r="VUD5" s="197"/>
      <c r="VUE5" s="197"/>
      <c r="VUF5" s="197"/>
      <c r="VUG5" s="197"/>
      <c r="VUH5" s="197"/>
      <c r="VUI5" s="197"/>
      <c r="VUJ5" s="197"/>
      <c r="VUK5" s="197"/>
      <c r="VUL5" s="197"/>
      <c r="VUM5" s="197"/>
      <c r="VUN5" s="197"/>
      <c r="VUO5" s="197"/>
      <c r="VUP5" s="197"/>
      <c r="VUQ5" s="197"/>
      <c r="VUR5" s="197"/>
      <c r="VUS5" s="197"/>
      <c r="VUT5" s="197"/>
      <c r="VUU5" s="197"/>
      <c r="VUV5" s="197"/>
      <c r="VUW5" s="197"/>
      <c r="VUX5" s="197"/>
      <c r="VUY5" s="197"/>
      <c r="VUZ5" s="197"/>
      <c r="VVA5" s="197"/>
      <c r="VVB5" s="197"/>
      <c r="VVC5" s="197"/>
      <c r="VVD5" s="197"/>
      <c r="VVE5" s="197"/>
      <c r="VVF5" s="197"/>
      <c r="VVG5" s="197"/>
      <c r="VVH5" s="197"/>
      <c r="VVI5" s="197"/>
      <c r="VVJ5" s="197"/>
      <c r="VVK5" s="197"/>
      <c r="VVL5" s="197"/>
      <c r="VVM5" s="197"/>
      <c r="VVN5" s="197"/>
      <c r="VVO5" s="197"/>
      <c r="VVP5" s="197"/>
      <c r="VVQ5" s="197"/>
      <c r="VVR5" s="197"/>
      <c r="VVS5" s="197"/>
      <c r="VVT5" s="197"/>
      <c r="VVU5" s="197"/>
      <c r="VVV5" s="197"/>
      <c r="VVW5" s="197"/>
      <c r="VVX5" s="197"/>
      <c r="VVY5" s="197"/>
      <c r="VVZ5" s="197"/>
      <c r="VWA5" s="197"/>
      <c r="VWB5" s="197"/>
      <c r="VWC5" s="197"/>
      <c r="VWD5" s="197"/>
      <c r="VWE5" s="197"/>
      <c r="VWF5" s="197"/>
      <c r="VWG5" s="197"/>
      <c r="VWH5" s="197"/>
      <c r="VWI5" s="197"/>
      <c r="VWJ5" s="197"/>
      <c r="VWK5" s="197"/>
      <c r="VWL5" s="197"/>
      <c r="VWM5" s="197"/>
      <c r="VWN5" s="197"/>
      <c r="VWO5" s="197"/>
      <c r="VWP5" s="197"/>
      <c r="VWQ5" s="197"/>
      <c r="VWR5" s="197"/>
      <c r="VWS5" s="197"/>
      <c r="VWT5" s="197"/>
      <c r="VWU5" s="197"/>
      <c r="VWV5" s="197"/>
      <c r="VWW5" s="197"/>
      <c r="VWX5" s="197"/>
      <c r="VWY5" s="197"/>
      <c r="VWZ5" s="197"/>
      <c r="VXA5" s="197"/>
      <c r="VXB5" s="197"/>
      <c r="VXC5" s="197"/>
      <c r="VXD5" s="197"/>
      <c r="VXE5" s="197"/>
      <c r="VXF5" s="197"/>
      <c r="VXG5" s="197"/>
      <c r="VXH5" s="197"/>
      <c r="VXI5" s="197"/>
      <c r="VXJ5" s="197"/>
      <c r="VXK5" s="197"/>
      <c r="VXL5" s="197"/>
      <c r="VXM5" s="197"/>
      <c r="VXN5" s="197"/>
      <c r="VXO5" s="197"/>
      <c r="VXP5" s="197"/>
      <c r="VXQ5" s="197"/>
      <c r="VXR5" s="197"/>
      <c r="VXS5" s="197"/>
      <c r="VXT5" s="197"/>
      <c r="VXU5" s="197"/>
      <c r="VXV5" s="197"/>
      <c r="VXW5" s="197"/>
      <c r="VXX5" s="197"/>
      <c r="VXY5" s="197"/>
      <c r="VXZ5" s="197"/>
      <c r="VYA5" s="197"/>
      <c r="VYB5" s="197"/>
      <c r="VYC5" s="197"/>
      <c r="VYD5" s="197"/>
      <c r="VYE5" s="197"/>
      <c r="VYF5" s="197"/>
      <c r="VYG5" s="197"/>
      <c r="VYH5" s="197"/>
      <c r="VYI5" s="197"/>
      <c r="VYJ5" s="197"/>
      <c r="VYK5" s="197"/>
      <c r="VYL5" s="197"/>
      <c r="VYM5" s="197"/>
      <c r="VYN5" s="197"/>
      <c r="VYO5" s="197"/>
      <c r="VYP5" s="197"/>
      <c r="VYQ5" s="197"/>
      <c r="VYR5" s="197"/>
      <c r="VYS5" s="197"/>
      <c r="VYT5" s="197"/>
      <c r="VYU5" s="197"/>
      <c r="VYV5" s="197"/>
      <c r="VYW5" s="197"/>
      <c r="VYX5" s="197"/>
      <c r="VYY5" s="197"/>
      <c r="VYZ5" s="197"/>
      <c r="VZA5" s="197"/>
      <c r="VZB5" s="197"/>
      <c r="VZC5" s="197"/>
      <c r="VZD5" s="197"/>
      <c r="VZE5" s="197"/>
      <c r="VZF5" s="197"/>
      <c r="VZG5" s="197"/>
      <c r="VZH5" s="197"/>
      <c r="VZI5" s="197"/>
      <c r="VZJ5" s="197"/>
      <c r="VZK5" s="197"/>
      <c r="VZL5" s="197"/>
      <c r="VZM5" s="197"/>
      <c r="VZN5" s="197"/>
      <c r="VZO5" s="197"/>
      <c r="VZP5" s="197"/>
      <c r="VZQ5" s="197"/>
      <c r="VZR5" s="197"/>
      <c r="VZS5" s="197"/>
      <c r="VZT5" s="197"/>
      <c r="VZU5" s="197"/>
      <c r="VZV5" s="197"/>
      <c r="VZW5" s="197"/>
      <c r="VZX5" s="197"/>
      <c r="VZY5" s="197"/>
      <c r="VZZ5" s="197"/>
      <c r="WAA5" s="197"/>
      <c r="WAB5" s="197"/>
      <c r="WAC5" s="197"/>
      <c r="WAD5" s="197"/>
      <c r="WAE5" s="197"/>
      <c r="WAF5" s="197"/>
      <c r="WAG5" s="197"/>
      <c r="WAH5" s="197"/>
      <c r="WAI5" s="197"/>
      <c r="WAJ5" s="197"/>
      <c r="WAK5" s="197"/>
      <c r="WAL5" s="197"/>
      <c r="WAM5" s="197"/>
      <c r="WAN5" s="197"/>
      <c r="WAO5" s="197"/>
      <c r="WAP5" s="197"/>
      <c r="WAQ5" s="197"/>
      <c r="WAR5" s="197"/>
      <c r="WAS5" s="197"/>
      <c r="WAT5" s="197"/>
      <c r="WAU5" s="197"/>
      <c r="WAV5" s="197"/>
      <c r="WAW5" s="197"/>
      <c r="WAX5" s="197"/>
      <c r="WAY5" s="197"/>
      <c r="WAZ5" s="197"/>
      <c r="WBA5" s="197"/>
      <c r="WBB5" s="197"/>
      <c r="WBC5" s="197"/>
      <c r="WBD5" s="197"/>
      <c r="WBE5" s="197"/>
      <c r="WBF5" s="197"/>
      <c r="WBG5" s="197"/>
      <c r="WBH5" s="197"/>
      <c r="WBI5" s="197"/>
      <c r="WBJ5" s="197"/>
      <c r="WBK5" s="197"/>
      <c r="WBL5" s="197"/>
      <c r="WBM5" s="197"/>
      <c r="WBN5" s="197"/>
      <c r="WBO5" s="197"/>
      <c r="WBP5" s="197"/>
      <c r="WBQ5" s="197"/>
      <c r="WBR5" s="197"/>
      <c r="WBS5" s="197"/>
      <c r="WBT5" s="197"/>
      <c r="WBU5" s="197"/>
      <c r="WBV5" s="197"/>
      <c r="WBW5" s="197"/>
      <c r="WBX5" s="197"/>
      <c r="WBY5" s="197"/>
      <c r="WBZ5" s="197"/>
      <c r="WCA5" s="197"/>
      <c r="WCB5" s="197"/>
      <c r="WCC5" s="197"/>
      <c r="WCD5" s="197"/>
      <c r="WCE5" s="197"/>
      <c r="WCF5" s="197"/>
      <c r="WCG5" s="197"/>
      <c r="WCH5" s="197"/>
      <c r="WCI5" s="197"/>
      <c r="WCJ5" s="197"/>
      <c r="WCK5" s="197"/>
      <c r="WCL5" s="197"/>
      <c r="WCM5" s="197"/>
      <c r="WCN5" s="197"/>
      <c r="WCO5" s="197"/>
      <c r="WCP5" s="197"/>
      <c r="WCQ5" s="197"/>
      <c r="WCR5" s="197"/>
      <c r="WCS5" s="197"/>
      <c r="WCT5" s="197"/>
      <c r="WCU5" s="197"/>
      <c r="WCV5" s="197"/>
      <c r="WCW5" s="197"/>
      <c r="WCX5" s="197"/>
      <c r="WCY5" s="197"/>
      <c r="WCZ5" s="197"/>
      <c r="WDA5" s="197"/>
      <c r="WDB5" s="197"/>
      <c r="WDC5" s="197"/>
      <c r="WDD5" s="197"/>
      <c r="WDE5" s="197"/>
      <c r="WDF5" s="197"/>
      <c r="WDG5" s="197"/>
      <c r="WDH5" s="197"/>
      <c r="WDI5" s="197"/>
      <c r="WDJ5" s="197"/>
      <c r="WDK5" s="197"/>
      <c r="WDL5" s="197"/>
      <c r="WDM5" s="197"/>
      <c r="WDN5" s="197"/>
      <c r="WDO5" s="197"/>
      <c r="WDP5" s="197"/>
      <c r="WDQ5" s="197"/>
      <c r="WDR5" s="197"/>
      <c r="WDS5" s="197"/>
      <c r="WDT5" s="197"/>
      <c r="WDU5" s="197"/>
      <c r="WDV5" s="197"/>
      <c r="WDW5" s="197"/>
      <c r="WDX5" s="197"/>
      <c r="WDY5" s="197"/>
      <c r="WDZ5" s="197"/>
      <c r="WEA5" s="197"/>
      <c r="WEB5" s="197"/>
      <c r="WEC5" s="197"/>
      <c r="WED5" s="197"/>
      <c r="WEE5" s="197"/>
      <c r="WEF5" s="197"/>
      <c r="WEG5" s="197"/>
      <c r="WEH5" s="197"/>
      <c r="WEI5" s="197"/>
      <c r="WEJ5" s="197"/>
      <c r="WEK5" s="197"/>
      <c r="WEL5" s="197"/>
      <c r="WEM5" s="197"/>
      <c r="WEN5" s="197"/>
      <c r="WEO5" s="197"/>
      <c r="WEP5" s="197"/>
      <c r="WEQ5" s="197"/>
      <c r="WER5" s="197"/>
      <c r="WES5" s="197"/>
      <c r="WET5" s="197"/>
      <c r="WEU5" s="197"/>
      <c r="WEV5" s="197"/>
      <c r="WEW5" s="197"/>
      <c r="WEX5" s="197"/>
      <c r="WEY5" s="197"/>
      <c r="WEZ5" s="197"/>
      <c r="WFA5" s="197"/>
      <c r="WFB5" s="197"/>
      <c r="WFC5" s="197"/>
      <c r="WFD5" s="197"/>
      <c r="WFE5" s="197"/>
      <c r="WFF5" s="197"/>
      <c r="WFG5" s="197"/>
      <c r="WFH5" s="197"/>
      <c r="WFI5" s="197"/>
      <c r="WFJ5" s="197"/>
      <c r="WFK5" s="197"/>
      <c r="WFL5" s="197"/>
      <c r="WFM5" s="197"/>
      <c r="WFN5" s="197"/>
      <c r="WFO5" s="197"/>
      <c r="WFP5" s="197"/>
      <c r="WFQ5" s="197"/>
      <c r="WFR5" s="197"/>
      <c r="WFS5" s="197"/>
      <c r="WFT5" s="197"/>
      <c r="WFU5" s="197"/>
      <c r="WFV5" s="197"/>
      <c r="WFW5" s="197"/>
      <c r="WFX5" s="197"/>
      <c r="WFY5" s="197"/>
      <c r="WFZ5" s="197"/>
      <c r="WGA5" s="197"/>
      <c r="WGB5" s="197"/>
      <c r="WGC5" s="197"/>
      <c r="WGD5" s="197"/>
      <c r="WGE5" s="197"/>
      <c r="WGF5" s="197"/>
      <c r="WGG5" s="197"/>
      <c r="WGH5" s="197"/>
      <c r="WGI5" s="197"/>
      <c r="WGJ5" s="197"/>
      <c r="WGK5" s="197"/>
      <c r="WGL5" s="197"/>
      <c r="WGM5" s="197"/>
      <c r="WGN5" s="197"/>
      <c r="WGO5" s="197"/>
      <c r="WGP5" s="197"/>
      <c r="WGQ5" s="197"/>
      <c r="WGR5" s="197"/>
      <c r="WGS5" s="197"/>
      <c r="WGT5" s="197"/>
      <c r="WGU5" s="197"/>
      <c r="WGV5" s="197"/>
      <c r="WGW5" s="197"/>
      <c r="WGX5" s="197"/>
      <c r="WGY5" s="197"/>
      <c r="WGZ5" s="197"/>
      <c r="WHA5" s="197"/>
      <c r="WHB5" s="197"/>
      <c r="WHC5" s="197"/>
      <c r="WHD5" s="197"/>
      <c r="WHE5" s="197"/>
      <c r="WHF5" s="197"/>
      <c r="WHG5" s="197"/>
      <c r="WHH5" s="197"/>
      <c r="WHI5" s="197"/>
      <c r="WHJ5" s="197"/>
      <c r="WHK5" s="197"/>
      <c r="WHL5" s="197"/>
      <c r="WHM5" s="197"/>
      <c r="WHN5" s="197"/>
      <c r="WHO5" s="197"/>
      <c r="WHP5" s="197"/>
      <c r="WHQ5" s="197"/>
      <c r="WHR5" s="197"/>
      <c r="WHS5" s="197"/>
      <c r="WHT5" s="197"/>
      <c r="WHU5" s="197"/>
      <c r="WHV5" s="197"/>
      <c r="WHW5" s="197"/>
      <c r="WHX5" s="197"/>
      <c r="WHY5" s="197"/>
      <c r="WHZ5" s="197"/>
      <c r="WIA5" s="197"/>
      <c r="WIB5" s="197"/>
      <c r="WIC5" s="197"/>
      <c r="WID5" s="197"/>
      <c r="WIE5" s="197"/>
      <c r="WIF5" s="197"/>
      <c r="WIG5" s="197"/>
      <c r="WIH5" s="197"/>
      <c r="WII5" s="197"/>
      <c r="WIJ5" s="197"/>
      <c r="WIK5" s="197"/>
      <c r="WIL5" s="197"/>
      <c r="WIM5" s="197"/>
      <c r="WIN5" s="197"/>
      <c r="WIO5" s="197"/>
      <c r="WIP5" s="197"/>
      <c r="WIQ5" s="197"/>
      <c r="WIR5" s="197"/>
      <c r="WIS5" s="197"/>
      <c r="WIT5" s="197"/>
      <c r="WIU5" s="197"/>
      <c r="WIV5" s="197"/>
      <c r="WIW5" s="197"/>
      <c r="WIX5" s="197"/>
      <c r="WIY5" s="197"/>
      <c r="WIZ5" s="197"/>
      <c r="WJA5" s="197"/>
      <c r="WJB5" s="197"/>
      <c r="WJC5" s="197"/>
      <c r="WJD5" s="197"/>
      <c r="WJE5" s="197"/>
      <c r="WJF5" s="197"/>
      <c r="WJG5" s="197"/>
      <c r="WJH5" s="197"/>
      <c r="WJI5" s="197"/>
      <c r="WJJ5" s="197"/>
      <c r="WJK5" s="197"/>
      <c r="WJL5" s="197"/>
      <c r="WJM5" s="197"/>
      <c r="WJN5" s="197"/>
      <c r="WJO5" s="197"/>
      <c r="WJP5" s="197"/>
      <c r="WJQ5" s="197"/>
      <c r="WJR5" s="197"/>
      <c r="WJS5" s="197"/>
      <c r="WJT5" s="197"/>
      <c r="WJU5" s="197"/>
      <c r="WJV5" s="197"/>
      <c r="WJW5" s="197"/>
      <c r="WJX5" s="197"/>
      <c r="WJY5" s="197"/>
      <c r="WJZ5" s="197"/>
      <c r="WKA5" s="197"/>
      <c r="WKB5" s="197"/>
      <c r="WKC5" s="197"/>
      <c r="WKD5" s="197"/>
      <c r="WKE5" s="197"/>
      <c r="WKF5" s="197"/>
      <c r="WKG5" s="197"/>
      <c r="WKH5" s="197"/>
      <c r="WKI5" s="197"/>
      <c r="WKJ5" s="197"/>
      <c r="WKK5" s="197"/>
      <c r="WKL5" s="197"/>
      <c r="WKM5" s="197"/>
      <c r="WKN5" s="197"/>
      <c r="WKO5" s="197"/>
      <c r="WKP5" s="197"/>
      <c r="WKQ5" s="197"/>
      <c r="WKR5" s="197"/>
      <c r="WKS5" s="197"/>
      <c r="WKT5" s="197"/>
      <c r="WKU5" s="197"/>
      <c r="WKV5" s="197"/>
      <c r="WKW5" s="197"/>
      <c r="WKX5" s="197"/>
      <c r="WKY5" s="197"/>
      <c r="WKZ5" s="197"/>
      <c r="WLA5" s="197"/>
      <c r="WLB5" s="197"/>
      <c r="WLC5" s="197"/>
      <c r="WLD5" s="197"/>
      <c r="WLE5" s="197"/>
      <c r="WLF5" s="197"/>
      <c r="WLG5" s="197"/>
      <c r="WLH5" s="197"/>
      <c r="WLI5" s="197"/>
      <c r="WLJ5" s="197"/>
      <c r="WLK5" s="197"/>
      <c r="WLL5" s="197"/>
      <c r="WLM5" s="197"/>
      <c r="WLN5" s="197"/>
      <c r="WLO5" s="197"/>
      <c r="WLP5" s="197"/>
      <c r="WLQ5" s="197"/>
      <c r="WLR5" s="197"/>
      <c r="WLS5" s="197"/>
      <c r="WLT5" s="197"/>
      <c r="WLU5" s="197"/>
      <c r="WLV5" s="197"/>
      <c r="WLW5" s="197"/>
      <c r="WLX5" s="197"/>
      <c r="WLY5" s="197"/>
      <c r="WLZ5" s="197"/>
      <c r="WMA5" s="197"/>
      <c r="WMB5" s="197"/>
      <c r="WMC5" s="197"/>
      <c r="WMD5" s="197"/>
      <c r="WME5" s="197"/>
      <c r="WMF5" s="197"/>
      <c r="WMG5" s="197"/>
      <c r="WMH5" s="197"/>
      <c r="WMI5" s="197"/>
      <c r="WMJ5" s="197"/>
      <c r="WMK5" s="197"/>
      <c r="WML5" s="197"/>
      <c r="WMM5" s="197"/>
      <c r="WMN5" s="197"/>
      <c r="WMO5" s="197"/>
      <c r="WMP5" s="197"/>
      <c r="WMQ5" s="197"/>
      <c r="WMR5" s="197"/>
      <c r="WMS5" s="197"/>
      <c r="WMT5" s="197"/>
      <c r="WMU5" s="197"/>
      <c r="WMV5" s="197"/>
      <c r="WMW5" s="197"/>
      <c r="WMX5" s="197"/>
      <c r="WMY5" s="197"/>
      <c r="WMZ5" s="197"/>
      <c r="WNA5" s="197"/>
      <c r="WNB5" s="197"/>
      <c r="WNC5" s="197"/>
      <c r="WND5" s="197"/>
      <c r="WNE5" s="197"/>
      <c r="WNF5" s="197"/>
      <c r="WNG5" s="197"/>
      <c r="WNH5" s="197"/>
      <c r="WNI5" s="197"/>
      <c r="WNJ5" s="197"/>
      <c r="WNK5" s="197"/>
      <c r="WNL5" s="197"/>
      <c r="WNM5" s="197"/>
      <c r="WNN5" s="197"/>
      <c r="WNO5" s="197"/>
      <c r="WNP5" s="197"/>
      <c r="WNQ5" s="197"/>
      <c r="WNR5" s="197"/>
      <c r="WNS5" s="197"/>
      <c r="WNT5" s="197"/>
      <c r="WNU5" s="197"/>
      <c r="WNV5" s="197"/>
      <c r="WNW5" s="197"/>
      <c r="WNX5" s="197"/>
      <c r="WNY5" s="197"/>
      <c r="WNZ5" s="197"/>
      <c r="WOA5" s="197"/>
      <c r="WOB5" s="197"/>
      <c r="WOC5" s="197"/>
      <c r="WOD5" s="197"/>
      <c r="WOE5" s="197"/>
      <c r="WOF5" s="197"/>
      <c r="WOG5" s="197"/>
      <c r="WOH5" s="197"/>
      <c r="WOI5" s="197"/>
      <c r="WOJ5" s="197"/>
      <c r="WOK5" s="197"/>
      <c r="WOL5" s="197"/>
      <c r="WOM5" s="197"/>
      <c r="WON5" s="197"/>
      <c r="WOO5" s="197"/>
      <c r="WOP5" s="197"/>
      <c r="WOQ5" s="197"/>
      <c r="WOR5" s="197"/>
      <c r="WOS5" s="197"/>
      <c r="WOT5" s="197"/>
      <c r="WOU5" s="197"/>
      <c r="WOV5" s="197"/>
      <c r="WOW5" s="197"/>
      <c r="WOX5" s="197"/>
      <c r="WOY5" s="197"/>
      <c r="WOZ5" s="197"/>
      <c r="WPA5" s="197"/>
      <c r="WPB5" s="197"/>
      <c r="WPC5" s="197"/>
      <c r="WPD5" s="197"/>
      <c r="WPE5" s="197"/>
      <c r="WPF5" s="197"/>
      <c r="WPG5" s="197"/>
      <c r="WPH5" s="197"/>
      <c r="WPI5" s="197"/>
      <c r="WPJ5" s="197"/>
      <c r="WPK5" s="197"/>
      <c r="WPL5" s="197"/>
      <c r="WPM5" s="197"/>
      <c r="WPN5" s="197"/>
      <c r="WPO5" s="197"/>
      <c r="WPP5" s="197"/>
      <c r="WPQ5" s="197"/>
      <c r="WPR5" s="197"/>
      <c r="WPS5" s="197"/>
      <c r="WPT5" s="197"/>
      <c r="WPU5" s="197"/>
      <c r="WPV5" s="197"/>
      <c r="WPW5" s="197"/>
      <c r="WPX5" s="197"/>
      <c r="WPY5" s="197"/>
      <c r="WPZ5" s="197"/>
      <c r="WQA5" s="197"/>
      <c r="WQB5" s="197"/>
      <c r="WQC5" s="197"/>
      <c r="WQD5" s="197"/>
      <c r="WQE5" s="197"/>
      <c r="WQF5" s="197"/>
      <c r="WQG5" s="197"/>
      <c r="WQH5" s="197"/>
      <c r="WQI5" s="197"/>
      <c r="WQJ5" s="197"/>
      <c r="WQK5" s="197"/>
      <c r="WQL5" s="197"/>
      <c r="WQM5" s="197"/>
      <c r="WQN5" s="197"/>
      <c r="WQO5" s="197"/>
      <c r="WQP5" s="197"/>
      <c r="WQQ5" s="197"/>
      <c r="WQR5" s="197"/>
      <c r="WQS5" s="197"/>
      <c r="WQT5" s="197"/>
      <c r="WQU5" s="197"/>
      <c r="WQV5" s="197"/>
      <c r="WQW5" s="197"/>
      <c r="WQX5" s="197"/>
      <c r="WQY5" s="197"/>
      <c r="WQZ5" s="197"/>
      <c r="WRA5" s="197"/>
      <c r="WRB5" s="197"/>
      <c r="WRC5" s="197"/>
      <c r="WRD5" s="197"/>
      <c r="WRE5" s="197"/>
      <c r="WRF5" s="197"/>
      <c r="WRG5" s="197"/>
      <c r="WRH5" s="197"/>
      <c r="WRI5" s="197"/>
      <c r="WRJ5" s="197"/>
      <c r="WRK5" s="197"/>
      <c r="WRL5" s="197"/>
      <c r="WRM5" s="197"/>
      <c r="WRN5" s="197"/>
      <c r="WRO5" s="197"/>
      <c r="WRP5" s="197"/>
      <c r="WRQ5" s="197"/>
      <c r="WRR5" s="197"/>
      <c r="WRS5" s="197"/>
      <c r="WRT5" s="197"/>
      <c r="WRU5" s="197"/>
      <c r="WRV5" s="197"/>
      <c r="WRW5" s="197"/>
      <c r="WRX5" s="197"/>
      <c r="WRY5" s="197"/>
      <c r="WRZ5" s="197"/>
      <c r="WSA5" s="197"/>
      <c r="WSB5" s="197"/>
      <c r="WSC5" s="197"/>
      <c r="WSD5" s="197"/>
      <c r="WSE5" s="197"/>
      <c r="WSF5" s="197"/>
      <c r="WSG5" s="197"/>
      <c r="WSH5" s="197"/>
      <c r="WSI5" s="197"/>
      <c r="WSJ5" s="197"/>
      <c r="WSK5" s="197"/>
      <c r="WSL5" s="197"/>
      <c r="WSM5" s="197"/>
      <c r="WSN5" s="197"/>
      <c r="WSO5" s="197"/>
      <c r="WSP5" s="197"/>
      <c r="WSQ5" s="197"/>
      <c r="WSR5" s="197"/>
      <c r="WSS5" s="197"/>
      <c r="WST5" s="197"/>
      <c r="WSU5" s="197"/>
      <c r="WSV5" s="197"/>
      <c r="WSW5" s="197"/>
      <c r="WSX5" s="197"/>
      <c r="WSY5" s="197"/>
      <c r="WSZ5" s="197"/>
      <c r="WTA5" s="197"/>
      <c r="WTB5" s="197"/>
      <c r="WTC5" s="197"/>
      <c r="WTD5" s="197"/>
      <c r="WTE5" s="197"/>
      <c r="WTF5" s="197"/>
      <c r="WTG5" s="197"/>
      <c r="WTH5" s="197"/>
      <c r="WTI5" s="197"/>
      <c r="WTJ5" s="197"/>
      <c r="WTK5" s="197"/>
      <c r="WTL5" s="197"/>
      <c r="WTM5" s="197"/>
      <c r="WTN5" s="197"/>
      <c r="WTO5" s="197"/>
      <c r="WTP5" s="197"/>
      <c r="WTQ5" s="197"/>
      <c r="WTR5" s="197"/>
      <c r="WTS5" s="197"/>
      <c r="WTT5" s="197"/>
      <c r="WTU5" s="197"/>
      <c r="WTV5" s="197"/>
      <c r="WTW5" s="197"/>
      <c r="WTX5" s="197"/>
      <c r="WTY5" s="197"/>
      <c r="WTZ5" s="197"/>
      <c r="WUA5" s="197"/>
      <c r="WUB5" s="197"/>
      <c r="WUC5" s="197"/>
      <c r="WUD5" s="197"/>
      <c r="WUE5" s="197"/>
      <c r="WUF5" s="197"/>
      <c r="WUG5" s="197"/>
      <c r="WUH5" s="197"/>
      <c r="WUI5" s="197"/>
      <c r="WUJ5" s="197"/>
      <c r="WUK5" s="197"/>
      <c r="WUL5" s="197"/>
      <c r="WUM5" s="197"/>
      <c r="WUN5" s="197"/>
      <c r="WUO5" s="197"/>
      <c r="WUP5" s="197"/>
      <c r="WUQ5" s="197"/>
      <c r="WUR5" s="197"/>
      <c r="WUS5" s="197"/>
      <c r="WUT5" s="197"/>
      <c r="WUU5" s="197"/>
      <c r="WUV5" s="197"/>
      <c r="WUW5" s="197"/>
      <c r="WUX5" s="197"/>
      <c r="WUY5" s="197"/>
      <c r="WUZ5" s="197"/>
      <c r="WVA5" s="197"/>
      <c r="WVB5" s="197"/>
      <c r="WVC5" s="197"/>
      <c r="WVD5" s="197"/>
      <c r="WVE5" s="197"/>
      <c r="WVF5" s="197"/>
      <c r="WVG5" s="197"/>
      <c r="WVH5" s="197"/>
      <c r="WVI5" s="197"/>
      <c r="WVJ5" s="197"/>
      <c r="WVK5" s="197"/>
      <c r="WVL5" s="197"/>
      <c r="WVM5" s="197"/>
      <c r="WVN5" s="197"/>
      <c r="WVO5" s="197"/>
      <c r="WVP5" s="197"/>
      <c r="WVQ5" s="197"/>
      <c r="WVR5" s="197"/>
      <c r="WVS5" s="197"/>
      <c r="WVT5" s="197"/>
      <c r="WVU5" s="197"/>
      <c r="WVV5" s="197"/>
      <c r="WVW5" s="197"/>
      <c r="WVX5" s="197"/>
      <c r="WVY5" s="197"/>
      <c r="WVZ5" s="197"/>
      <c r="WWA5" s="197"/>
      <c r="WWB5" s="197"/>
      <c r="WWC5" s="197"/>
      <c r="WWD5" s="197"/>
      <c r="WWE5" s="197"/>
      <c r="WWF5" s="197"/>
      <c r="WWG5" s="197"/>
      <c r="WWH5" s="197"/>
      <c r="WWI5" s="197"/>
      <c r="WWJ5" s="197"/>
      <c r="WWK5" s="197"/>
      <c r="WWL5" s="197"/>
      <c r="WWM5" s="197"/>
      <c r="WWN5" s="197"/>
      <c r="WWO5" s="197"/>
      <c r="WWP5" s="197"/>
      <c r="WWQ5" s="197"/>
      <c r="WWR5" s="197"/>
      <c r="WWS5" s="197"/>
      <c r="WWT5" s="197"/>
      <c r="WWU5" s="197"/>
      <c r="WWV5" s="197"/>
      <c r="WWW5" s="197"/>
      <c r="WWX5" s="197"/>
      <c r="WWY5" s="197"/>
      <c r="WWZ5" s="197"/>
    </row>
    <row r="6" spans="1:16172" s="209" customFormat="1" ht="15.75" customHeight="1" x14ac:dyDescent="0.2">
      <c r="A6" s="197">
        <v>9</v>
      </c>
      <c r="B6" s="197" t="s">
        <v>276</v>
      </c>
      <c r="C6" s="182" t="str">
        <f t="shared" si="1"/>
        <v>00</v>
      </c>
      <c r="D6" s="182" t="str">
        <f t="shared" si="2"/>
        <v>00</v>
      </c>
      <c r="E6" s="182" t="str">
        <f t="shared" si="3"/>
        <v>900</v>
      </c>
      <c r="F6" s="198" t="str">
        <f t="shared" si="0"/>
        <v>7000.21</v>
      </c>
      <c r="G6" s="197" t="s">
        <v>277</v>
      </c>
      <c r="H6" s="199">
        <v>0</v>
      </c>
      <c r="I6" s="199">
        <v>1632171</v>
      </c>
      <c r="J6" s="199"/>
      <c r="K6" s="199"/>
      <c r="L6" s="199"/>
      <c r="M6" s="199">
        <v>1351730.98</v>
      </c>
      <c r="N6" s="200">
        <v>1351730.98</v>
      </c>
      <c r="O6" s="200"/>
      <c r="P6" s="197"/>
      <c r="Q6" s="201">
        <f>IFERROR(VLOOKUP(B6,[2]rptBudgetaryBudgetCrossOrganiza!$A$4:$K$282,2,FALSE),"0")</f>
        <v>0</v>
      </c>
      <c r="R6" s="201">
        <v>108839</v>
      </c>
      <c r="S6" s="201"/>
      <c r="T6" s="201"/>
      <c r="U6" s="201"/>
      <c r="V6" s="201">
        <v>56061.2</v>
      </c>
      <c r="W6" s="202">
        <v>56061.2</v>
      </c>
      <c r="X6" s="202"/>
      <c r="Y6" s="197"/>
      <c r="Z6" s="203">
        <v>0</v>
      </c>
      <c r="AA6" s="203">
        <v>0</v>
      </c>
      <c r="AB6" s="203"/>
      <c r="AC6" s="203"/>
      <c r="AD6" s="203"/>
      <c r="AE6" s="203">
        <v>0</v>
      </c>
      <c r="AF6" s="204">
        <v>0</v>
      </c>
      <c r="AG6" s="204">
        <f t="shared" si="4"/>
        <v>0</v>
      </c>
      <c r="AH6" s="197"/>
      <c r="AI6" s="205">
        <v>0</v>
      </c>
      <c r="AJ6" s="205">
        <v>574419</v>
      </c>
      <c r="AK6" s="206"/>
      <c r="AL6" s="205"/>
      <c r="AM6" s="206"/>
      <c r="AN6" s="206"/>
      <c r="AO6" s="206"/>
      <c r="AP6" s="206"/>
      <c r="AQ6" s="206"/>
      <c r="AR6" s="207"/>
      <c r="AS6" s="197"/>
      <c r="AT6" s="208"/>
      <c r="AU6" s="208"/>
      <c r="AV6" s="208"/>
      <c r="AW6" s="208"/>
      <c r="AX6" s="208"/>
      <c r="AY6" s="208"/>
      <c r="AZ6" s="208"/>
      <c r="BA6" s="20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197"/>
      <c r="BQ6" s="197"/>
      <c r="BR6" s="197"/>
      <c r="BS6" s="197"/>
      <c r="BT6" s="197"/>
      <c r="BU6" s="197"/>
      <c r="BV6" s="197"/>
      <c r="BW6" s="197"/>
      <c r="BX6" s="197"/>
      <c r="BY6" s="197"/>
      <c r="BZ6" s="197"/>
      <c r="CA6" s="197"/>
      <c r="CB6" s="197"/>
      <c r="CC6" s="197"/>
      <c r="CD6" s="197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97"/>
      <c r="CP6" s="197"/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97"/>
      <c r="DB6" s="197"/>
      <c r="DC6" s="197"/>
      <c r="DD6" s="197"/>
      <c r="DE6" s="197"/>
      <c r="DF6" s="197"/>
      <c r="DG6" s="197"/>
      <c r="DH6" s="197"/>
      <c r="DI6" s="197"/>
      <c r="DJ6" s="197"/>
      <c r="DK6" s="197"/>
      <c r="DL6" s="197"/>
      <c r="DM6" s="197"/>
      <c r="DN6" s="197"/>
      <c r="DO6" s="197"/>
      <c r="DP6" s="197"/>
      <c r="DQ6" s="197"/>
      <c r="DR6" s="197"/>
      <c r="DS6" s="197"/>
      <c r="DT6" s="197"/>
      <c r="DU6" s="197"/>
      <c r="DV6" s="197"/>
      <c r="DW6" s="197"/>
      <c r="DX6" s="197"/>
      <c r="DY6" s="197"/>
      <c r="DZ6" s="197"/>
      <c r="EA6" s="197"/>
      <c r="EB6" s="197"/>
      <c r="EC6" s="197"/>
      <c r="ED6" s="197"/>
      <c r="EE6" s="197"/>
      <c r="EF6" s="197"/>
      <c r="EG6" s="197"/>
      <c r="EH6" s="197"/>
      <c r="EI6" s="197"/>
      <c r="EJ6" s="197"/>
      <c r="EK6" s="197"/>
      <c r="EL6" s="197"/>
      <c r="EM6" s="197"/>
      <c r="EN6" s="197"/>
      <c r="EO6" s="197"/>
      <c r="EP6" s="197"/>
      <c r="EQ6" s="197"/>
      <c r="ER6" s="197"/>
      <c r="ES6" s="197"/>
      <c r="ET6" s="197"/>
      <c r="EU6" s="197"/>
      <c r="EV6" s="197"/>
      <c r="EW6" s="197"/>
      <c r="EX6" s="197"/>
      <c r="EY6" s="197"/>
      <c r="EZ6" s="197"/>
      <c r="FA6" s="197"/>
      <c r="FB6" s="197"/>
      <c r="FC6" s="197"/>
      <c r="FD6" s="197"/>
      <c r="FE6" s="197"/>
      <c r="FF6" s="197"/>
      <c r="FG6" s="197"/>
      <c r="FH6" s="197"/>
      <c r="FI6" s="197"/>
      <c r="FJ6" s="197"/>
      <c r="FK6" s="197"/>
      <c r="FL6" s="197"/>
      <c r="FM6" s="197"/>
      <c r="FN6" s="197"/>
      <c r="FO6" s="197"/>
      <c r="FP6" s="197"/>
      <c r="FQ6" s="197"/>
      <c r="FR6" s="197"/>
      <c r="FS6" s="197"/>
      <c r="FT6" s="197"/>
      <c r="FU6" s="197"/>
      <c r="FV6" s="197"/>
      <c r="FW6" s="197"/>
      <c r="FX6" s="197"/>
      <c r="FY6" s="197"/>
      <c r="FZ6" s="197"/>
      <c r="GA6" s="197"/>
      <c r="GB6" s="197"/>
      <c r="GC6" s="197"/>
      <c r="GD6" s="197"/>
      <c r="GE6" s="197"/>
      <c r="GF6" s="197"/>
      <c r="GG6" s="197"/>
      <c r="GH6" s="197"/>
      <c r="GI6" s="197"/>
      <c r="GJ6" s="197"/>
      <c r="GK6" s="197"/>
      <c r="GL6" s="197"/>
      <c r="GM6" s="197"/>
      <c r="GN6" s="197"/>
      <c r="GO6" s="197"/>
      <c r="GP6" s="197"/>
      <c r="GQ6" s="197"/>
      <c r="GR6" s="197"/>
      <c r="GS6" s="197"/>
      <c r="GT6" s="197"/>
      <c r="GU6" s="197"/>
      <c r="GV6" s="197"/>
      <c r="GW6" s="197"/>
      <c r="GX6" s="197"/>
      <c r="GY6" s="197"/>
      <c r="GZ6" s="197"/>
      <c r="HA6" s="197"/>
      <c r="HB6" s="197"/>
      <c r="HC6" s="197"/>
      <c r="HD6" s="197"/>
      <c r="HE6" s="197"/>
      <c r="HF6" s="197"/>
      <c r="HG6" s="197"/>
      <c r="HH6" s="197"/>
      <c r="HI6" s="197"/>
      <c r="HJ6" s="197"/>
      <c r="HK6" s="197"/>
      <c r="HL6" s="197"/>
      <c r="HM6" s="197"/>
      <c r="HN6" s="197"/>
      <c r="HO6" s="197"/>
      <c r="HP6" s="197"/>
      <c r="HQ6" s="197"/>
      <c r="HR6" s="197"/>
      <c r="HS6" s="197"/>
      <c r="HT6" s="197"/>
      <c r="HU6" s="197"/>
      <c r="HV6" s="197"/>
      <c r="HW6" s="197"/>
      <c r="HX6" s="197"/>
      <c r="HY6" s="197"/>
      <c r="HZ6" s="197"/>
      <c r="IA6" s="197"/>
      <c r="IB6" s="197"/>
      <c r="IC6" s="197"/>
      <c r="ID6" s="197"/>
      <c r="IE6" s="197"/>
      <c r="IF6" s="197"/>
      <c r="IG6" s="197"/>
      <c r="IH6" s="197"/>
      <c r="II6" s="197"/>
      <c r="IJ6" s="197"/>
      <c r="IK6" s="197"/>
      <c r="IL6" s="197"/>
      <c r="IM6" s="197"/>
      <c r="IN6" s="197"/>
      <c r="IO6" s="197"/>
      <c r="IP6" s="197"/>
      <c r="IQ6" s="197"/>
      <c r="IR6" s="197"/>
      <c r="IS6" s="197"/>
      <c r="IT6" s="197"/>
      <c r="IU6" s="197"/>
      <c r="IV6" s="197"/>
      <c r="IW6" s="197"/>
      <c r="IX6" s="197"/>
      <c r="IY6" s="197"/>
      <c r="IZ6" s="197"/>
      <c r="JA6" s="197"/>
      <c r="JB6" s="197"/>
      <c r="JC6" s="197"/>
      <c r="JD6" s="197"/>
      <c r="JE6" s="197"/>
      <c r="JF6" s="197"/>
      <c r="JG6" s="197"/>
      <c r="JH6" s="197"/>
      <c r="JI6" s="197"/>
      <c r="JJ6" s="197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197"/>
      <c r="JV6" s="197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97"/>
      <c r="KL6" s="197"/>
      <c r="KM6" s="197"/>
      <c r="KN6" s="197"/>
      <c r="KO6" s="197"/>
      <c r="KP6" s="197"/>
      <c r="KQ6" s="197"/>
      <c r="KR6" s="197"/>
      <c r="KS6" s="197"/>
      <c r="KT6" s="197"/>
      <c r="KU6" s="197"/>
      <c r="KV6" s="197"/>
      <c r="KW6" s="197"/>
      <c r="KX6" s="197"/>
      <c r="KY6" s="197"/>
      <c r="KZ6" s="197"/>
      <c r="LA6" s="197"/>
      <c r="LB6" s="197"/>
      <c r="LC6" s="197"/>
      <c r="LD6" s="197"/>
      <c r="LE6" s="197"/>
      <c r="LF6" s="197"/>
      <c r="LG6" s="197"/>
      <c r="LH6" s="197"/>
      <c r="LI6" s="197"/>
      <c r="LJ6" s="197"/>
      <c r="LK6" s="197"/>
      <c r="LL6" s="197"/>
      <c r="LM6" s="197"/>
      <c r="LN6" s="197"/>
      <c r="LO6" s="197"/>
      <c r="LP6" s="197"/>
      <c r="LQ6" s="197"/>
      <c r="LR6" s="197"/>
      <c r="LS6" s="197"/>
      <c r="LT6" s="197"/>
      <c r="LU6" s="197"/>
      <c r="LV6" s="197"/>
      <c r="LW6" s="197"/>
      <c r="LX6" s="197"/>
      <c r="LY6" s="197"/>
      <c r="LZ6" s="197"/>
      <c r="MA6" s="197"/>
      <c r="MB6" s="197"/>
      <c r="MC6" s="197"/>
      <c r="MD6" s="197"/>
      <c r="ME6" s="197"/>
      <c r="MF6" s="197"/>
      <c r="MG6" s="197"/>
      <c r="MH6" s="197"/>
      <c r="MI6" s="197"/>
      <c r="MJ6" s="197"/>
      <c r="MK6" s="197"/>
      <c r="ML6" s="197"/>
      <c r="MM6" s="197"/>
      <c r="MN6" s="197"/>
      <c r="MO6" s="197"/>
      <c r="MP6" s="197"/>
      <c r="MQ6" s="197"/>
      <c r="MR6" s="197"/>
      <c r="MS6" s="197"/>
      <c r="MT6" s="197"/>
      <c r="MU6" s="197"/>
      <c r="MV6" s="197"/>
      <c r="MW6" s="197"/>
      <c r="MX6" s="197"/>
      <c r="MY6" s="197"/>
      <c r="MZ6" s="197"/>
      <c r="NA6" s="197"/>
      <c r="NB6" s="197"/>
      <c r="NC6" s="197"/>
      <c r="ND6" s="197"/>
      <c r="NE6" s="197"/>
      <c r="NF6" s="197"/>
      <c r="NG6" s="197"/>
      <c r="NH6" s="197"/>
      <c r="NI6" s="197"/>
      <c r="NJ6" s="197"/>
      <c r="NK6" s="197"/>
      <c r="NL6" s="197"/>
      <c r="NM6" s="197"/>
      <c r="NN6" s="197"/>
      <c r="NO6" s="197"/>
      <c r="NP6" s="197"/>
      <c r="NQ6" s="197"/>
      <c r="NR6" s="197"/>
      <c r="NS6" s="197"/>
      <c r="NT6" s="197"/>
      <c r="NU6" s="197"/>
      <c r="NV6" s="197"/>
      <c r="NW6" s="197"/>
      <c r="NX6" s="197"/>
      <c r="NY6" s="197"/>
      <c r="NZ6" s="197"/>
      <c r="OA6" s="197"/>
      <c r="OB6" s="197"/>
      <c r="OC6" s="197"/>
      <c r="OD6" s="197"/>
      <c r="OE6" s="197"/>
      <c r="OF6" s="197"/>
      <c r="OG6" s="197"/>
      <c r="OH6" s="197"/>
      <c r="OI6" s="197"/>
      <c r="OJ6" s="197"/>
      <c r="OK6" s="197"/>
      <c r="OL6" s="197"/>
      <c r="OM6" s="197"/>
      <c r="ON6" s="197"/>
      <c r="OO6" s="197"/>
      <c r="OP6" s="197"/>
      <c r="OQ6" s="197"/>
      <c r="OR6" s="197"/>
      <c r="OS6" s="197"/>
      <c r="OT6" s="197"/>
      <c r="OU6" s="197"/>
      <c r="OV6" s="197"/>
      <c r="OW6" s="197"/>
      <c r="OX6" s="197"/>
      <c r="OY6" s="197"/>
      <c r="OZ6" s="197"/>
      <c r="PA6" s="197"/>
      <c r="PB6" s="197"/>
      <c r="PC6" s="197"/>
      <c r="PD6" s="197"/>
      <c r="PE6" s="197"/>
      <c r="PF6" s="197"/>
      <c r="PG6" s="197"/>
      <c r="PH6" s="197"/>
      <c r="PI6" s="197"/>
      <c r="PJ6" s="197"/>
      <c r="PK6" s="197"/>
      <c r="PL6" s="197"/>
      <c r="PM6" s="197"/>
      <c r="PN6" s="197"/>
      <c r="PO6" s="197"/>
      <c r="PP6" s="197"/>
      <c r="PQ6" s="197"/>
      <c r="PR6" s="197"/>
      <c r="PS6" s="197"/>
      <c r="PT6" s="197"/>
      <c r="PU6" s="197"/>
      <c r="PV6" s="197"/>
      <c r="PW6" s="197"/>
      <c r="PX6" s="197"/>
      <c r="PY6" s="197"/>
      <c r="PZ6" s="197"/>
      <c r="QA6" s="197"/>
      <c r="QB6" s="197"/>
      <c r="QC6" s="197"/>
      <c r="QD6" s="197"/>
      <c r="QE6" s="197"/>
      <c r="QF6" s="197"/>
      <c r="QG6" s="197"/>
      <c r="QH6" s="197"/>
      <c r="QI6" s="197"/>
      <c r="QJ6" s="197"/>
      <c r="QK6" s="197"/>
      <c r="QL6" s="197"/>
      <c r="QM6" s="197"/>
      <c r="QN6" s="197"/>
      <c r="QO6" s="197"/>
      <c r="QP6" s="197"/>
      <c r="QQ6" s="197"/>
      <c r="QR6" s="197"/>
      <c r="QS6" s="197"/>
      <c r="QT6" s="197"/>
      <c r="QU6" s="197"/>
      <c r="QV6" s="197"/>
      <c r="QW6" s="197"/>
      <c r="QX6" s="197"/>
      <c r="QY6" s="197"/>
      <c r="QZ6" s="197"/>
      <c r="RA6" s="197"/>
      <c r="RB6" s="197"/>
      <c r="RC6" s="197"/>
      <c r="RD6" s="197"/>
      <c r="RE6" s="197"/>
      <c r="RF6" s="197"/>
      <c r="RG6" s="197"/>
      <c r="RH6" s="197"/>
      <c r="RI6" s="197"/>
      <c r="RJ6" s="197"/>
      <c r="RK6" s="197"/>
      <c r="RL6" s="197"/>
      <c r="RM6" s="197"/>
      <c r="RN6" s="197"/>
      <c r="RO6" s="197"/>
      <c r="RP6" s="197"/>
      <c r="RQ6" s="197"/>
      <c r="RR6" s="197"/>
      <c r="RS6" s="197"/>
      <c r="RT6" s="197"/>
      <c r="RU6" s="197"/>
      <c r="RV6" s="197"/>
      <c r="RW6" s="197"/>
      <c r="RX6" s="197"/>
      <c r="RY6" s="197"/>
      <c r="RZ6" s="197"/>
      <c r="SA6" s="197"/>
      <c r="SB6" s="197"/>
      <c r="SC6" s="197"/>
      <c r="SD6" s="197"/>
      <c r="SE6" s="197"/>
      <c r="SF6" s="197"/>
      <c r="SG6" s="197"/>
      <c r="SH6" s="197"/>
      <c r="SI6" s="197"/>
      <c r="SJ6" s="197"/>
      <c r="SK6" s="197"/>
      <c r="SL6" s="197"/>
      <c r="SM6" s="197"/>
      <c r="SN6" s="197"/>
      <c r="SO6" s="197"/>
      <c r="SP6" s="197"/>
      <c r="SQ6" s="197"/>
      <c r="SR6" s="197"/>
      <c r="SS6" s="197"/>
      <c r="ST6" s="197"/>
      <c r="SU6" s="197"/>
      <c r="SV6" s="197"/>
      <c r="SW6" s="197"/>
      <c r="SX6" s="197"/>
      <c r="SY6" s="197"/>
      <c r="SZ6" s="197"/>
      <c r="TA6" s="197"/>
      <c r="TB6" s="197"/>
      <c r="TC6" s="197"/>
      <c r="TD6" s="197"/>
      <c r="TE6" s="197"/>
      <c r="TF6" s="197"/>
      <c r="TG6" s="197"/>
      <c r="TH6" s="197"/>
      <c r="TI6" s="197"/>
      <c r="TJ6" s="197"/>
      <c r="TK6" s="197"/>
      <c r="TL6" s="197"/>
      <c r="TM6" s="197"/>
      <c r="TN6" s="197"/>
      <c r="TO6" s="197"/>
      <c r="TP6" s="197"/>
      <c r="TQ6" s="197"/>
      <c r="TR6" s="197"/>
      <c r="TS6" s="197"/>
      <c r="TT6" s="197"/>
      <c r="TU6" s="197"/>
      <c r="TV6" s="197"/>
      <c r="TW6" s="197"/>
      <c r="TX6" s="197"/>
      <c r="TY6" s="197"/>
      <c r="TZ6" s="197"/>
      <c r="UA6" s="197"/>
      <c r="UB6" s="197"/>
      <c r="UC6" s="197"/>
      <c r="UD6" s="197"/>
      <c r="UE6" s="197"/>
      <c r="UF6" s="197"/>
      <c r="UG6" s="197"/>
      <c r="UH6" s="197"/>
      <c r="UI6" s="197"/>
      <c r="UJ6" s="197"/>
      <c r="UK6" s="197"/>
      <c r="UL6" s="197"/>
      <c r="UM6" s="197"/>
      <c r="UN6" s="197"/>
      <c r="UO6" s="197"/>
      <c r="UP6" s="197"/>
      <c r="UQ6" s="197"/>
      <c r="UR6" s="197"/>
      <c r="US6" s="197"/>
      <c r="UT6" s="197"/>
      <c r="UU6" s="197"/>
      <c r="UV6" s="197"/>
      <c r="UW6" s="197"/>
      <c r="UX6" s="197"/>
      <c r="UY6" s="197"/>
      <c r="UZ6" s="197"/>
      <c r="VA6" s="197"/>
      <c r="VB6" s="197"/>
      <c r="VC6" s="197"/>
      <c r="VD6" s="197"/>
      <c r="VE6" s="197"/>
      <c r="VF6" s="197"/>
      <c r="VG6" s="197"/>
      <c r="VH6" s="197"/>
      <c r="VI6" s="197"/>
      <c r="VJ6" s="197"/>
      <c r="VK6" s="197"/>
      <c r="VL6" s="197"/>
      <c r="VM6" s="197"/>
      <c r="VN6" s="197"/>
      <c r="VO6" s="197"/>
      <c r="VP6" s="197"/>
      <c r="VQ6" s="197"/>
      <c r="VR6" s="197"/>
      <c r="VS6" s="197"/>
      <c r="VT6" s="197"/>
      <c r="VU6" s="197"/>
      <c r="VV6" s="197"/>
      <c r="VW6" s="197"/>
      <c r="VX6" s="197"/>
      <c r="VY6" s="197"/>
      <c r="VZ6" s="197"/>
      <c r="WA6" s="197"/>
      <c r="WB6" s="197"/>
      <c r="WC6" s="197"/>
      <c r="WD6" s="197"/>
      <c r="WE6" s="197"/>
      <c r="WF6" s="197"/>
      <c r="WG6" s="197"/>
      <c r="WH6" s="197"/>
      <c r="WI6" s="197"/>
      <c r="WJ6" s="197"/>
      <c r="WK6" s="197"/>
      <c r="WL6" s="197"/>
      <c r="WM6" s="197"/>
      <c r="WN6" s="197"/>
      <c r="WO6" s="197"/>
      <c r="WP6" s="197"/>
      <c r="WQ6" s="197"/>
      <c r="WR6" s="197"/>
      <c r="WS6" s="197"/>
      <c r="WT6" s="197"/>
      <c r="WU6" s="197"/>
      <c r="WV6" s="197"/>
      <c r="WW6" s="197"/>
      <c r="WX6" s="197"/>
      <c r="WY6" s="197"/>
      <c r="WZ6" s="197"/>
      <c r="XA6" s="197"/>
      <c r="XB6" s="197"/>
      <c r="XC6" s="197"/>
      <c r="XD6" s="197"/>
      <c r="XE6" s="197"/>
      <c r="XF6" s="197"/>
      <c r="XG6" s="197"/>
      <c r="XH6" s="197"/>
      <c r="XI6" s="197"/>
      <c r="XJ6" s="197"/>
      <c r="XK6" s="197"/>
      <c r="XL6" s="197"/>
      <c r="XM6" s="197"/>
      <c r="XN6" s="197"/>
      <c r="XO6" s="197"/>
      <c r="XP6" s="197"/>
      <c r="XQ6" s="197"/>
      <c r="XR6" s="197"/>
      <c r="XS6" s="197"/>
      <c r="XT6" s="197"/>
      <c r="XU6" s="197"/>
      <c r="XV6" s="197"/>
      <c r="XW6" s="197"/>
      <c r="XX6" s="197"/>
      <c r="XY6" s="197"/>
      <c r="XZ6" s="197"/>
      <c r="YA6" s="197"/>
      <c r="YB6" s="197"/>
      <c r="YC6" s="197"/>
      <c r="YD6" s="197"/>
      <c r="YE6" s="197"/>
      <c r="YF6" s="197"/>
      <c r="YG6" s="197"/>
      <c r="YH6" s="197"/>
      <c r="YI6" s="197"/>
      <c r="YJ6" s="197"/>
      <c r="YK6" s="197"/>
      <c r="YL6" s="197"/>
      <c r="YM6" s="197"/>
      <c r="YN6" s="197"/>
      <c r="YO6" s="197"/>
      <c r="YP6" s="197"/>
      <c r="YQ6" s="197"/>
      <c r="YR6" s="197"/>
      <c r="YS6" s="197"/>
      <c r="YT6" s="197"/>
      <c r="YU6" s="197"/>
      <c r="YV6" s="197"/>
      <c r="YW6" s="197"/>
      <c r="YX6" s="197"/>
      <c r="YY6" s="197"/>
      <c r="YZ6" s="197"/>
      <c r="ZA6" s="197"/>
      <c r="ZB6" s="197"/>
      <c r="ZC6" s="197"/>
      <c r="ZD6" s="197"/>
      <c r="ZE6" s="197"/>
      <c r="ZF6" s="197"/>
      <c r="ZG6" s="197"/>
      <c r="ZH6" s="197"/>
      <c r="ZI6" s="197"/>
      <c r="ZJ6" s="197"/>
      <c r="ZK6" s="197"/>
      <c r="ZL6" s="197"/>
      <c r="ZM6" s="197"/>
      <c r="ZN6" s="197"/>
      <c r="ZO6" s="197"/>
      <c r="ZP6" s="197"/>
      <c r="ZQ6" s="197"/>
      <c r="ZR6" s="197"/>
      <c r="ZS6" s="197"/>
      <c r="ZT6" s="197"/>
      <c r="ZU6" s="197"/>
      <c r="ZV6" s="197"/>
      <c r="ZW6" s="197"/>
      <c r="ZX6" s="197"/>
      <c r="ZY6" s="197"/>
      <c r="ZZ6" s="197"/>
      <c r="AAA6" s="197"/>
      <c r="AAB6" s="197"/>
      <c r="AAC6" s="197"/>
      <c r="AAD6" s="197"/>
      <c r="AAE6" s="197"/>
      <c r="AAF6" s="197"/>
      <c r="AAG6" s="197"/>
      <c r="AAH6" s="197"/>
      <c r="AAI6" s="197"/>
      <c r="AAJ6" s="197"/>
      <c r="AAK6" s="197"/>
      <c r="AAL6" s="197"/>
      <c r="AAM6" s="197"/>
      <c r="AAN6" s="197"/>
      <c r="AAO6" s="197"/>
      <c r="AAP6" s="197"/>
      <c r="AAQ6" s="197"/>
      <c r="AAR6" s="197"/>
      <c r="AAS6" s="197"/>
      <c r="AAT6" s="197"/>
      <c r="AAU6" s="197"/>
      <c r="AAV6" s="197"/>
      <c r="AAW6" s="197"/>
      <c r="AAX6" s="197"/>
      <c r="AAY6" s="197"/>
      <c r="AAZ6" s="197"/>
      <c r="ABA6" s="197"/>
      <c r="ABB6" s="197"/>
      <c r="ABC6" s="197"/>
      <c r="ABD6" s="197"/>
      <c r="ABE6" s="197"/>
      <c r="ABF6" s="197"/>
      <c r="ABG6" s="197"/>
      <c r="ABH6" s="197"/>
      <c r="ABI6" s="197"/>
      <c r="ABJ6" s="197"/>
      <c r="ABK6" s="197"/>
      <c r="ABL6" s="197"/>
      <c r="ABM6" s="197"/>
      <c r="ABN6" s="197"/>
      <c r="ABO6" s="197"/>
      <c r="ABP6" s="197"/>
      <c r="ABQ6" s="197"/>
      <c r="ABR6" s="197"/>
      <c r="ABS6" s="197"/>
      <c r="ABT6" s="197"/>
      <c r="ABU6" s="197"/>
      <c r="ABV6" s="197"/>
      <c r="ABW6" s="197"/>
      <c r="ABX6" s="197"/>
      <c r="ABY6" s="197"/>
      <c r="ABZ6" s="197"/>
      <c r="ACA6" s="197"/>
      <c r="ACB6" s="197"/>
      <c r="ACC6" s="197"/>
      <c r="ACD6" s="197"/>
      <c r="ACE6" s="197"/>
      <c r="ACF6" s="197"/>
      <c r="ACG6" s="197"/>
      <c r="ACH6" s="197"/>
      <c r="ACI6" s="197"/>
      <c r="ACJ6" s="197"/>
      <c r="ACK6" s="197"/>
      <c r="ACL6" s="197"/>
      <c r="ACM6" s="197"/>
      <c r="ACN6" s="197"/>
      <c r="ACO6" s="197"/>
      <c r="ACP6" s="197"/>
      <c r="ACQ6" s="197"/>
      <c r="ACR6" s="197"/>
      <c r="ACS6" s="197"/>
      <c r="ACT6" s="197"/>
      <c r="ACU6" s="197"/>
      <c r="ACV6" s="197"/>
      <c r="ACW6" s="197"/>
      <c r="ACX6" s="197"/>
      <c r="ACY6" s="197"/>
      <c r="ACZ6" s="197"/>
      <c r="ADA6" s="197"/>
      <c r="ADB6" s="197"/>
      <c r="ADC6" s="197"/>
      <c r="ADD6" s="197"/>
      <c r="ADE6" s="197"/>
      <c r="ADF6" s="197"/>
      <c r="ADG6" s="197"/>
      <c r="ADH6" s="197"/>
      <c r="ADI6" s="197"/>
      <c r="ADJ6" s="197"/>
      <c r="ADK6" s="197"/>
      <c r="ADL6" s="197"/>
      <c r="ADM6" s="197"/>
      <c r="ADN6" s="197"/>
      <c r="ADO6" s="197"/>
      <c r="ADP6" s="197"/>
      <c r="ADQ6" s="197"/>
      <c r="ADR6" s="197"/>
      <c r="ADS6" s="197"/>
      <c r="ADT6" s="197"/>
      <c r="ADU6" s="197"/>
      <c r="ADV6" s="197"/>
      <c r="ADW6" s="197"/>
      <c r="ADX6" s="197"/>
      <c r="ADY6" s="197"/>
      <c r="ADZ6" s="197"/>
      <c r="AEA6" s="197"/>
      <c r="AEB6" s="197"/>
      <c r="AEC6" s="197"/>
      <c r="AED6" s="197"/>
      <c r="AEE6" s="197"/>
      <c r="AEF6" s="197"/>
      <c r="AEG6" s="197"/>
      <c r="AEH6" s="197"/>
      <c r="AEI6" s="197"/>
      <c r="AEJ6" s="197"/>
      <c r="AEK6" s="197"/>
      <c r="AEL6" s="197"/>
      <c r="AEM6" s="197"/>
      <c r="AEN6" s="197"/>
      <c r="AEO6" s="197"/>
      <c r="AEP6" s="197"/>
      <c r="AEQ6" s="197"/>
      <c r="AER6" s="197"/>
      <c r="AES6" s="197"/>
      <c r="AET6" s="197"/>
      <c r="AEU6" s="197"/>
      <c r="AEV6" s="197"/>
      <c r="AEW6" s="197"/>
      <c r="AEX6" s="197"/>
      <c r="AEY6" s="197"/>
      <c r="AEZ6" s="197"/>
      <c r="AFA6" s="197"/>
      <c r="AFB6" s="197"/>
      <c r="AFC6" s="197"/>
      <c r="AFD6" s="197"/>
      <c r="AFE6" s="197"/>
      <c r="AFF6" s="197"/>
      <c r="AFG6" s="197"/>
      <c r="AFH6" s="197"/>
      <c r="AFI6" s="197"/>
      <c r="AFJ6" s="197"/>
      <c r="AFK6" s="197"/>
      <c r="AFL6" s="197"/>
      <c r="AFM6" s="197"/>
      <c r="AFN6" s="197"/>
      <c r="AFO6" s="197"/>
      <c r="AFP6" s="197"/>
      <c r="AFQ6" s="197"/>
      <c r="AFR6" s="197"/>
      <c r="AFS6" s="197"/>
      <c r="AFT6" s="197"/>
      <c r="AFU6" s="197"/>
      <c r="AFV6" s="197"/>
      <c r="AFW6" s="197"/>
      <c r="AFX6" s="197"/>
      <c r="AFY6" s="197"/>
      <c r="AFZ6" s="197"/>
      <c r="AGA6" s="197"/>
      <c r="AGB6" s="197"/>
      <c r="AGC6" s="197"/>
      <c r="AGD6" s="197"/>
      <c r="AGE6" s="197"/>
      <c r="AGF6" s="197"/>
      <c r="AGG6" s="197"/>
      <c r="AGH6" s="197"/>
      <c r="AGI6" s="197"/>
      <c r="AGJ6" s="197"/>
      <c r="AGK6" s="197"/>
      <c r="AGL6" s="197"/>
      <c r="AGM6" s="197"/>
      <c r="AGN6" s="197"/>
      <c r="AGO6" s="197"/>
      <c r="AGP6" s="197"/>
      <c r="AGQ6" s="197"/>
      <c r="AGR6" s="197"/>
      <c r="AGS6" s="197"/>
      <c r="AGT6" s="197"/>
      <c r="AGU6" s="197"/>
      <c r="AGV6" s="197"/>
      <c r="AGW6" s="197"/>
      <c r="AGX6" s="197"/>
      <c r="AGY6" s="197"/>
      <c r="AGZ6" s="197"/>
      <c r="AHA6" s="197"/>
      <c r="AHB6" s="197"/>
      <c r="AHC6" s="197"/>
      <c r="AHD6" s="197"/>
      <c r="AHE6" s="197"/>
      <c r="AHF6" s="197"/>
      <c r="AHG6" s="197"/>
      <c r="AHH6" s="197"/>
      <c r="AHI6" s="197"/>
      <c r="AHJ6" s="197"/>
      <c r="AHK6" s="197"/>
      <c r="AHL6" s="197"/>
      <c r="AHM6" s="197"/>
      <c r="AHN6" s="197"/>
      <c r="AHO6" s="197"/>
      <c r="AHP6" s="197"/>
      <c r="AHQ6" s="197"/>
      <c r="AHR6" s="197"/>
      <c r="AHS6" s="197"/>
      <c r="AHT6" s="197"/>
      <c r="AHU6" s="197"/>
      <c r="AHV6" s="197"/>
      <c r="AHW6" s="197"/>
      <c r="AHX6" s="197"/>
      <c r="AHY6" s="197"/>
      <c r="AHZ6" s="197"/>
      <c r="AIA6" s="197"/>
      <c r="AIB6" s="197"/>
      <c r="AIC6" s="197"/>
      <c r="AID6" s="197"/>
      <c r="AIE6" s="197"/>
      <c r="AIF6" s="197"/>
      <c r="AIG6" s="197"/>
      <c r="AIH6" s="197"/>
      <c r="AII6" s="197"/>
      <c r="AIJ6" s="197"/>
      <c r="AIK6" s="197"/>
      <c r="AIL6" s="197"/>
      <c r="AIM6" s="197"/>
      <c r="AIN6" s="197"/>
      <c r="AIO6" s="197"/>
      <c r="AIP6" s="197"/>
      <c r="AIQ6" s="197"/>
      <c r="AIR6" s="197"/>
      <c r="AIS6" s="197"/>
      <c r="AIT6" s="197"/>
      <c r="AIU6" s="197"/>
      <c r="AIV6" s="197"/>
      <c r="AIW6" s="197"/>
      <c r="AIX6" s="197"/>
      <c r="AIY6" s="197"/>
      <c r="AIZ6" s="197"/>
      <c r="AJA6" s="197"/>
      <c r="AJB6" s="197"/>
      <c r="AJC6" s="197"/>
      <c r="AJD6" s="197"/>
      <c r="AJE6" s="197"/>
      <c r="AJF6" s="197"/>
      <c r="AJG6" s="197"/>
      <c r="AJH6" s="197"/>
      <c r="AJI6" s="197"/>
      <c r="AJJ6" s="197"/>
      <c r="AJK6" s="197"/>
      <c r="AJL6" s="197"/>
      <c r="AJM6" s="197"/>
      <c r="AJN6" s="197"/>
      <c r="AJO6" s="197"/>
      <c r="AJP6" s="197"/>
      <c r="AJQ6" s="197"/>
      <c r="AJR6" s="197"/>
      <c r="AJS6" s="197"/>
      <c r="AJT6" s="197"/>
      <c r="AJU6" s="197"/>
      <c r="AJV6" s="197"/>
      <c r="AJW6" s="197"/>
      <c r="AJX6" s="197"/>
      <c r="AJY6" s="197"/>
      <c r="AJZ6" s="197"/>
      <c r="AKA6" s="197"/>
      <c r="AKB6" s="197"/>
      <c r="AKC6" s="197"/>
      <c r="AKD6" s="197"/>
      <c r="AKE6" s="197"/>
      <c r="AKF6" s="197"/>
      <c r="AKG6" s="197"/>
      <c r="AKH6" s="197"/>
      <c r="AKI6" s="197"/>
      <c r="AKJ6" s="197"/>
      <c r="AKK6" s="197"/>
      <c r="AKL6" s="197"/>
      <c r="AKM6" s="197"/>
      <c r="AKN6" s="197"/>
      <c r="AKO6" s="197"/>
      <c r="AKP6" s="197"/>
      <c r="AKQ6" s="197"/>
      <c r="AKR6" s="197"/>
      <c r="AKS6" s="197"/>
      <c r="AKT6" s="197"/>
      <c r="AKU6" s="197"/>
      <c r="AKV6" s="197"/>
      <c r="AKW6" s="197"/>
      <c r="AKX6" s="197"/>
      <c r="AKY6" s="197"/>
      <c r="AKZ6" s="197"/>
      <c r="ALA6" s="197"/>
      <c r="ALB6" s="197"/>
      <c r="ALC6" s="197"/>
      <c r="ALD6" s="197"/>
      <c r="ALE6" s="197"/>
      <c r="ALF6" s="197"/>
      <c r="ALG6" s="197"/>
      <c r="ALH6" s="197"/>
      <c r="ALI6" s="197"/>
      <c r="ALJ6" s="197"/>
      <c r="ALK6" s="197"/>
      <c r="ALL6" s="197"/>
      <c r="ALM6" s="197"/>
      <c r="ALN6" s="197"/>
      <c r="ALO6" s="197"/>
      <c r="ALP6" s="197"/>
      <c r="ALQ6" s="197"/>
      <c r="ALR6" s="197"/>
      <c r="ALS6" s="197"/>
      <c r="ALT6" s="197"/>
      <c r="ALU6" s="197"/>
      <c r="ALV6" s="197"/>
      <c r="ALW6" s="197"/>
      <c r="ALX6" s="197"/>
      <c r="ALY6" s="197"/>
      <c r="ALZ6" s="197"/>
      <c r="AMA6" s="197"/>
      <c r="AMB6" s="197"/>
      <c r="AMC6" s="197"/>
      <c r="AMD6" s="197"/>
      <c r="AME6" s="197"/>
      <c r="AMF6" s="197"/>
      <c r="AMG6" s="197"/>
      <c r="AMH6" s="197"/>
      <c r="AMI6" s="197"/>
      <c r="AMJ6" s="197"/>
      <c r="AMK6" s="197"/>
      <c r="AML6" s="197"/>
      <c r="AMM6" s="197"/>
      <c r="AMN6" s="197"/>
      <c r="AMO6" s="197"/>
      <c r="AMP6" s="197"/>
      <c r="AMQ6" s="197"/>
      <c r="AMR6" s="197"/>
      <c r="AMS6" s="197"/>
      <c r="AMT6" s="197"/>
      <c r="AMU6" s="197"/>
      <c r="AMV6" s="197"/>
      <c r="AMW6" s="197"/>
      <c r="AMX6" s="197"/>
      <c r="AMY6" s="197"/>
      <c r="AMZ6" s="197"/>
      <c r="ANA6" s="197"/>
      <c r="ANB6" s="197"/>
      <c r="ANC6" s="197"/>
      <c r="AND6" s="197"/>
      <c r="ANE6" s="197"/>
      <c r="ANF6" s="197"/>
      <c r="ANG6" s="197"/>
      <c r="ANH6" s="197"/>
      <c r="ANI6" s="197"/>
      <c r="ANJ6" s="197"/>
      <c r="ANK6" s="197"/>
      <c r="ANL6" s="197"/>
      <c r="ANM6" s="197"/>
      <c r="ANN6" s="197"/>
      <c r="ANO6" s="197"/>
      <c r="ANP6" s="197"/>
      <c r="ANQ6" s="197"/>
      <c r="ANR6" s="197"/>
      <c r="ANS6" s="197"/>
      <c r="ANT6" s="197"/>
      <c r="ANU6" s="197"/>
      <c r="ANV6" s="197"/>
      <c r="ANW6" s="197"/>
      <c r="ANX6" s="197"/>
      <c r="ANY6" s="197"/>
      <c r="ANZ6" s="197"/>
      <c r="AOA6" s="197"/>
      <c r="AOB6" s="197"/>
      <c r="AOC6" s="197"/>
      <c r="AOD6" s="197"/>
      <c r="AOE6" s="197"/>
      <c r="AOF6" s="197"/>
      <c r="AOG6" s="197"/>
      <c r="AOH6" s="197"/>
      <c r="AOI6" s="197"/>
      <c r="AOJ6" s="197"/>
      <c r="AOK6" s="197"/>
      <c r="AOL6" s="197"/>
      <c r="AOM6" s="197"/>
      <c r="AON6" s="197"/>
      <c r="AOO6" s="197"/>
      <c r="AOP6" s="197"/>
      <c r="AOQ6" s="197"/>
      <c r="AOR6" s="197"/>
      <c r="AOS6" s="197"/>
      <c r="AOT6" s="197"/>
      <c r="AOU6" s="197"/>
      <c r="AOV6" s="197"/>
      <c r="AOW6" s="197"/>
      <c r="AOX6" s="197"/>
      <c r="AOY6" s="197"/>
      <c r="AOZ6" s="197"/>
      <c r="APA6" s="197"/>
      <c r="APB6" s="197"/>
      <c r="APC6" s="197"/>
      <c r="APD6" s="197"/>
      <c r="APE6" s="197"/>
      <c r="APF6" s="197"/>
      <c r="APG6" s="197"/>
      <c r="APH6" s="197"/>
      <c r="API6" s="197"/>
      <c r="APJ6" s="197"/>
      <c r="APK6" s="197"/>
      <c r="APL6" s="197"/>
      <c r="APM6" s="197"/>
      <c r="APN6" s="197"/>
      <c r="APO6" s="197"/>
      <c r="APP6" s="197"/>
      <c r="APQ6" s="197"/>
      <c r="APR6" s="197"/>
      <c r="APS6" s="197"/>
      <c r="APT6" s="197"/>
      <c r="APU6" s="197"/>
      <c r="APV6" s="197"/>
      <c r="APW6" s="197"/>
      <c r="APX6" s="197"/>
      <c r="APY6" s="197"/>
      <c r="APZ6" s="197"/>
      <c r="AQA6" s="197"/>
      <c r="AQB6" s="197"/>
      <c r="AQC6" s="197"/>
      <c r="AQD6" s="197"/>
      <c r="AQE6" s="197"/>
      <c r="AQF6" s="197"/>
      <c r="AQG6" s="197"/>
      <c r="AQH6" s="197"/>
      <c r="AQI6" s="197"/>
      <c r="AQJ6" s="197"/>
      <c r="AQK6" s="197"/>
      <c r="AQL6" s="197"/>
      <c r="AQM6" s="197"/>
      <c r="AQN6" s="197"/>
      <c r="AQO6" s="197"/>
      <c r="AQP6" s="197"/>
      <c r="AQQ6" s="197"/>
      <c r="AQR6" s="197"/>
      <c r="AQS6" s="197"/>
      <c r="AQT6" s="197"/>
      <c r="AQU6" s="197"/>
      <c r="AQV6" s="197"/>
      <c r="AQW6" s="197"/>
      <c r="AQX6" s="197"/>
      <c r="AQY6" s="197"/>
      <c r="AQZ6" s="197"/>
      <c r="ARA6" s="197"/>
      <c r="ARB6" s="197"/>
      <c r="ARC6" s="197"/>
      <c r="ARD6" s="197"/>
      <c r="ARE6" s="197"/>
      <c r="ARF6" s="197"/>
      <c r="ARG6" s="197"/>
      <c r="ARH6" s="197"/>
      <c r="ARI6" s="197"/>
      <c r="ARJ6" s="197"/>
      <c r="ARK6" s="197"/>
      <c r="ARL6" s="197"/>
      <c r="ARM6" s="197"/>
      <c r="ARN6" s="197"/>
      <c r="ARO6" s="197"/>
      <c r="ARP6" s="197"/>
      <c r="ARQ6" s="197"/>
      <c r="ARR6" s="197"/>
      <c r="ARS6" s="197"/>
      <c r="ART6" s="197"/>
      <c r="ARU6" s="197"/>
      <c r="ARV6" s="197"/>
      <c r="ARW6" s="197"/>
      <c r="ARX6" s="197"/>
      <c r="ARY6" s="197"/>
      <c r="ARZ6" s="197"/>
      <c r="ASA6" s="197"/>
      <c r="ASB6" s="197"/>
      <c r="ASC6" s="197"/>
      <c r="ASD6" s="197"/>
      <c r="ASE6" s="197"/>
      <c r="ASF6" s="197"/>
      <c r="ASG6" s="197"/>
      <c r="ASH6" s="197"/>
      <c r="ASI6" s="197"/>
      <c r="ASJ6" s="197"/>
      <c r="ASK6" s="197"/>
      <c r="ASL6" s="197"/>
      <c r="ASM6" s="197"/>
      <c r="ASN6" s="197"/>
      <c r="ASO6" s="197"/>
      <c r="ASP6" s="197"/>
      <c r="ASQ6" s="197"/>
      <c r="ASR6" s="197"/>
      <c r="ASS6" s="197"/>
      <c r="AST6" s="197"/>
      <c r="ASU6" s="197"/>
      <c r="ASV6" s="197"/>
      <c r="ASW6" s="197"/>
      <c r="ASX6" s="197"/>
      <c r="ASY6" s="197"/>
      <c r="ASZ6" s="197"/>
      <c r="ATA6" s="197"/>
      <c r="ATB6" s="197"/>
      <c r="ATC6" s="197"/>
      <c r="ATD6" s="197"/>
      <c r="ATE6" s="197"/>
      <c r="ATF6" s="197"/>
      <c r="ATG6" s="197"/>
      <c r="ATH6" s="197"/>
      <c r="ATI6" s="197"/>
      <c r="ATJ6" s="197"/>
      <c r="ATK6" s="197"/>
      <c r="ATL6" s="197"/>
      <c r="ATM6" s="197"/>
      <c r="ATN6" s="197"/>
      <c r="ATO6" s="197"/>
      <c r="ATP6" s="197"/>
      <c r="ATQ6" s="197"/>
      <c r="ATR6" s="197"/>
      <c r="ATS6" s="197"/>
      <c r="ATT6" s="197"/>
      <c r="ATU6" s="197"/>
      <c r="ATV6" s="197"/>
      <c r="ATW6" s="197"/>
      <c r="ATX6" s="197"/>
      <c r="ATY6" s="197"/>
      <c r="ATZ6" s="197"/>
      <c r="AUA6" s="197"/>
      <c r="AUB6" s="197"/>
      <c r="AUC6" s="197"/>
      <c r="AUD6" s="197"/>
      <c r="AUE6" s="197"/>
      <c r="AUF6" s="197"/>
      <c r="AUG6" s="197"/>
      <c r="AUH6" s="197"/>
      <c r="AUI6" s="197"/>
      <c r="AUJ6" s="197"/>
      <c r="AUK6" s="197"/>
      <c r="AUL6" s="197"/>
      <c r="AUM6" s="197"/>
      <c r="AUN6" s="197"/>
      <c r="AUO6" s="197"/>
      <c r="AUP6" s="197"/>
      <c r="AUQ6" s="197"/>
      <c r="AUR6" s="197"/>
      <c r="AUS6" s="197"/>
      <c r="AUT6" s="197"/>
      <c r="AUU6" s="197"/>
      <c r="AUV6" s="197"/>
      <c r="AUW6" s="197"/>
      <c r="AUX6" s="197"/>
      <c r="AUY6" s="197"/>
      <c r="AUZ6" s="197"/>
      <c r="AVA6" s="197"/>
      <c r="AVB6" s="197"/>
      <c r="AVC6" s="197"/>
      <c r="AVD6" s="197"/>
      <c r="AVE6" s="197"/>
      <c r="AVF6" s="197"/>
      <c r="AVG6" s="197"/>
      <c r="AVH6" s="197"/>
      <c r="AVI6" s="197"/>
      <c r="AVJ6" s="197"/>
      <c r="AVK6" s="197"/>
      <c r="AVL6" s="197"/>
      <c r="AVM6" s="197"/>
      <c r="AVN6" s="197"/>
      <c r="AVO6" s="197"/>
      <c r="AVP6" s="197"/>
      <c r="AVQ6" s="197"/>
      <c r="AVR6" s="197"/>
      <c r="AVS6" s="197"/>
      <c r="AVT6" s="197"/>
      <c r="AVU6" s="197"/>
      <c r="AVV6" s="197"/>
      <c r="AVW6" s="197"/>
      <c r="AVX6" s="197"/>
      <c r="AVY6" s="197"/>
      <c r="AVZ6" s="197"/>
      <c r="AWA6" s="197"/>
      <c r="AWB6" s="197"/>
      <c r="AWC6" s="197"/>
      <c r="AWD6" s="197"/>
      <c r="AWE6" s="197"/>
      <c r="AWF6" s="197"/>
      <c r="AWG6" s="197"/>
      <c r="AWH6" s="197"/>
      <c r="AWI6" s="197"/>
      <c r="AWJ6" s="197"/>
      <c r="AWK6" s="197"/>
      <c r="AWL6" s="197"/>
      <c r="AWM6" s="197"/>
      <c r="AWN6" s="197"/>
      <c r="AWO6" s="197"/>
      <c r="AWP6" s="197"/>
      <c r="AWQ6" s="197"/>
      <c r="AWR6" s="197"/>
      <c r="AWS6" s="197"/>
      <c r="AWT6" s="197"/>
      <c r="AWU6" s="197"/>
      <c r="AWV6" s="197"/>
      <c r="AWW6" s="197"/>
      <c r="AWX6" s="197"/>
      <c r="AWY6" s="197"/>
      <c r="AWZ6" s="197"/>
      <c r="AXA6" s="197"/>
      <c r="AXB6" s="197"/>
      <c r="AXC6" s="197"/>
      <c r="AXD6" s="197"/>
      <c r="AXE6" s="197"/>
      <c r="AXF6" s="197"/>
      <c r="AXG6" s="197"/>
      <c r="AXH6" s="197"/>
      <c r="AXI6" s="197"/>
      <c r="AXJ6" s="197"/>
      <c r="AXK6" s="197"/>
      <c r="AXL6" s="197"/>
      <c r="AXM6" s="197"/>
      <c r="AXN6" s="197"/>
      <c r="AXO6" s="197"/>
      <c r="AXP6" s="197"/>
      <c r="AXQ6" s="197"/>
      <c r="AXR6" s="197"/>
      <c r="AXS6" s="197"/>
      <c r="AXT6" s="197"/>
      <c r="AXU6" s="197"/>
      <c r="AXV6" s="197"/>
      <c r="AXW6" s="197"/>
      <c r="AXX6" s="197"/>
      <c r="AXY6" s="197"/>
      <c r="AXZ6" s="197"/>
      <c r="AYA6" s="197"/>
      <c r="AYB6" s="197"/>
      <c r="AYC6" s="197"/>
      <c r="AYD6" s="197"/>
      <c r="AYE6" s="197"/>
      <c r="AYF6" s="197"/>
      <c r="AYG6" s="197"/>
      <c r="AYH6" s="197"/>
      <c r="AYI6" s="197"/>
      <c r="AYJ6" s="197"/>
      <c r="AYK6" s="197"/>
      <c r="AYL6" s="197"/>
      <c r="AYM6" s="197"/>
      <c r="AYN6" s="197"/>
      <c r="AYO6" s="197"/>
      <c r="AYP6" s="197"/>
      <c r="AYQ6" s="197"/>
      <c r="AYR6" s="197"/>
      <c r="AYS6" s="197"/>
      <c r="AYT6" s="197"/>
      <c r="AYU6" s="197"/>
      <c r="AYV6" s="197"/>
      <c r="AYW6" s="197"/>
      <c r="AYX6" s="197"/>
      <c r="AYY6" s="197"/>
      <c r="AYZ6" s="197"/>
      <c r="AZA6" s="197"/>
      <c r="AZB6" s="197"/>
      <c r="AZC6" s="197"/>
      <c r="AZD6" s="197"/>
      <c r="AZE6" s="197"/>
      <c r="AZF6" s="197"/>
      <c r="AZG6" s="197"/>
      <c r="AZH6" s="197"/>
      <c r="AZI6" s="197"/>
      <c r="AZJ6" s="197"/>
      <c r="AZK6" s="197"/>
      <c r="AZL6" s="197"/>
      <c r="AZM6" s="197"/>
      <c r="AZN6" s="197"/>
      <c r="AZO6" s="197"/>
      <c r="AZP6" s="197"/>
      <c r="AZQ6" s="197"/>
      <c r="AZR6" s="197"/>
      <c r="AZS6" s="197"/>
      <c r="AZT6" s="197"/>
      <c r="AZU6" s="197"/>
      <c r="AZV6" s="197"/>
      <c r="AZW6" s="197"/>
      <c r="AZX6" s="197"/>
      <c r="AZY6" s="197"/>
      <c r="AZZ6" s="197"/>
      <c r="BAA6" s="197"/>
      <c r="BAB6" s="197"/>
      <c r="BAC6" s="197"/>
      <c r="BAD6" s="197"/>
      <c r="BAE6" s="197"/>
      <c r="BAF6" s="197"/>
      <c r="BAG6" s="197"/>
      <c r="BAH6" s="197"/>
      <c r="BAI6" s="197"/>
      <c r="BAJ6" s="197"/>
      <c r="BAK6" s="197"/>
      <c r="BAL6" s="197"/>
      <c r="BAM6" s="197"/>
      <c r="BAN6" s="197"/>
      <c r="BAO6" s="197"/>
      <c r="BAP6" s="197"/>
      <c r="BAQ6" s="197"/>
      <c r="BAR6" s="197"/>
      <c r="BAS6" s="197"/>
      <c r="BAT6" s="197"/>
      <c r="BAU6" s="197"/>
      <c r="BAV6" s="197"/>
      <c r="BAW6" s="197"/>
      <c r="BAX6" s="197"/>
      <c r="BAY6" s="197"/>
      <c r="BAZ6" s="197"/>
      <c r="BBA6" s="197"/>
      <c r="BBB6" s="197"/>
      <c r="BBC6" s="197"/>
      <c r="BBD6" s="197"/>
      <c r="BBE6" s="197"/>
      <c r="BBF6" s="197"/>
      <c r="BBG6" s="197"/>
      <c r="BBH6" s="197"/>
      <c r="BBI6" s="197"/>
      <c r="BBJ6" s="197"/>
      <c r="BBK6" s="197"/>
      <c r="BBL6" s="197"/>
      <c r="BBM6" s="197"/>
      <c r="BBN6" s="197"/>
      <c r="BBO6" s="197"/>
      <c r="BBP6" s="197"/>
      <c r="BBQ6" s="197"/>
      <c r="BBR6" s="197"/>
      <c r="BBS6" s="197"/>
      <c r="BBT6" s="197"/>
      <c r="BBU6" s="197"/>
      <c r="BBV6" s="197"/>
      <c r="BBW6" s="197"/>
      <c r="BBX6" s="197"/>
      <c r="BBY6" s="197"/>
      <c r="BBZ6" s="197"/>
      <c r="BCA6" s="197"/>
      <c r="BCB6" s="197"/>
      <c r="BCC6" s="197"/>
      <c r="BCD6" s="197"/>
      <c r="BCE6" s="197"/>
      <c r="BCF6" s="197"/>
      <c r="BCG6" s="197"/>
      <c r="BCH6" s="197"/>
      <c r="BCI6" s="197"/>
      <c r="BCJ6" s="197"/>
      <c r="BCK6" s="197"/>
      <c r="BCL6" s="197"/>
      <c r="BCM6" s="197"/>
      <c r="BCN6" s="197"/>
      <c r="BCO6" s="197"/>
      <c r="BCP6" s="197"/>
      <c r="BCQ6" s="197"/>
      <c r="BCR6" s="197"/>
      <c r="BCS6" s="197"/>
      <c r="BCT6" s="197"/>
      <c r="BCU6" s="197"/>
      <c r="BCV6" s="197"/>
      <c r="BCW6" s="197"/>
      <c r="BCX6" s="197"/>
      <c r="BCY6" s="197"/>
      <c r="BCZ6" s="197"/>
      <c r="BDA6" s="197"/>
      <c r="BDB6" s="197"/>
      <c r="BDC6" s="197"/>
      <c r="BDD6" s="197"/>
      <c r="BDE6" s="197"/>
      <c r="BDF6" s="197"/>
      <c r="BDG6" s="197"/>
      <c r="BDH6" s="197"/>
      <c r="BDI6" s="197"/>
      <c r="BDJ6" s="197"/>
      <c r="BDK6" s="197"/>
      <c r="BDL6" s="197"/>
      <c r="BDM6" s="197"/>
      <c r="BDN6" s="197"/>
      <c r="BDO6" s="197"/>
      <c r="BDP6" s="197"/>
      <c r="BDQ6" s="197"/>
      <c r="BDR6" s="197"/>
      <c r="BDS6" s="197"/>
      <c r="BDT6" s="197"/>
      <c r="BDU6" s="197"/>
      <c r="BDV6" s="197"/>
      <c r="BDW6" s="197"/>
      <c r="BDX6" s="197"/>
      <c r="BDY6" s="197"/>
      <c r="BDZ6" s="197"/>
      <c r="BEA6" s="197"/>
      <c r="BEB6" s="197"/>
      <c r="BEC6" s="197"/>
      <c r="BED6" s="197"/>
      <c r="BEE6" s="197"/>
      <c r="BEF6" s="197"/>
      <c r="BEG6" s="197"/>
      <c r="BEH6" s="197"/>
      <c r="BEI6" s="197"/>
      <c r="BEJ6" s="197"/>
      <c r="BEK6" s="197"/>
      <c r="BEL6" s="197"/>
      <c r="BEM6" s="197"/>
      <c r="BEN6" s="197"/>
      <c r="BEO6" s="197"/>
      <c r="BEP6" s="197"/>
      <c r="BEQ6" s="197"/>
      <c r="BER6" s="197"/>
      <c r="BES6" s="197"/>
      <c r="BET6" s="197"/>
      <c r="BEU6" s="197"/>
      <c r="BEV6" s="197"/>
      <c r="BEW6" s="197"/>
      <c r="BEX6" s="197"/>
      <c r="BEY6" s="197"/>
      <c r="BEZ6" s="197"/>
      <c r="BFA6" s="197"/>
      <c r="BFB6" s="197"/>
      <c r="BFC6" s="197"/>
      <c r="BFD6" s="197"/>
      <c r="BFE6" s="197"/>
      <c r="BFF6" s="197"/>
      <c r="BFG6" s="197"/>
      <c r="BFH6" s="197"/>
      <c r="BFI6" s="197"/>
      <c r="BFJ6" s="197"/>
      <c r="BFK6" s="197"/>
      <c r="BFL6" s="197"/>
      <c r="BFM6" s="197"/>
      <c r="BFN6" s="197"/>
      <c r="BFO6" s="197"/>
      <c r="BFP6" s="197"/>
      <c r="BFQ6" s="197"/>
      <c r="BFR6" s="197"/>
      <c r="BFS6" s="197"/>
      <c r="BFT6" s="197"/>
      <c r="BFU6" s="197"/>
      <c r="BFV6" s="197"/>
      <c r="BFW6" s="197"/>
      <c r="BFX6" s="197"/>
      <c r="BFY6" s="197"/>
      <c r="BFZ6" s="197"/>
      <c r="BGA6" s="197"/>
      <c r="BGB6" s="197"/>
      <c r="BGC6" s="197"/>
      <c r="BGD6" s="197"/>
      <c r="BGE6" s="197"/>
      <c r="BGF6" s="197"/>
      <c r="BGG6" s="197"/>
      <c r="BGH6" s="197"/>
      <c r="BGI6" s="197"/>
      <c r="BGJ6" s="197"/>
      <c r="BGK6" s="197"/>
      <c r="BGL6" s="197"/>
      <c r="BGM6" s="197"/>
      <c r="BGN6" s="197"/>
      <c r="BGO6" s="197"/>
      <c r="BGP6" s="197"/>
      <c r="BGQ6" s="197"/>
      <c r="BGR6" s="197"/>
      <c r="BGS6" s="197"/>
      <c r="BGT6" s="197"/>
      <c r="BGU6" s="197"/>
      <c r="BGV6" s="197"/>
      <c r="BGW6" s="197"/>
      <c r="BGX6" s="197"/>
      <c r="BGY6" s="197"/>
      <c r="BGZ6" s="197"/>
      <c r="BHA6" s="197"/>
      <c r="BHB6" s="197"/>
      <c r="BHC6" s="197"/>
      <c r="BHD6" s="197"/>
      <c r="BHE6" s="197"/>
      <c r="BHF6" s="197"/>
      <c r="BHG6" s="197"/>
      <c r="BHH6" s="197"/>
      <c r="BHI6" s="197"/>
      <c r="BHJ6" s="197"/>
      <c r="BHK6" s="197"/>
      <c r="BHL6" s="197"/>
      <c r="BHM6" s="197"/>
      <c r="BHN6" s="197"/>
      <c r="BHO6" s="197"/>
      <c r="BHP6" s="197"/>
      <c r="BHQ6" s="197"/>
      <c r="BHR6" s="197"/>
      <c r="BHS6" s="197"/>
      <c r="BHT6" s="197"/>
      <c r="BHU6" s="197"/>
      <c r="BHV6" s="197"/>
      <c r="BHW6" s="197"/>
      <c r="BHX6" s="197"/>
      <c r="BHY6" s="197"/>
      <c r="BHZ6" s="197"/>
      <c r="BIA6" s="197"/>
      <c r="BIB6" s="197"/>
      <c r="BIC6" s="197"/>
      <c r="BID6" s="197"/>
      <c r="BIE6" s="197"/>
      <c r="BIF6" s="197"/>
      <c r="BIG6" s="197"/>
      <c r="BIH6" s="197"/>
      <c r="BII6" s="197"/>
      <c r="BIJ6" s="197"/>
      <c r="BIK6" s="197"/>
      <c r="BIL6" s="197"/>
      <c r="BIM6" s="197"/>
      <c r="BIN6" s="197"/>
      <c r="BIO6" s="197"/>
      <c r="BIP6" s="197"/>
      <c r="BIQ6" s="197"/>
      <c r="BIR6" s="197"/>
      <c r="BIS6" s="197"/>
      <c r="BIT6" s="197"/>
      <c r="BIU6" s="197"/>
      <c r="BIV6" s="197"/>
      <c r="BIW6" s="197"/>
      <c r="BIX6" s="197"/>
      <c r="BIY6" s="197"/>
      <c r="BIZ6" s="197"/>
      <c r="BJA6" s="197"/>
      <c r="BJB6" s="197"/>
      <c r="BJC6" s="197"/>
      <c r="BJD6" s="197"/>
      <c r="BJE6" s="197"/>
      <c r="BJF6" s="197"/>
      <c r="BJG6" s="197"/>
      <c r="BJH6" s="197"/>
      <c r="BJI6" s="197"/>
      <c r="BJJ6" s="197"/>
      <c r="BJK6" s="197"/>
      <c r="BJL6" s="197"/>
      <c r="BJM6" s="197"/>
      <c r="BJN6" s="197"/>
      <c r="BJO6" s="197"/>
      <c r="BJP6" s="197"/>
      <c r="BJQ6" s="197"/>
      <c r="BJR6" s="197"/>
      <c r="BJS6" s="197"/>
      <c r="BJT6" s="197"/>
      <c r="BJU6" s="197"/>
      <c r="BJV6" s="197"/>
      <c r="BJW6" s="197"/>
      <c r="BJX6" s="197"/>
      <c r="BJY6" s="197"/>
      <c r="BJZ6" s="197"/>
      <c r="BKA6" s="197"/>
      <c r="BKB6" s="197"/>
      <c r="BKC6" s="197"/>
      <c r="BKD6" s="197"/>
      <c r="BKE6" s="197"/>
      <c r="BKF6" s="197"/>
      <c r="BKG6" s="197"/>
      <c r="BKH6" s="197"/>
      <c r="BKI6" s="197"/>
      <c r="BKJ6" s="197"/>
      <c r="BKK6" s="197"/>
      <c r="BKL6" s="197"/>
      <c r="BKM6" s="197"/>
      <c r="BKN6" s="197"/>
      <c r="BKO6" s="197"/>
      <c r="BKP6" s="197"/>
      <c r="BKQ6" s="197"/>
      <c r="BKR6" s="197"/>
      <c r="BKS6" s="197"/>
      <c r="BKT6" s="197"/>
      <c r="BKU6" s="197"/>
      <c r="BKV6" s="197"/>
      <c r="BKW6" s="197"/>
      <c r="BKX6" s="197"/>
      <c r="BKY6" s="197"/>
      <c r="BKZ6" s="197"/>
      <c r="BLA6" s="197"/>
      <c r="BLB6" s="197"/>
      <c r="BLC6" s="197"/>
      <c r="BLD6" s="197"/>
      <c r="BLE6" s="197"/>
      <c r="BLF6" s="197"/>
      <c r="BLG6" s="197"/>
      <c r="BLH6" s="197"/>
      <c r="BLI6" s="197"/>
      <c r="BLJ6" s="197"/>
      <c r="BLK6" s="197"/>
      <c r="BLL6" s="197"/>
      <c r="BLM6" s="197"/>
      <c r="BLN6" s="197"/>
      <c r="BLO6" s="197"/>
      <c r="BLP6" s="197"/>
      <c r="BLQ6" s="197"/>
      <c r="BLR6" s="197"/>
      <c r="BLS6" s="197"/>
      <c r="BLT6" s="197"/>
      <c r="BLU6" s="197"/>
      <c r="BLV6" s="197"/>
      <c r="BLW6" s="197"/>
      <c r="BLX6" s="197"/>
      <c r="BLY6" s="197"/>
      <c r="BLZ6" s="197"/>
      <c r="BMA6" s="197"/>
      <c r="BMB6" s="197"/>
      <c r="BMC6" s="197"/>
      <c r="BMD6" s="197"/>
      <c r="BME6" s="197"/>
      <c r="BMF6" s="197"/>
      <c r="BMG6" s="197"/>
      <c r="BMH6" s="197"/>
      <c r="BMI6" s="197"/>
      <c r="BMJ6" s="197"/>
      <c r="BMK6" s="197"/>
      <c r="BML6" s="197"/>
      <c r="BMM6" s="197"/>
      <c r="BMN6" s="197"/>
      <c r="BMO6" s="197"/>
      <c r="BMP6" s="197"/>
      <c r="BMQ6" s="197"/>
      <c r="BMR6" s="197"/>
      <c r="BMS6" s="197"/>
      <c r="BMT6" s="197"/>
      <c r="BMU6" s="197"/>
      <c r="BMV6" s="197"/>
      <c r="BMW6" s="197"/>
      <c r="BMX6" s="197"/>
      <c r="BMY6" s="197"/>
      <c r="BMZ6" s="197"/>
      <c r="BNA6" s="197"/>
      <c r="BNB6" s="197"/>
      <c r="BNC6" s="197"/>
      <c r="BND6" s="197"/>
      <c r="BNE6" s="197"/>
      <c r="BNF6" s="197"/>
      <c r="BNG6" s="197"/>
      <c r="BNH6" s="197"/>
      <c r="BNI6" s="197"/>
      <c r="BNJ6" s="197"/>
      <c r="BNK6" s="197"/>
      <c r="BNL6" s="197"/>
      <c r="BNM6" s="197"/>
      <c r="BNN6" s="197"/>
      <c r="BNO6" s="197"/>
      <c r="BNP6" s="197"/>
      <c r="BNQ6" s="197"/>
      <c r="BNR6" s="197"/>
      <c r="BNS6" s="197"/>
      <c r="BNT6" s="197"/>
      <c r="BNU6" s="197"/>
      <c r="BNV6" s="197"/>
      <c r="BNW6" s="197"/>
      <c r="BNX6" s="197"/>
      <c r="BNY6" s="197"/>
      <c r="BNZ6" s="197"/>
      <c r="BOA6" s="197"/>
      <c r="BOB6" s="197"/>
      <c r="BOC6" s="197"/>
      <c r="BOD6" s="197"/>
      <c r="BOE6" s="197"/>
      <c r="BOF6" s="197"/>
      <c r="BOG6" s="197"/>
      <c r="BOH6" s="197"/>
      <c r="BOI6" s="197"/>
      <c r="BOJ6" s="197"/>
      <c r="BOK6" s="197"/>
      <c r="BOL6" s="197"/>
      <c r="BOM6" s="197"/>
      <c r="BON6" s="197"/>
      <c r="BOO6" s="197"/>
      <c r="BOP6" s="197"/>
      <c r="BOQ6" s="197"/>
      <c r="BOR6" s="197"/>
      <c r="BOS6" s="197"/>
      <c r="BOT6" s="197"/>
      <c r="BOU6" s="197"/>
      <c r="BOV6" s="197"/>
      <c r="BOW6" s="197"/>
      <c r="BOX6" s="197"/>
      <c r="BOY6" s="197"/>
      <c r="BOZ6" s="197"/>
      <c r="BPA6" s="197"/>
      <c r="BPB6" s="197"/>
      <c r="BPC6" s="197"/>
      <c r="BPD6" s="197"/>
      <c r="BPE6" s="197"/>
      <c r="BPF6" s="197"/>
      <c r="BPG6" s="197"/>
      <c r="BPH6" s="197"/>
      <c r="BPI6" s="197"/>
      <c r="BPJ6" s="197"/>
      <c r="BPK6" s="197"/>
      <c r="BPL6" s="197"/>
      <c r="BPM6" s="197"/>
      <c r="BPN6" s="197"/>
      <c r="BPO6" s="197"/>
      <c r="BPP6" s="197"/>
      <c r="BPQ6" s="197"/>
      <c r="BPR6" s="197"/>
      <c r="BPS6" s="197"/>
      <c r="BPT6" s="197"/>
      <c r="BPU6" s="197"/>
      <c r="BPV6" s="197"/>
      <c r="BPW6" s="197"/>
      <c r="BPX6" s="197"/>
      <c r="BPY6" s="197"/>
      <c r="BPZ6" s="197"/>
      <c r="BQA6" s="197"/>
      <c r="BQB6" s="197"/>
      <c r="BQC6" s="197"/>
      <c r="BQD6" s="197"/>
      <c r="BQE6" s="197"/>
      <c r="BQF6" s="197"/>
      <c r="BQG6" s="197"/>
      <c r="BQH6" s="197"/>
      <c r="BQI6" s="197"/>
      <c r="BQJ6" s="197"/>
      <c r="BQK6" s="197"/>
      <c r="BQL6" s="197"/>
      <c r="BQM6" s="197"/>
      <c r="BQN6" s="197"/>
      <c r="BQO6" s="197"/>
      <c r="BQP6" s="197"/>
      <c r="BQQ6" s="197"/>
      <c r="BQR6" s="197"/>
      <c r="BQS6" s="197"/>
      <c r="BQT6" s="197"/>
      <c r="BQU6" s="197"/>
      <c r="BQV6" s="197"/>
      <c r="BQW6" s="197"/>
      <c r="BQX6" s="197"/>
      <c r="BQY6" s="197"/>
      <c r="BQZ6" s="197"/>
      <c r="BRA6" s="197"/>
      <c r="BRB6" s="197"/>
      <c r="BRC6" s="197"/>
      <c r="BRD6" s="197"/>
      <c r="BRE6" s="197"/>
      <c r="BRF6" s="197"/>
      <c r="BRG6" s="197"/>
      <c r="BRH6" s="197"/>
      <c r="BRI6" s="197"/>
      <c r="BRJ6" s="197"/>
      <c r="BRK6" s="197"/>
      <c r="BRL6" s="197"/>
      <c r="BRM6" s="197"/>
      <c r="BRN6" s="197"/>
      <c r="BRO6" s="197"/>
      <c r="BRP6" s="197"/>
      <c r="BRQ6" s="197"/>
      <c r="BRR6" s="197"/>
      <c r="BRS6" s="197"/>
      <c r="BRT6" s="197"/>
      <c r="BRU6" s="197"/>
      <c r="BRV6" s="197"/>
      <c r="BRW6" s="197"/>
      <c r="BRX6" s="197"/>
      <c r="BRY6" s="197"/>
      <c r="BRZ6" s="197"/>
      <c r="BSA6" s="197"/>
      <c r="BSB6" s="197"/>
      <c r="BSC6" s="197"/>
      <c r="BSD6" s="197"/>
      <c r="BSE6" s="197"/>
      <c r="BSF6" s="197"/>
      <c r="BSG6" s="197"/>
      <c r="BSH6" s="197"/>
      <c r="BSI6" s="197"/>
      <c r="BSJ6" s="197"/>
      <c r="BSK6" s="197"/>
      <c r="BSL6" s="197"/>
      <c r="BSM6" s="197"/>
      <c r="BSN6" s="197"/>
      <c r="BSO6" s="197"/>
      <c r="BSP6" s="197"/>
      <c r="BSQ6" s="197"/>
      <c r="BSR6" s="197"/>
      <c r="BSS6" s="197"/>
      <c r="BST6" s="197"/>
      <c r="BSU6" s="197"/>
      <c r="BSV6" s="197"/>
      <c r="BSW6" s="197"/>
      <c r="BSX6" s="197"/>
      <c r="BSY6" s="197"/>
      <c r="BSZ6" s="197"/>
      <c r="BTA6" s="197"/>
      <c r="BTB6" s="197"/>
      <c r="BTC6" s="197"/>
      <c r="BTD6" s="197"/>
      <c r="BTE6" s="197"/>
      <c r="BTF6" s="197"/>
      <c r="BTG6" s="197"/>
      <c r="BTH6" s="197"/>
      <c r="BTI6" s="197"/>
      <c r="BTJ6" s="197"/>
      <c r="BTK6" s="197"/>
      <c r="BTL6" s="197"/>
      <c r="BTM6" s="197"/>
      <c r="BTN6" s="197"/>
      <c r="BTO6" s="197"/>
      <c r="BTP6" s="197"/>
      <c r="BTQ6" s="197"/>
      <c r="BTR6" s="197"/>
      <c r="BTS6" s="197"/>
      <c r="BTT6" s="197"/>
      <c r="BTU6" s="197"/>
      <c r="BTV6" s="197"/>
      <c r="BTW6" s="197"/>
      <c r="BTX6" s="197"/>
      <c r="BTY6" s="197"/>
      <c r="BTZ6" s="197"/>
      <c r="BUA6" s="197"/>
      <c r="BUB6" s="197"/>
      <c r="BUC6" s="197"/>
      <c r="BUD6" s="197"/>
      <c r="BUE6" s="197"/>
      <c r="BUF6" s="197"/>
      <c r="BUG6" s="197"/>
      <c r="BUH6" s="197"/>
      <c r="BUI6" s="197"/>
      <c r="BUJ6" s="197"/>
      <c r="BUK6" s="197"/>
      <c r="BUL6" s="197"/>
      <c r="BUM6" s="197"/>
      <c r="BUN6" s="197"/>
      <c r="BUO6" s="197"/>
      <c r="BUP6" s="197"/>
      <c r="BUQ6" s="197"/>
      <c r="BUR6" s="197"/>
      <c r="BUS6" s="197"/>
      <c r="BUT6" s="197"/>
      <c r="BUU6" s="197"/>
      <c r="BUV6" s="197"/>
      <c r="BUW6" s="197"/>
      <c r="BUX6" s="197"/>
      <c r="BUY6" s="197"/>
      <c r="BUZ6" s="197"/>
      <c r="BVA6" s="197"/>
      <c r="BVB6" s="197"/>
      <c r="BVC6" s="197"/>
      <c r="BVD6" s="197"/>
      <c r="BVE6" s="197"/>
      <c r="BVF6" s="197"/>
      <c r="BVG6" s="197"/>
      <c r="BVH6" s="197"/>
      <c r="BVI6" s="197"/>
      <c r="BVJ6" s="197"/>
      <c r="BVK6" s="197"/>
      <c r="BVL6" s="197"/>
      <c r="BVM6" s="197"/>
      <c r="BVN6" s="197"/>
      <c r="BVO6" s="197"/>
      <c r="BVP6" s="197"/>
      <c r="BVQ6" s="197"/>
      <c r="BVR6" s="197"/>
      <c r="BVS6" s="197"/>
      <c r="BVT6" s="197"/>
      <c r="BVU6" s="197"/>
      <c r="BVV6" s="197"/>
      <c r="BVW6" s="197"/>
      <c r="BVX6" s="197"/>
      <c r="BVY6" s="197"/>
      <c r="BVZ6" s="197"/>
      <c r="BWA6" s="197"/>
      <c r="BWB6" s="197"/>
      <c r="BWC6" s="197"/>
      <c r="BWD6" s="197"/>
      <c r="BWE6" s="197"/>
      <c r="BWF6" s="197"/>
      <c r="BWG6" s="197"/>
      <c r="BWH6" s="197"/>
      <c r="BWI6" s="197"/>
      <c r="BWJ6" s="197"/>
      <c r="BWK6" s="197"/>
      <c r="BWL6" s="197"/>
      <c r="BWM6" s="197"/>
      <c r="BWN6" s="197"/>
      <c r="BWO6" s="197"/>
      <c r="BWP6" s="197"/>
      <c r="BWQ6" s="197"/>
      <c r="BWR6" s="197"/>
      <c r="BWS6" s="197"/>
      <c r="BWT6" s="197"/>
      <c r="BWU6" s="197"/>
      <c r="BWV6" s="197"/>
      <c r="BWW6" s="197"/>
      <c r="BWX6" s="197"/>
      <c r="BWY6" s="197"/>
      <c r="BWZ6" s="197"/>
      <c r="BXA6" s="197"/>
      <c r="BXB6" s="197"/>
      <c r="BXC6" s="197"/>
      <c r="BXD6" s="197"/>
      <c r="BXE6" s="197"/>
      <c r="BXF6" s="197"/>
      <c r="BXG6" s="197"/>
      <c r="BXH6" s="197"/>
      <c r="BXI6" s="197"/>
      <c r="BXJ6" s="197"/>
      <c r="BXK6" s="197"/>
      <c r="BXL6" s="197"/>
      <c r="BXM6" s="197"/>
      <c r="BXN6" s="197"/>
      <c r="BXO6" s="197"/>
      <c r="BXP6" s="197"/>
      <c r="BXQ6" s="197"/>
      <c r="BXR6" s="197"/>
      <c r="BXS6" s="197"/>
      <c r="BXT6" s="197"/>
      <c r="BXU6" s="197"/>
      <c r="BXV6" s="197"/>
      <c r="BXW6" s="197"/>
      <c r="BXX6" s="197"/>
      <c r="BXY6" s="197"/>
      <c r="BXZ6" s="197"/>
      <c r="BYA6" s="197"/>
      <c r="BYB6" s="197"/>
      <c r="BYC6" s="197"/>
      <c r="BYD6" s="197"/>
      <c r="BYE6" s="197"/>
      <c r="BYF6" s="197"/>
      <c r="BYG6" s="197"/>
      <c r="BYH6" s="197"/>
      <c r="BYI6" s="197"/>
      <c r="BYJ6" s="197"/>
      <c r="BYK6" s="197"/>
      <c r="BYL6" s="197"/>
      <c r="BYM6" s="197"/>
      <c r="BYN6" s="197"/>
      <c r="BYO6" s="197"/>
      <c r="BYP6" s="197"/>
      <c r="BYQ6" s="197"/>
      <c r="BYR6" s="197"/>
      <c r="BYS6" s="197"/>
      <c r="BYT6" s="197"/>
      <c r="BYU6" s="197"/>
      <c r="BYV6" s="197"/>
      <c r="BYW6" s="197"/>
      <c r="BYX6" s="197"/>
      <c r="BYY6" s="197"/>
      <c r="BYZ6" s="197"/>
      <c r="BZA6" s="197"/>
      <c r="BZB6" s="197"/>
      <c r="BZC6" s="197"/>
      <c r="BZD6" s="197"/>
      <c r="BZE6" s="197"/>
      <c r="BZF6" s="197"/>
      <c r="BZG6" s="197"/>
      <c r="BZH6" s="197"/>
      <c r="BZI6" s="197"/>
      <c r="BZJ6" s="197"/>
      <c r="BZK6" s="197"/>
      <c r="BZL6" s="197"/>
      <c r="BZM6" s="197"/>
      <c r="BZN6" s="197"/>
      <c r="BZO6" s="197"/>
      <c r="BZP6" s="197"/>
      <c r="BZQ6" s="197"/>
      <c r="BZR6" s="197"/>
      <c r="BZS6" s="197"/>
      <c r="BZT6" s="197"/>
      <c r="BZU6" s="197"/>
      <c r="BZV6" s="197"/>
      <c r="BZW6" s="197"/>
      <c r="BZX6" s="197"/>
      <c r="BZY6" s="197"/>
      <c r="BZZ6" s="197"/>
      <c r="CAA6" s="197"/>
      <c r="CAB6" s="197"/>
      <c r="CAC6" s="197"/>
      <c r="CAD6" s="197"/>
      <c r="CAE6" s="197"/>
      <c r="CAF6" s="197"/>
      <c r="CAG6" s="197"/>
      <c r="CAH6" s="197"/>
      <c r="CAI6" s="197"/>
      <c r="CAJ6" s="197"/>
      <c r="CAK6" s="197"/>
      <c r="CAL6" s="197"/>
      <c r="CAM6" s="197"/>
      <c r="CAN6" s="197"/>
      <c r="CAO6" s="197"/>
      <c r="CAP6" s="197"/>
      <c r="CAQ6" s="197"/>
      <c r="CAR6" s="197"/>
      <c r="CAS6" s="197"/>
      <c r="CAT6" s="197"/>
      <c r="CAU6" s="197"/>
      <c r="CAV6" s="197"/>
      <c r="CAW6" s="197"/>
      <c r="CAX6" s="197"/>
      <c r="CAY6" s="197"/>
      <c r="CAZ6" s="197"/>
      <c r="CBA6" s="197"/>
      <c r="CBB6" s="197"/>
      <c r="CBC6" s="197"/>
      <c r="CBD6" s="197"/>
      <c r="CBE6" s="197"/>
      <c r="CBF6" s="197"/>
      <c r="CBG6" s="197"/>
      <c r="CBH6" s="197"/>
      <c r="CBI6" s="197"/>
      <c r="CBJ6" s="197"/>
      <c r="CBK6" s="197"/>
      <c r="CBL6" s="197"/>
      <c r="CBM6" s="197"/>
      <c r="CBN6" s="197"/>
      <c r="CBO6" s="197"/>
      <c r="CBP6" s="197"/>
      <c r="CBQ6" s="197"/>
      <c r="CBR6" s="197"/>
      <c r="CBS6" s="197"/>
      <c r="CBT6" s="197"/>
      <c r="CBU6" s="197"/>
      <c r="CBV6" s="197"/>
      <c r="CBW6" s="197"/>
      <c r="CBX6" s="197"/>
      <c r="CBY6" s="197"/>
      <c r="CBZ6" s="197"/>
      <c r="CCA6" s="197"/>
      <c r="CCB6" s="197"/>
      <c r="CCC6" s="197"/>
      <c r="CCD6" s="197"/>
      <c r="CCE6" s="197"/>
      <c r="CCF6" s="197"/>
      <c r="CCG6" s="197"/>
      <c r="CCH6" s="197"/>
      <c r="CCI6" s="197"/>
      <c r="CCJ6" s="197"/>
      <c r="CCK6" s="197"/>
      <c r="CCL6" s="197"/>
      <c r="CCM6" s="197"/>
      <c r="CCN6" s="197"/>
      <c r="CCO6" s="197"/>
      <c r="CCP6" s="197"/>
      <c r="CCQ6" s="197"/>
      <c r="CCR6" s="197"/>
      <c r="CCS6" s="197"/>
      <c r="CCT6" s="197"/>
      <c r="CCU6" s="197"/>
      <c r="CCV6" s="197"/>
      <c r="CCW6" s="197"/>
      <c r="CCX6" s="197"/>
      <c r="CCY6" s="197"/>
      <c r="CCZ6" s="197"/>
      <c r="CDA6" s="197"/>
      <c r="CDB6" s="197"/>
      <c r="CDC6" s="197"/>
      <c r="CDD6" s="197"/>
      <c r="CDE6" s="197"/>
      <c r="CDF6" s="197"/>
      <c r="CDG6" s="197"/>
      <c r="CDH6" s="197"/>
      <c r="CDI6" s="197"/>
      <c r="CDJ6" s="197"/>
      <c r="CDK6" s="197"/>
      <c r="CDL6" s="197"/>
      <c r="CDM6" s="197"/>
      <c r="CDN6" s="197"/>
      <c r="CDO6" s="197"/>
      <c r="CDP6" s="197"/>
      <c r="CDQ6" s="197"/>
      <c r="CDR6" s="197"/>
      <c r="CDS6" s="197"/>
      <c r="CDT6" s="197"/>
      <c r="CDU6" s="197"/>
      <c r="CDV6" s="197"/>
      <c r="CDW6" s="197"/>
      <c r="CDX6" s="197"/>
      <c r="CDY6" s="197"/>
      <c r="CDZ6" s="197"/>
      <c r="CEA6" s="197"/>
      <c r="CEB6" s="197"/>
      <c r="CEC6" s="197"/>
      <c r="CED6" s="197"/>
      <c r="CEE6" s="197"/>
      <c r="CEF6" s="197"/>
      <c r="CEG6" s="197"/>
      <c r="CEH6" s="197"/>
      <c r="CEI6" s="197"/>
      <c r="CEJ6" s="197"/>
      <c r="CEK6" s="197"/>
      <c r="CEL6" s="197"/>
      <c r="CEM6" s="197"/>
      <c r="CEN6" s="197"/>
      <c r="CEO6" s="197"/>
      <c r="CEP6" s="197"/>
      <c r="CEQ6" s="197"/>
      <c r="CER6" s="197"/>
      <c r="CES6" s="197"/>
      <c r="CET6" s="197"/>
      <c r="CEU6" s="197"/>
      <c r="CEV6" s="197"/>
      <c r="CEW6" s="197"/>
      <c r="CEX6" s="197"/>
      <c r="CEY6" s="197"/>
      <c r="CEZ6" s="197"/>
      <c r="CFA6" s="197"/>
      <c r="CFB6" s="197"/>
      <c r="CFC6" s="197"/>
      <c r="CFD6" s="197"/>
      <c r="CFE6" s="197"/>
      <c r="CFF6" s="197"/>
      <c r="CFG6" s="197"/>
      <c r="CFH6" s="197"/>
      <c r="CFI6" s="197"/>
      <c r="CFJ6" s="197"/>
      <c r="CFK6" s="197"/>
      <c r="CFL6" s="197"/>
      <c r="CFM6" s="197"/>
      <c r="CFN6" s="197"/>
      <c r="CFO6" s="197"/>
      <c r="CFP6" s="197"/>
      <c r="CFQ6" s="197"/>
      <c r="CFR6" s="197"/>
      <c r="CFS6" s="197"/>
      <c r="CFT6" s="197"/>
      <c r="CFU6" s="197"/>
      <c r="CFV6" s="197"/>
      <c r="CFW6" s="197"/>
      <c r="CFX6" s="197"/>
      <c r="CFY6" s="197"/>
      <c r="CFZ6" s="197"/>
      <c r="CGA6" s="197"/>
      <c r="CGB6" s="197"/>
      <c r="CGC6" s="197"/>
      <c r="CGD6" s="197"/>
      <c r="CGE6" s="197"/>
      <c r="CGF6" s="197"/>
      <c r="CGG6" s="197"/>
      <c r="CGH6" s="197"/>
      <c r="CGI6" s="197"/>
      <c r="CGJ6" s="197"/>
      <c r="CGK6" s="197"/>
      <c r="CGL6" s="197"/>
      <c r="CGM6" s="197"/>
      <c r="CGN6" s="197"/>
      <c r="CGO6" s="197"/>
      <c r="CGP6" s="197"/>
      <c r="CGQ6" s="197"/>
      <c r="CGR6" s="197"/>
      <c r="CGS6" s="197"/>
      <c r="CGT6" s="197"/>
      <c r="CGU6" s="197"/>
      <c r="CGV6" s="197"/>
      <c r="CGW6" s="197"/>
      <c r="CGX6" s="197"/>
      <c r="CGY6" s="197"/>
      <c r="CGZ6" s="197"/>
      <c r="CHA6" s="197"/>
      <c r="CHB6" s="197"/>
      <c r="CHC6" s="197"/>
      <c r="CHD6" s="197"/>
      <c r="CHE6" s="197"/>
      <c r="CHF6" s="197"/>
      <c r="CHG6" s="197"/>
      <c r="CHH6" s="197"/>
      <c r="CHI6" s="197"/>
      <c r="CHJ6" s="197"/>
      <c r="CHK6" s="197"/>
      <c r="CHL6" s="197"/>
      <c r="CHM6" s="197"/>
      <c r="CHN6" s="197"/>
      <c r="CHO6" s="197"/>
      <c r="CHP6" s="197"/>
      <c r="CHQ6" s="197"/>
      <c r="CHR6" s="197"/>
      <c r="CHS6" s="197"/>
      <c r="CHT6" s="197"/>
      <c r="CHU6" s="197"/>
      <c r="CHV6" s="197"/>
      <c r="CHW6" s="197"/>
      <c r="CHX6" s="197"/>
      <c r="CHY6" s="197"/>
      <c r="CHZ6" s="197"/>
      <c r="CIA6" s="197"/>
      <c r="CIB6" s="197"/>
      <c r="CIC6" s="197"/>
      <c r="CID6" s="197"/>
      <c r="CIE6" s="197"/>
      <c r="CIF6" s="197"/>
      <c r="CIG6" s="197"/>
      <c r="CIH6" s="197"/>
      <c r="CII6" s="197"/>
      <c r="CIJ6" s="197"/>
      <c r="CIK6" s="197"/>
      <c r="CIL6" s="197"/>
      <c r="CIM6" s="197"/>
      <c r="CIN6" s="197"/>
      <c r="CIO6" s="197"/>
      <c r="CIP6" s="197"/>
      <c r="CIQ6" s="197"/>
      <c r="CIR6" s="197"/>
      <c r="CIS6" s="197"/>
      <c r="CIT6" s="197"/>
      <c r="CIU6" s="197"/>
      <c r="CIV6" s="197"/>
      <c r="CIW6" s="197"/>
      <c r="CIX6" s="197"/>
      <c r="CIY6" s="197"/>
      <c r="CIZ6" s="197"/>
      <c r="CJA6" s="197"/>
      <c r="CJB6" s="197"/>
      <c r="CJC6" s="197"/>
      <c r="CJD6" s="197"/>
      <c r="CJE6" s="197"/>
      <c r="CJF6" s="197"/>
      <c r="CJG6" s="197"/>
      <c r="CJH6" s="197"/>
      <c r="CJI6" s="197"/>
      <c r="CJJ6" s="197"/>
      <c r="CJK6" s="197"/>
      <c r="CJL6" s="197"/>
      <c r="CJM6" s="197"/>
      <c r="CJN6" s="197"/>
      <c r="CJO6" s="197"/>
      <c r="CJP6" s="197"/>
      <c r="CJQ6" s="197"/>
      <c r="CJR6" s="197"/>
      <c r="CJS6" s="197"/>
      <c r="CJT6" s="197"/>
      <c r="CJU6" s="197"/>
      <c r="CJV6" s="197"/>
      <c r="CJW6" s="197"/>
      <c r="CJX6" s="197"/>
      <c r="CJY6" s="197"/>
      <c r="CJZ6" s="197"/>
      <c r="CKA6" s="197"/>
      <c r="CKB6" s="197"/>
      <c r="CKC6" s="197"/>
      <c r="CKD6" s="197"/>
      <c r="CKE6" s="197"/>
      <c r="CKF6" s="197"/>
      <c r="CKG6" s="197"/>
      <c r="CKH6" s="197"/>
      <c r="CKI6" s="197"/>
      <c r="CKJ6" s="197"/>
      <c r="CKK6" s="197"/>
      <c r="CKL6" s="197"/>
      <c r="CKM6" s="197"/>
      <c r="CKN6" s="197"/>
      <c r="CKO6" s="197"/>
      <c r="CKP6" s="197"/>
      <c r="CKQ6" s="197"/>
      <c r="CKR6" s="197"/>
      <c r="CKS6" s="197"/>
      <c r="CKT6" s="197"/>
      <c r="CKU6" s="197"/>
      <c r="CKV6" s="197"/>
      <c r="CKW6" s="197"/>
      <c r="CKX6" s="197"/>
      <c r="CKY6" s="197"/>
      <c r="CKZ6" s="197"/>
      <c r="CLA6" s="197"/>
      <c r="CLB6" s="197"/>
      <c r="CLC6" s="197"/>
      <c r="CLD6" s="197"/>
      <c r="CLE6" s="197"/>
      <c r="CLF6" s="197"/>
      <c r="CLG6" s="197"/>
      <c r="CLH6" s="197"/>
      <c r="CLI6" s="197"/>
      <c r="CLJ6" s="197"/>
      <c r="CLK6" s="197"/>
      <c r="CLL6" s="197"/>
      <c r="CLM6" s="197"/>
      <c r="CLN6" s="197"/>
      <c r="CLO6" s="197"/>
      <c r="CLP6" s="197"/>
      <c r="CLQ6" s="197"/>
      <c r="CLR6" s="197"/>
      <c r="CLS6" s="197"/>
      <c r="CLT6" s="197"/>
      <c r="CLU6" s="197"/>
      <c r="CLV6" s="197"/>
      <c r="CLW6" s="197"/>
      <c r="CLX6" s="197"/>
      <c r="CLY6" s="197"/>
      <c r="CLZ6" s="197"/>
      <c r="CMA6" s="197"/>
      <c r="CMB6" s="197"/>
      <c r="CMC6" s="197"/>
      <c r="CMD6" s="197"/>
      <c r="CME6" s="197"/>
      <c r="CMF6" s="197"/>
      <c r="CMG6" s="197"/>
      <c r="CMH6" s="197"/>
      <c r="CMI6" s="197"/>
      <c r="CMJ6" s="197"/>
      <c r="CMK6" s="197"/>
      <c r="CML6" s="197"/>
      <c r="CMM6" s="197"/>
      <c r="CMN6" s="197"/>
      <c r="CMO6" s="197"/>
      <c r="CMP6" s="197"/>
      <c r="CMQ6" s="197"/>
      <c r="CMR6" s="197"/>
      <c r="CMS6" s="197"/>
      <c r="CMT6" s="197"/>
      <c r="CMU6" s="197"/>
      <c r="CMV6" s="197"/>
      <c r="CMW6" s="197"/>
      <c r="CMX6" s="197"/>
      <c r="CMY6" s="197"/>
      <c r="CMZ6" s="197"/>
      <c r="CNA6" s="197"/>
      <c r="CNB6" s="197"/>
      <c r="CNC6" s="197"/>
      <c r="CND6" s="197"/>
      <c r="CNE6" s="197"/>
      <c r="CNF6" s="197"/>
      <c r="CNG6" s="197"/>
      <c r="CNH6" s="197"/>
      <c r="CNI6" s="197"/>
      <c r="CNJ6" s="197"/>
      <c r="CNK6" s="197"/>
      <c r="CNL6" s="197"/>
      <c r="CNM6" s="197"/>
      <c r="CNN6" s="197"/>
      <c r="CNO6" s="197"/>
      <c r="CNP6" s="197"/>
      <c r="CNQ6" s="197"/>
      <c r="CNR6" s="197"/>
      <c r="CNS6" s="197"/>
      <c r="CNT6" s="197"/>
      <c r="CNU6" s="197"/>
      <c r="CNV6" s="197"/>
      <c r="CNW6" s="197"/>
      <c r="CNX6" s="197"/>
      <c r="CNY6" s="197"/>
      <c r="CNZ6" s="197"/>
      <c r="COA6" s="197"/>
      <c r="COB6" s="197"/>
      <c r="COC6" s="197"/>
      <c r="COD6" s="197"/>
      <c r="COE6" s="197"/>
      <c r="COF6" s="197"/>
      <c r="COG6" s="197"/>
      <c r="COH6" s="197"/>
      <c r="COI6" s="197"/>
      <c r="COJ6" s="197"/>
      <c r="COK6" s="197"/>
      <c r="COL6" s="197"/>
      <c r="COM6" s="197"/>
      <c r="CON6" s="197"/>
      <c r="COO6" s="197"/>
      <c r="COP6" s="197"/>
      <c r="COQ6" s="197"/>
      <c r="COR6" s="197"/>
      <c r="COS6" s="197"/>
      <c r="COT6" s="197"/>
      <c r="COU6" s="197"/>
      <c r="COV6" s="197"/>
      <c r="COW6" s="197"/>
      <c r="COX6" s="197"/>
      <c r="COY6" s="197"/>
      <c r="COZ6" s="197"/>
      <c r="CPA6" s="197"/>
      <c r="CPB6" s="197"/>
      <c r="CPC6" s="197"/>
      <c r="CPD6" s="197"/>
      <c r="CPE6" s="197"/>
      <c r="CPF6" s="197"/>
      <c r="CPG6" s="197"/>
      <c r="CPH6" s="197"/>
      <c r="CPI6" s="197"/>
      <c r="CPJ6" s="197"/>
      <c r="CPK6" s="197"/>
      <c r="CPL6" s="197"/>
      <c r="CPM6" s="197"/>
      <c r="CPN6" s="197"/>
      <c r="CPO6" s="197"/>
      <c r="CPP6" s="197"/>
      <c r="CPQ6" s="197"/>
      <c r="CPR6" s="197"/>
      <c r="CPS6" s="197"/>
      <c r="CPT6" s="197"/>
      <c r="CPU6" s="197"/>
      <c r="CPV6" s="197"/>
      <c r="CPW6" s="197"/>
      <c r="CPX6" s="197"/>
      <c r="CPY6" s="197"/>
      <c r="CPZ6" s="197"/>
      <c r="CQA6" s="197"/>
      <c r="CQB6" s="197"/>
      <c r="CQC6" s="197"/>
      <c r="CQD6" s="197"/>
      <c r="CQE6" s="197"/>
      <c r="CQF6" s="197"/>
      <c r="CQG6" s="197"/>
      <c r="CQH6" s="197"/>
      <c r="CQI6" s="197"/>
      <c r="CQJ6" s="197"/>
      <c r="CQK6" s="197"/>
      <c r="CQL6" s="197"/>
      <c r="CQM6" s="197"/>
      <c r="CQN6" s="197"/>
      <c r="CQO6" s="197"/>
      <c r="CQP6" s="197"/>
      <c r="CQQ6" s="197"/>
      <c r="CQR6" s="197"/>
      <c r="CQS6" s="197"/>
      <c r="CQT6" s="197"/>
      <c r="CQU6" s="197"/>
      <c r="CQV6" s="197"/>
      <c r="CQW6" s="197"/>
      <c r="CQX6" s="197"/>
      <c r="CQY6" s="197"/>
      <c r="CQZ6" s="197"/>
      <c r="CRA6" s="197"/>
      <c r="CRB6" s="197"/>
      <c r="CRC6" s="197"/>
      <c r="CRD6" s="197"/>
      <c r="CRE6" s="197"/>
      <c r="CRF6" s="197"/>
      <c r="CRG6" s="197"/>
      <c r="CRH6" s="197"/>
      <c r="CRI6" s="197"/>
      <c r="CRJ6" s="197"/>
      <c r="CRK6" s="197"/>
      <c r="CRL6" s="197"/>
      <c r="CRM6" s="197"/>
      <c r="CRN6" s="197"/>
      <c r="CRO6" s="197"/>
      <c r="CRP6" s="197"/>
      <c r="CRQ6" s="197"/>
      <c r="CRR6" s="197"/>
      <c r="CRS6" s="197"/>
      <c r="CRT6" s="197"/>
      <c r="CRU6" s="197"/>
      <c r="CRV6" s="197"/>
      <c r="CRW6" s="197"/>
      <c r="CRX6" s="197"/>
      <c r="CRY6" s="197"/>
      <c r="CRZ6" s="197"/>
      <c r="CSA6" s="197"/>
      <c r="CSB6" s="197"/>
      <c r="CSC6" s="197"/>
      <c r="CSD6" s="197"/>
      <c r="CSE6" s="197"/>
      <c r="CSF6" s="197"/>
      <c r="CSG6" s="197"/>
      <c r="CSH6" s="197"/>
      <c r="CSI6" s="197"/>
      <c r="CSJ6" s="197"/>
      <c r="CSK6" s="197"/>
      <c r="CSL6" s="197"/>
      <c r="CSM6" s="197"/>
      <c r="CSN6" s="197"/>
      <c r="CSO6" s="197"/>
      <c r="CSP6" s="197"/>
      <c r="CSQ6" s="197"/>
      <c r="CSR6" s="197"/>
      <c r="CSS6" s="197"/>
      <c r="CST6" s="197"/>
      <c r="CSU6" s="197"/>
      <c r="CSV6" s="197"/>
      <c r="CSW6" s="197"/>
      <c r="CSX6" s="197"/>
      <c r="CSY6" s="197"/>
      <c r="CSZ6" s="197"/>
      <c r="CTA6" s="197"/>
      <c r="CTB6" s="197"/>
      <c r="CTC6" s="197"/>
      <c r="CTD6" s="197"/>
      <c r="CTE6" s="197"/>
      <c r="CTF6" s="197"/>
      <c r="CTG6" s="197"/>
      <c r="CTH6" s="197"/>
      <c r="CTI6" s="197"/>
      <c r="CTJ6" s="197"/>
      <c r="CTK6" s="197"/>
      <c r="CTL6" s="197"/>
      <c r="CTM6" s="197"/>
      <c r="CTN6" s="197"/>
      <c r="CTO6" s="197"/>
      <c r="CTP6" s="197"/>
      <c r="CTQ6" s="197"/>
      <c r="CTR6" s="197"/>
      <c r="CTS6" s="197"/>
      <c r="CTT6" s="197"/>
      <c r="CTU6" s="197"/>
      <c r="CTV6" s="197"/>
      <c r="CTW6" s="197"/>
      <c r="CTX6" s="197"/>
      <c r="CTY6" s="197"/>
      <c r="CTZ6" s="197"/>
      <c r="CUA6" s="197"/>
      <c r="CUB6" s="197"/>
      <c r="CUC6" s="197"/>
      <c r="CUD6" s="197"/>
      <c r="CUE6" s="197"/>
      <c r="CUF6" s="197"/>
      <c r="CUG6" s="197"/>
      <c r="CUH6" s="197"/>
      <c r="CUI6" s="197"/>
      <c r="CUJ6" s="197"/>
      <c r="CUK6" s="197"/>
      <c r="CUL6" s="197"/>
      <c r="CUM6" s="197"/>
      <c r="CUN6" s="197"/>
      <c r="CUO6" s="197"/>
      <c r="CUP6" s="197"/>
      <c r="CUQ6" s="197"/>
      <c r="CUR6" s="197"/>
      <c r="CUS6" s="197"/>
      <c r="CUT6" s="197"/>
      <c r="CUU6" s="197"/>
      <c r="CUV6" s="197"/>
      <c r="CUW6" s="197"/>
      <c r="CUX6" s="197"/>
      <c r="CUY6" s="197"/>
      <c r="CUZ6" s="197"/>
      <c r="CVA6" s="197"/>
      <c r="CVB6" s="197"/>
      <c r="CVC6" s="197"/>
      <c r="CVD6" s="197"/>
      <c r="CVE6" s="197"/>
      <c r="CVF6" s="197"/>
      <c r="CVG6" s="197"/>
      <c r="CVH6" s="197"/>
      <c r="CVI6" s="197"/>
      <c r="CVJ6" s="197"/>
      <c r="CVK6" s="197"/>
      <c r="CVL6" s="197"/>
      <c r="CVM6" s="197"/>
      <c r="CVN6" s="197"/>
      <c r="CVO6" s="197"/>
      <c r="CVP6" s="197"/>
      <c r="CVQ6" s="197"/>
      <c r="CVR6" s="197"/>
      <c r="CVS6" s="197"/>
      <c r="CVT6" s="197"/>
      <c r="CVU6" s="197"/>
      <c r="CVV6" s="197"/>
      <c r="CVW6" s="197"/>
      <c r="CVX6" s="197"/>
      <c r="CVY6" s="197"/>
      <c r="CVZ6" s="197"/>
      <c r="CWA6" s="197"/>
      <c r="CWB6" s="197"/>
      <c r="CWC6" s="197"/>
      <c r="CWD6" s="197"/>
      <c r="CWE6" s="197"/>
      <c r="CWF6" s="197"/>
      <c r="CWG6" s="197"/>
      <c r="CWH6" s="197"/>
      <c r="CWI6" s="197"/>
      <c r="CWJ6" s="197"/>
      <c r="CWK6" s="197"/>
      <c r="CWL6" s="197"/>
      <c r="CWM6" s="197"/>
      <c r="CWN6" s="197"/>
      <c r="CWO6" s="197"/>
      <c r="CWP6" s="197"/>
      <c r="CWQ6" s="197"/>
      <c r="CWR6" s="197"/>
      <c r="CWS6" s="197"/>
      <c r="CWT6" s="197"/>
      <c r="CWU6" s="197"/>
      <c r="CWV6" s="197"/>
      <c r="CWW6" s="197"/>
      <c r="CWX6" s="197"/>
      <c r="CWY6" s="197"/>
      <c r="CWZ6" s="197"/>
      <c r="CXA6" s="197"/>
      <c r="CXB6" s="197"/>
      <c r="CXC6" s="197"/>
      <c r="CXD6" s="197"/>
      <c r="CXE6" s="197"/>
      <c r="CXF6" s="197"/>
      <c r="CXG6" s="197"/>
      <c r="CXH6" s="197"/>
      <c r="CXI6" s="197"/>
      <c r="CXJ6" s="197"/>
      <c r="CXK6" s="197"/>
      <c r="CXL6" s="197"/>
      <c r="CXM6" s="197"/>
      <c r="CXN6" s="197"/>
      <c r="CXO6" s="197"/>
      <c r="CXP6" s="197"/>
      <c r="CXQ6" s="197"/>
      <c r="CXR6" s="197"/>
      <c r="CXS6" s="197"/>
      <c r="CXT6" s="197"/>
      <c r="CXU6" s="197"/>
      <c r="CXV6" s="197"/>
      <c r="CXW6" s="197"/>
      <c r="CXX6" s="197"/>
      <c r="CXY6" s="197"/>
      <c r="CXZ6" s="197"/>
      <c r="CYA6" s="197"/>
      <c r="CYB6" s="197"/>
      <c r="CYC6" s="197"/>
      <c r="CYD6" s="197"/>
      <c r="CYE6" s="197"/>
      <c r="CYF6" s="197"/>
      <c r="CYG6" s="197"/>
      <c r="CYH6" s="197"/>
      <c r="CYI6" s="197"/>
      <c r="CYJ6" s="197"/>
      <c r="CYK6" s="197"/>
      <c r="CYL6" s="197"/>
      <c r="CYM6" s="197"/>
      <c r="CYN6" s="197"/>
      <c r="CYO6" s="197"/>
      <c r="CYP6" s="197"/>
      <c r="CYQ6" s="197"/>
      <c r="CYR6" s="197"/>
      <c r="CYS6" s="197"/>
      <c r="CYT6" s="197"/>
      <c r="CYU6" s="197"/>
      <c r="CYV6" s="197"/>
      <c r="CYW6" s="197"/>
      <c r="CYX6" s="197"/>
      <c r="CYY6" s="197"/>
      <c r="CYZ6" s="197"/>
      <c r="CZA6" s="197"/>
      <c r="CZB6" s="197"/>
      <c r="CZC6" s="197"/>
      <c r="CZD6" s="197"/>
      <c r="CZE6" s="197"/>
      <c r="CZF6" s="197"/>
      <c r="CZG6" s="197"/>
      <c r="CZH6" s="197"/>
      <c r="CZI6" s="197"/>
      <c r="CZJ6" s="197"/>
      <c r="CZK6" s="197"/>
      <c r="CZL6" s="197"/>
      <c r="CZM6" s="197"/>
      <c r="CZN6" s="197"/>
      <c r="CZO6" s="197"/>
      <c r="CZP6" s="197"/>
      <c r="CZQ6" s="197"/>
      <c r="CZR6" s="197"/>
      <c r="CZS6" s="197"/>
      <c r="CZT6" s="197"/>
      <c r="CZU6" s="197"/>
      <c r="CZV6" s="197"/>
      <c r="CZW6" s="197"/>
      <c r="CZX6" s="197"/>
      <c r="CZY6" s="197"/>
      <c r="CZZ6" s="197"/>
      <c r="DAA6" s="197"/>
      <c r="DAB6" s="197"/>
      <c r="DAC6" s="197"/>
      <c r="DAD6" s="197"/>
      <c r="DAE6" s="197"/>
      <c r="DAF6" s="197"/>
      <c r="DAG6" s="197"/>
      <c r="DAH6" s="197"/>
      <c r="DAI6" s="197"/>
      <c r="DAJ6" s="197"/>
      <c r="DAK6" s="197"/>
      <c r="DAL6" s="197"/>
      <c r="DAM6" s="197"/>
      <c r="DAN6" s="197"/>
      <c r="DAO6" s="197"/>
      <c r="DAP6" s="197"/>
      <c r="DAQ6" s="197"/>
      <c r="DAR6" s="197"/>
      <c r="DAS6" s="197"/>
      <c r="DAT6" s="197"/>
      <c r="DAU6" s="197"/>
      <c r="DAV6" s="197"/>
      <c r="DAW6" s="197"/>
      <c r="DAX6" s="197"/>
      <c r="DAY6" s="197"/>
      <c r="DAZ6" s="197"/>
      <c r="DBA6" s="197"/>
      <c r="DBB6" s="197"/>
      <c r="DBC6" s="197"/>
      <c r="DBD6" s="197"/>
      <c r="DBE6" s="197"/>
      <c r="DBF6" s="197"/>
      <c r="DBG6" s="197"/>
      <c r="DBH6" s="197"/>
      <c r="DBI6" s="197"/>
      <c r="DBJ6" s="197"/>
      <c r="DBK6" s="197"/>
      <c r="DBL6" s="197"/>
      <c r="DBM6" s="197"/>
      <c r="DBN6" s="197"/>
      <c r="DBO6" s="197"/>
      <c r="DBP6" s="197"/>
      <c r="DBQ6" s="197"/>
      <c r="DBR6" s="197"/>
      <c r="DBS6" s="197"/>
      <c r="DBT6" s="197"/>
      <c r="DBU6" s="197"/>
      <c r="DBV6" s="197"/>
      <c r="DBW6" s="197"/>
      <c r="DBX6" s="197"/>
      <c r="DBY6" s="197"/>
      <c r="DBZ6" s="197"/>
      <c r="DCA6" s="197"/>
      <c r="DCB6" s="197"/>
      <c r="DCC6" s="197"/>
      <c r="DCD6" s="197"/>
      <c r="DCE6" s="197"/>
      <c r="DCF6" s="197"/>
      <c r="DCG6" s="197"/>
      <c r="DCH6" s="197"/>
      <c r="DCI6" s="197"/>
      <c r="DCJ6" s="197"/>
      <c r="DCK6" s="197"/>
      <c r="DCL6" s="197"/>
      <c r="DCM6" s="197"/>
      <c r="DCN6" s="197"/>
      <c r="DCO6" s="197"/>
      <c r="DCP6" s="197"/>
      <c r="DCQ6" s="197"/>
      <c r="DCR6" s="197"/>
      <c r="DCS6" s="197"/>
      <c r="DCT6" s="197"/>
      <c r="DCU6" s="197"/>
      <c r="DCV6" s="197"/>
      <c r="DCW6" s="197"/>
      <c r="DCX6" s="197"/>
      <c r="DCY6" s="197"/>
      <c r="DCZ6" s="197"/>
      <c r="DDA6" s="197"/>
      <c r="DDB6" s="197"/>
      <c r="DDC6" s="197"/>
      <c r="DDD6" s="197"/>
      <c r="DDE6" s="197"/>
      <c r="DDF6" s="197"/>
      <c r="DDG6" s="197"/>
      <c r="DDH6" s="197"/>
      <c r="DDI6" s="197"/>
      <c r="DDJ6" s="197"/>
      <c r="DDK6" s="197"/>
      <c r="DDL6" s="197"/>
      <c r="DDM6" s="197"/>
      <c r="DDN6" s="197"/>
      <c r="DDO6" s="197"/>
      <c r="DDP6" s="197"/>
      <c r="DDQ6" s="197"/>
      <c r="DDR6" s="197"/>
      <c r="DDS6" s="197"/>
      <c r="DDT6" s="197"/>
      <c r="DDU6" s="197"/>
      <c r="DDV6" s="197"/>
      <c r="DDW6" s="197"/>
      <c r="DDX6" s="197"/>
      <c r="DDY6" s="197"/>
      <c r="DDZ6" s="197"/>
      <c r="DEA6" s="197"/>
      <c r="DEB6" s="197"/>
      <c r="DEC6" s="197"/>
      <c r="DED6" s="197"/>
      <c r="DEE6" s="197"/>
      <c r="DEF6" s="197"/>
      <c r="DEG6" s="197"/>
      <c r="DEH6" s="197"/>
      <c r="DEI6" s="197"/>
      <c r="DEJ6" s="197"/>
      <c r="DEK6" s="197"/>
      <c r="DEL6" s="197"/>
      <c r="DEM6" s="197"/>
      <c r="DEN6" s="197"/>
      <c r="DEO6" s="197"/>
      <c r="DEP6" s="197"/>
      <c r="DEQ6" s="197"/>
      <c r="DER6" s="197"/>
      <c r="DES6" s="197"/>
      <c r="DET6" s="197"/>
      <c r="DEU6" s="197"/>
      <c r="DEV6" s="197"/>
      <c r="DEW6" s="197"/>
      <c r="DEX6" s="197"/>
      <c r="DEY6" s="197"/>
      <c r="DEZ6" s="197"/>
      <c r="DFA6" s="197"/>
      <c r="DFB6" s="197"/>
      <c r="DFC6" s="197"/>
      <c r="DFD6" s="197"/>
      <c r="DFE6" s="197"/>
      <c r="DFF6" s="197"/>
      <c r="DFG6" s="197"/>
      <c r="DFH6" s="197"/>
      <c r="DFI6" s="197"/>
      <c r="DFJ6" s="197"/>
      <c r="DFK6" s="197"/>
      <c r="DFL6" s="197"/>
      <c r="DFM6" s="197"/>
      <c r="DFN6" s="197"/>
      <c r="DFO6" s="197"/>
      <c r="DFP6" s="197"/>
      <c r="DFQ6" s="197"/>
      <c r="DFR6" s="197"/>
      <c r="DFS6" s="197"/>
      <c r="DFT6" s="197"/>
      <c r="DFU6" s="197"/>
      <c r="DFV6" s="197"/>
      <c r="DFW6" s="197"/>
      <c r="DFX6" s="197"/>
      <c r="DFY6" s="197"/>
      <c r="DFZ6" s="197"/>
      <c r="DGA6" s="197"/>
      <c r="DGB6" s="197"/>
      <c r="DGC6" s="197"/>
      <c r="DGD6" s="197"/>
      <c r="DGE6" s="197"/>
      <c r="DGF6" s="197"/>
      <c r="DGG6" s="197"/>
      <c r="DGH6" s="197"/>
      <c r="DGI6" s="197"/>
      <c r="DGJ6" s="197"/>
      <c r="DGK6" s="197"/>
      <c r="DGL6" s="197"/>
      <c r="DGM6" s="197"/>
      <c r="DGN6" s="197"/>
      <c r="DGO6" s="197"/>
      <c r="DGP6" s="197"/>
      <c r="DGQ6" s="197"/>
      <c r="DGR6" s="197"/>
      <c r="DGS6" s="197"/>
      <c r="DGT6" s="197"/>
      <c r="DGU6" s="197"/>
      <c r="DGV6" s="197"/>
      <c r="DGW6" s="197"/>
      <c r="DGX6" s="197"/>
      <c r="DGY6" s="197"/>
      <c r="DGZ6" s="197"/>
      <c r="DHA6" s="197"/>
      <c r="DHB6" s="197"/>
      <c r="DHC6" s="197"/>
      <c r="DHD6" s="197"/>
      <c r="DHE6" s="197"/>
      <c r="DHF6" s="197"/>
      <c r="DHG6" s="197"/>
      <c r="DHH6" s="197"/>
      <c r="DHI6" s="197"/>
      <c r="DHJ6" s="197"/>
      <c r="DHK6" s="197"/>
      <c r="DHL6" s="197"/>
      <c r="DHM6" s="197"/>
      <c r="DHN6" s="197"/>
      <c r="DHO6" s="197"/>
      <c r="DHP6" s="197"/>
      <c r="DHQ6" s="197"/>
      <c r="DHR6" s="197"/>
      <c r="DHS6" s="197"/>
      <c r="DHT6" s="197"/>
      <c r="DHU6" s="197"/>
      <c r="DHV6" s="197"/>
      <c r="DHW6" s="197"/>
      <c r="DHX6" s="197"/>
      <c r="DHY6" s="197"/>
      <c r="DHZ6" s="197"/>
      <c r="DIA6" s="197"/>
      <c r="DIB6" s="197"/>
      <c r="DIC6" s="197"/>
      <c r="DID6" s="197"/>
      <c r="DIE6" s="197"/>
      <c r="DIF6" s="197"/>
      <c r="DIG6" s="197"/>
      <c r="DIH6" s="197"/>
      <c r="DII6" s="197"/>
      <c r="DIJ6" s="197"/>
      <c r="DIK6" s="197"/>
      <c r="DIL6" s="197"/>
      <c r="DIM6" s="197"/>
      <c r="DIN6" s="197"/>
      <c r="DIO6" s="197"/>
      <c r="DIP6" s="197"/>
      <c r="DIQ6" s="197"/>
      <c r="DIR6" s="197"/>
      <c r="DIS6" s="197"/>
      <c r="DIT6" s="197"/>
      <c r="DIU6" s="197"/>
      <c r="DIV6" s="197"/>
      <c r="DIW6" s="197"/>
      <c r="DIX6" s="197"/>
      <c r="DIY6" s="197"/>
      <c r="DIZ6" s="197"/>
      <c r="DJA6" s="197"/>
      <c r="DJB6" s="197"/>
      <c r="DJC6" s="197"/>
      <c r="DJD6" s="197"/>
      <c r="DJE6" s="197"/>
      <c r="DJF6" s="197"/>
      <c r="DJG6" s="197"/>
      <c r="DJH6" s="197"/>
      <c r="DJI6" s="197"/>
      <c r="DJJ6" s="197"/>
      <c r="DJK6" s="197"/>
      <c r="DJL6" s="197"/>
      <c r="DJM6" s="197"/>
      <c r="DJN6" s="197"/>
      <c r="DJO6" s="197"/>
      <c r="DJP6" s="197"/>
      <c r="DJQ6" s="197"/>
      <c r="DJR6" s="197"/>
      <c r="DJS6" s="197"/>
      <c r="DJT6" s="197"/>
      <c r="DJU6" s="197"/>
      <c r="DJV6" s="197"/>
      <c r="DJW6" s="197"/>
      <c r="DJX6" s="197"/>
      <c r="DJY6" s="197"/>
      <c r="DJZ6" s="197"/>
      <c r="DKA6" s="197"/>
      <c r="DKB6" s="197"/>
      <c r="DKC6" s="197"/>
      <c r="DKD6" s="197"/>
      <c r="DKE6" s="197"/>
      <c r="DKF6" s="197"/>
      <c r="DKG6" s="197"/>
      <c r="DKH6" s="197"/>
      <c r="DKI6" s="197"/>
      <c r="DKJ6" s="197"/>
      <c r="DKK6" s="197"/>
      <c r="DKL6" s="197"/>
      <c r="DKM6" s="197"/>
      <c r="DKN6" s="197"/>
      <c r="DKO6" s="197"/>
      <c r="DKP6" s="197"/>
      <c r="DKQ6" s="197"/>
      <c r="DKR6" s="197"/>
      <c r="DKS6" s="197"/>
      <c r="DKT6" s="197"/>
      <c r="DKU6" s="197"/>
      <c r="DKV6" s="197"/>
      <c r="DKW6" s="197"/>
      <c r="DKX6" s="197"/>
      <c r="DKY6" s="197"/>
      <c r="DKZ6" s="197"/>
      <c r="DLA6" s="197"/>
      <c r="DLB6" s="197"/>
      <c r="DLC6" s="197"/>
      <c r="DLD6" s="197"/>
      <c r="DLE6" s="197"/>
      <c r="DLF6" s="197"/>
      <c r="DLG6" s="197"/>
      <c r="DLH6" s="197"/>
      <c r="DLI6" s="197"/>
      <c r="DLJ6" s="197"/>
      <c r="DLK6" s="197"/>
      <c r="DLL6" s="197"/>
      <c r="DLM6" s="197"/>
      <c r="DLN6" s="197"/>
      <c r="DLO6" s="197"/>
      <c r="DLP6" s="197"/>
      <c r="DLQ6" s="197"/>
      <c r="DLR6" s="197"/>
      <c r="DLS6" s="197"/>
      <c r="DLT6" s="197"/>
      <c r="DLU6" s="197"/>
      <c r="DLV6" s="197"/>
      <c r="DLW6" s="197"/>
      <c r="DLX6" s="197"/>
      <c r="DLY6" s="197"/>
      <c r="DLZ6" s="197"/>
      <c r="DMA6" s="197"/>
      <c r="DMB6" s="197"/>
      <c r="DMC6" s="197"/>
      <c r="DMD6" s="197"/>
      <c r="DME6" s="197"/>
      <c r="DMF6" s="197"/>
      <c r="DMG6" s="197"/>
      <c r="DMH6" s="197"/>
      <c r="DMI6" s="197"/>
      <c r="DMJ6" s="197"/>
      <c r="DMK6" s="197"/>
      <c r="DML6" s="197"/>
      <c r="DMM6" s="197"/>
      <c r="DMN6" s="197"/>
      <c r="DMO6" s="197"/>
      <c r="DMP6" s="197"/>
      <c r="DMQ6" s="197"/>
      <c r="DMR6" s="197"/>
      <c r="DMS6" s="197"/>
      <c r="DMT6" s="197"/>
      <c r="DMU6" s="197"/>
      <c r="DMV6" s="197"/>
      <c r="DMW6" s="197"/>
      <c r="DMX6" s="197"/>
      <c r="DMY6" s="197"/>
      <c r="DMZ6" s="197"/>
      <c r="DNA6" s="197"/>
      <c r="DNB6" s="197"/>
      <c r="DNC6" s="197"/>
      <c r="DND6" s="197"/>
      <c r="DNE6" s="197"/>
      <c r="DNF6" s="197"/>
      <c r="DNG6" s="197"/>
      <c r="DNH6" s="197"/>
      <c r="DNI6" s="197"/>
      <c r="DNJ6" s="197"/>
      <c r="DNK6" s="197"/>
      <c r="DNL6" s="197"/>
      <c r="DNM6" s="197"/>
      <c r="DNN6" s="197"/>
      <c r="DNO6" s="197"/>
      <c r="DNP6" s="197"/>
      <c r="DNQ6" s="197"/>
      <c r="DNR6" s="197"/>
      <c r="DNS6" s="197"/>
      <c r="DNT6" s="197"/>
      <c r="DNU6" s="197"/>
      <c r="DNV6" s="197"/>
      <c r="DNW6" s="197"/>
      <c r="DNX6" s="197"/>
      <c r="DNY6" s="197"/>
      <c r="DNZ6" s="197"/>
      <c r="DOA6" s="197"/>
      <c r="DOB6" s="197"/>
      <c r="DOC6" s="197"/>
      <c r="DOD6" s="197"/>
      <c r="DOE6" s="197"/>
      <c r="DOF6" s="197"/>
      <c r="DOG6" s="197"/>
      <c r="DOH6" s="197"/>
      <c r="DOI6" s="197"/>
      <c r="DOJ6" s="197"/>
      <c r="DOK6" s="197"/>
      <c r="DOL6" s="197"/>
      <c r="DOM6" s="197"/>
      <c r="DON6" s="197"/>
      <c r="DOO6" s="197"/>
      <c r="DOP6" s="197"/>
      <c r="DOQ6" s="197"/>
      <c r="DOR6" s="197"/>
      <c r="DOS6" s="197"/>
      <c r="DOT6" s="197"/>
      <c r="DOU6" s="197"/>
      <c r="DOV6" s="197"/>
      <c r="DOW6" s="197"/>
      <c r="DOX6" s="197"/>
      <c r="DOY6" s="197"/>
      <c r="DOZ6" s="197"/>
      <c r="DPA6" s="197"/>
      <c r="DPB6" s="197"/>
      <c r="DPC6" s="197"/>
      <c r="DPD6" s="197"/>
      <c r="DPE6" s="197"/>
      <c r="DPF6" s="197"/>
      <c r="DPG6" s="197"/>
      <c r="DPH6" s="197"/>
      <c r="DPI6" s="197"/>
      <c r="DPJ6" s="197"/>
      <c r="DPK6" s="197"/>
      <c r="DPL6" s="197"/>
      <c r="DPM6" s="197"/>
      <c r="DPN6" s="197"/>
      <c r="DPO6" s="197"/>
      <c r="DPP6" s="197"/>
      <c r="DPQ6" s="197"/>
      <c r="DPR6" s="197"/>
      <c r="DPS6" s="197"/>
      <c r="DPT6" s="197"/>
      <c r="DPU6" s="197"/>
      <c r="DPV6" s="197"/>
      <c r="DPW6" s="197"/>
      <c r="DPX6" s="197"/>
      <c r="DPY6" s="197"/>
      <c r="DPZ6" s="197"/>
      <c r="DQA6" s="197"/>
      <c r="DQB6" s="197"/>
      <c r="DQC6" s="197"/>
      <c r="DQD6" s="197"/>
      <c r="DQE6" s="197"/>
      <c r="DQF6" s="197"/>
      <c r="DQG6" s="197"/>
      <c r="DQH6" s="197"/>
      <c r="DQI6" s="197"/>
      <c r="DQJ6" s="197"/>
      <c r="DQK6" s="197"/>
      <c r="DQL6" s="197"/>
      <c r="DQM6" s="197"/>
      <c r="DQN6" s="197"/>
      <c r="DQO6" s="197"/>
      <c r="DQP6" s="197"/>
      <c r="DQQ6" s="197"/>
      <c r="DQR6" s="197"/>
      <c r="DQS6" s="197"/>
      <c r="DQT6" s="197"/>
      <c r="DQU6" s="197"/>
      <c r="DQV6" s="197"/>
      <c r="DQW6" s="197"/>
      <c r="DQX6" s="197"/>
      <c r="DQY6" s="197"/>
      <c r="DQZ6" s="197"/>
      <c r="DRA6" s="197"/>
      <c r="DRB6" s="197"/>
      <c r="DRC6" s="197"/>
      <c r="DRD6" s="197"/>
      <c r="DRE6" s="197"/>
      <c r="DRF6" s="197"/>
      <c r="DRG6" s="197"/>
      <c r="DRH6" s="197"/>
      <c r="DRI6" s="197"/>
      <c r="DRJ6" s="197"/>
      <c r="DRK6" s="197"/>
      <c r="DRL6" s="197"/>
      <c r="DRM6" s="197"/>
      <c r="DRN6" s="197"/>
      <c r="DRO6" s="197"/>
      <c r="DRP6" s="197"/>
      <c r="DRQ6" s="197"/>
      <c r="DRR6" s="197"/>
      <c r="DRS6" s="197"/>
      <c r="DRT6" s="197"/>
      <c r="DRU6" s="197"/>
      <c r="DRV6" s="197"/>
      <c r="DRW6" s="197"/>
      <c r="DRX6" s="197"/>
      <c r="DRY6" s="197"/>
      <c r="DRZ6" s="197"/>
      <c r="DSA6" s="197"/>
      <c r="DSB6" s="197"/>
      <c r="DSC6" s="197"/>
      <c r="DSD6" s="197"/>
      <c r="DSE6" s="197"/>
      <c r="DSF6" s="197"/>
      <c r="DSG6" s="197"/>
      <c r="DSH6" s="197"/>
      <c r="DSI6" s="197"/>
      <c r="DSJ6" s="197"/>
      <c r="DSK6" s="197"/>
      <c r="DSL6" s="197"/>
      <c r="DSM6" s="197"/>
      <c r="DSN6" s="197"/>
      <c r="DSO6" s="197"/>
      <c r="DSP6" s="197"/>
      <c r="DSQ6" s="197"/>
      <c r="DSR6" s="197"/>
      <c r="DSS6" s="197"/>
      <c r="DST6" s="197"/>
      <c r="DSU6" s="197"/>
      <c r="DSV6" s="197"/>
      <c r="DSW6" s="197"/>
      <c r="DSX6" s="197"/>
      <c r="DSY6" s="197"/>
      <c r="DSZ6" s="197"/>
      <c r="DTA6" s="197"/>
      <c r="DTB6" s="197"/>
      <c r="DTC6" s="197"/>
      <c r="DTD6" s="197"/>
      <c r="DTE6" s="197"/>
      <c r="DTF6" s="197"/>
      <c r="DTG6" s="197"/>
      <c r="DTH6" s="197"/>
      <c r="DTI6" s="197"/>
      <c r="DTJ6" s="197"/>
      <c r="DTK6" s="197"/>
      <c r="DTL6" s="197"/>
      <c r="DTM6" s="197"/>
      <c r="DTN6" s="197"/>
      <c r="DTO6" s="197"/>
      <c r="DTP6" s="197"/>
      <c r="DTQ6" s="197"/>
      <c r="DTR6" s="197"/>
      <c r="DTS6" s="197"/>
      <c r="DTT6" s="197"/>
      <c r="DTU6" s="197"/>
      <c r="DTV6" s="197"/>
      <c r="DTW6" s="197"/>
      <c r="DTX6" s="197"/>
      <c r="DTY6" s="197"/>
      <c r="DTZ6" s="197"/>
      <c r="DUA6" s="197"/>
      <c r="DUB6" s="197"/>
      <c r="DUC6" s="197"/>
      <c r="DUD6" s="197"/>
      <c r="DUE6" s="197"/>
      <c r="DUF6" s="197"/>
      <c r="DUG6" s="197"/>
      <c r="DUH6" s="197"/>
      <c r="DUI6" s="197"/>
      <c r="DUJ6" s="197"/>
      <c r="DUK6" s="197"/>
      <c r="DUL6" s="197"/>
      <c r="DUM6" s="197"/>
      <c r="DUN6" s="197"/>
      <c r="DUO6" s="197"/>
      <c r="DUP6" s="197"/>
      <c r="DUQ6" s="197"/>
      <c r="DUR6" s="197"/>
      <c r="DUS6" s="197"/>
      <c r="DUT6" s="197"/>
      <c r="DUU6" s="197"/>
      <c r="DUV6" s="197"/>
      <c r="DUW6" s="197"/>
      <c r="DUX6" s="197"/>
      <c r="DUY6" s="197"/>
      <c r="DUZ6" s="197"/>
      <c r="DVA6" s="197"/>
      <c r="DVB6" s="197"/>
      <c r="DVC6" s="197"/>
      <c r="DVD6" s="197"/>
      <c r="DVE6" s="197"/>
      <c r="DVF6" s="197"/>
      <c r="DVG6" s="197"/>
      <c r="DVH6" s="197"/>
      <c r="DVI6" s="197"/>
      <c r="DVJ6" s="197"/>
      <c r="DVK6" s="197"/>
      <c r="DVL6" s="197"/>
      <c r="DVM6" s="197"/>
      <c r="DVN6" s="197"/>
      <c r="DVO6" s="197"/>
      <c r="DVP6" s="197"/>
      <c r="DVQ6" s="197"/>
      <c r="DVR6" s="197"/>
      <c r="DVS6" s="197"/>
      <c r="DVT6" s="197"/>
      <c r="DVU6" s="197"/>
      <c r="DVV6" s="197"/>
      <c r="DVW6" s="197"/>
      <c r="DVX6" s="197"/>
      <c r="DVY6" s="197"/>
      <c r="DVZ6" s="197"/>
      <c r="DWA6" s="197"/>
      <c r="DWB6" s="197"/>
      <c r="DWC6" s="197"/>
      <c r="DWD6" s="197"/>
      <c r="DWE6" s="197"/>
      <c r="DWF6" s="197"/>
      <c r="DWG6" s="197"/>
      <c r="DWH6" s="197"/>
      <c r="DWI6" s="197"/>
      <c r="DWJ6" s="197"/>
      <c r="DWK6" s="197"/>
      <c r="DWL6" s="197"/>
      <c r="DWM6" s="197"/>
      <c r="DWN6" s="197"/>
      <c r="DWO6" s="197"/>
      <c r="DWP6" s="197"/>
      <c r="DWQ6" s="197"/>
      <c r="DWR6" s="197"/>
      <c r="DWS6" s="197"/>
      <c r="DWT6" s="197"/>
      <c r="DWU6" s="197"/>
      <c r="DWV6" s="197"/>
      <c r="DWW6" s="197"/>
      <c r="DWX6" s="197"/>
      <c r="DWY6" s="197"/>
      <c r="DWZ6" s="197"/>
      <c r="DXA6" s="197"/>
      <c r="DXB6" s="197"/>
      <c r="DXC6" s="197"/>
      <c r="DXD6" s="197"/>
      <c r="DXE6" s="197"/>
      <c r="DXF6" s="197"/>
      <c r="DXG6" s="197"/>
      <c r="DXH6" s="197"/>
      <c r="DXI6" s="197"/>
      <c r="DXJ6" s="197"/>
      <c r="DXK6" s="197"/>
      <c r="DXL6" s="197"/>
      <c r="DXM6" s="197"/>
      <c r="DXN6" s="197"/>
      <c r="DXO6" s="197"/>
      <c r="DXP6" s="197"/>
      <c r="DXQ6" s="197"/>
      <c r="DXR6" s="197"/>
      <c r="DXS6" s="197"/>
      <c r="DXT6" s="197"/>
      <c r="DXU6" s="197"/>
      <c r="DXV6" s="197"/>
      <c r="DXW6" s="197"/>
      <c r="DXX6" s="197"/>
      <c r="DXY6" s="197"/>
      <c r="DXZ6" s="197"/>
      <c r="DYA6" s="197"/>
      <c r="DYB6" s="197"/>
      <c r="DYC6" s="197"/>
      <c r="DYD6" s="197"/>
      <c r="DYE6" s="197"/>
      <c r="DYF6" s="197"/>
      <c r="DYG6" s="197"/>
      <c r="DYH6" s="197"/>
      <c r="DYI6" s="197"/>
      <c r="DYJ6" s="197"/>
      <c r="DYK6" s="197"/>
      <c r="DYL6" s="197"/>
      <c r="DYM6" s="197"/>
      <c r="DYN6" s="197"/>
      <c r="DYO6" s="197"/>
      <c r="DYP6" s="197"/>
      <c r="DYQ6" s="197"/>
      <c r="DYR6" s="197"/>
      <c r="DYS6" s="197"/>
      <c r="DYT6" s="197"/>
      <c r="DYU6" s="197"/>
      <c r="DYV6" s="197"/>
      <c r="DYW6" s="197"/>
      <c r="DYX6" s="197"/>
      <c r="DYY6" s="197"/>
      <c r="DYZ6" s="197"/>
      <c r="DZA6" s="197"/>
      <c r="DZB6" s="197"/>
      <c r="DZC6" s="197"/>
      <c r="DZD6" s="197"/>
      <c r="DZE6" s="197"/>
      <c r="DZF6" s="197"/>
      <c r="DZG6" s="197"/>
      <c r="DZH6" s="197"/>
      <c r="DZI6" s="197"/>
      <c r="DZJ6" s="197"/>
      <c r="DZK6" s="197"/>
      <c r="DZL6" s="197"/>
      <c r="DZM6" s="197"/>
      <c r="DZN6" s="197"/>
      <c r="DZO6" s="197"/>
      <c r="DZP6" s="197"/>
      <c r="DZQ6" s="197"/>
      <c r="DZR6" s="197"/>
      <c r="DZS6" s="197"/>
      <c r="DZT6" s="197"/>
      <c r="DZU6" s="197"/>
      <c r="DZV6" s="197"/>
      <c r="DZW6" s="197"/>
      <c r="DZX6" s="197"/>
      <c r="DZY6" s="197"/>
      <c r="DZZ6" s="197"/>
      <c r="EAA6" s="197"/>
      <c r="EAB6" s="197"/>
      <c r="EAC6" s="197"/>
      <c r="EAD6" s="197"/>
      <c r="EAE6" s="197"/>
      <c r="EAF6" s="197"/>
      <c r="EAG6" s="197"/>
      <c r="EAH6" s="197"/>
      <c r="EAI6" s="197"/>
      <c r="EAJ6" s="197"/>
      <c r="EAK6" s="197"/>
      <c r="EAL6" s="197"/>
      <c r="EAM6" s="197"/>
      <c r="EAN6" s="197"/>
      <c r="EAO6" s="197"/>
      <c r="EAP6" s="197"/>
      <c r="EAQ6" s="197"/>
      <c r="EAR6" s="197"/>
      <c r="EAS6" s="197"/>
      <c r="EAT6" s="197"/>
      <c r="EAU6" s="197"/>
      <c r="EAV6" s="197"/>
      <c r="EAW6" s="197"/>
      <c r="EAX6" s="197"/>
      <c r="EAY6" s="197"/>
      <c r="EAZ6" s="197"/>
      <c r="EBA6" s="197"/>
      <c r="EBB6" s="197"/>
      <c r="EBC6" s="197"/>
      <c r="EBD6" s="197"/>
      <c r="EBE6" s="197"/>
      <c r="EBF6" s="197"/>
      <c r="EBG6" s="197"/>
      <c r="EBH6" s="197"/>
      <c r="EBI6" s="197"/>
      <c r="EBJ6" s="197"/>
      <c r="EBK6" s="197"/>
      <c r="EBL6" s="197"/>
      <c r="EBM6" s="197"/>
      <c r="EBN6" s="197"/>
      <c r="EBO6" s="197"/>
      <c r="EBP6" s="197"/>
      <c r="EBQ6" s="197"/>
      <c r="EBR6" s="197"/>
      <c r="EBS6" s="197"/>
      <c r="EBT6" s="197"/>
      <c r="EBU6" s="197"/>
      <c r="EBV6" s="197"/>
      <c r="EBW6" s="197"/>
      <c r="EBX6" s="197"/>
      <c r="EBY6" s="197"/>
      <c r="EBZ6" s="197"/>
      <c r="ECA6" s="197"/>
      <c r="ECB6" s="197"/>
      <c r="ECC6" s="197"/>
      <c r="ECD6" s="197"/>
      <c r="ECE6" s="197"/>
      <c r="ECF6" s="197"/>
      <c r="ECG6" s="197"/>
      <c r="ECH6" s="197"/>
      <c r="ECI6" s="197"/>
      <c r="ECJ6" s="197"/>
      <c r="ECK6" s="197"/>
      <c r="ECL6" s="197"/>
      <c r="ECM6" s="197"/>
      <c r="ECN6" s="197"/>
      <c r="ECO6" s="197"/>
      <c r="ECP6" s="197"/>
      <c r="ECQ6" s="197"/>
      <c r="ECR6" s="197"/>
      <c r="ECS6" s="197"/>
      <c r="ECT6" s="197"/>
      <c r="ECU6" s="197"/>
      <c r="ECV6" s="197"/>
      <c r="ECW6" s="197"/>
      <c r="ECX6" s="197"/>
      <c r="ECY6" s="197"/>
      <c r="ECZ6" s="197"/>
      <c r="EDA6" s="197"/>
      <c r="EDB6" s="197"/>
      <c r="EDC6" s="197"/>
      <c r="EDD6" s="197"/>
      <c r="EDE6" s="197"/>
      <c r="EDF6" s="197"/>
      <c r="EDG6" s="197"/>
      <c r="EDH6" s="197"/>
      <c r="EDI6" s="197"/>
      <c r="EDJ6" s="197"/>
      <c r="EDK6" s="197"/>
      <c r="EDL6" s="197"/>
      <c r="EDM6" s="197"/>
      <c r="EDN6" s="197"/>
      <c r="EDO6" s="197"/>
      <c r="EDP6" s="197"/>
      <c r="EDQ6" s="197"/>
      <c r="EDR6" s="197"/>
      <c r="EDS6" s="197"/>
      <c r="EDT6" s="197"/>
      <c r="EDU6" s="197"/>
      <c r="EDV6" s="197"/>
      <c r="EDW6" s="197"/>
      <c r="EDX6" s="197"/>
      <c r="EDY6" s="197"/>
      <c r="EDZ6" s="197"/>
      <c r="EEA6" s="197"/>
      <c r="EEB6" s="197"/>
      <c r="EEC6" s="197"/>
      <c r="EED6" s="197"/>
      <c r="EEE6" s="197"/>
      <c r="EEF6" s="197"/>
      <c r="EEG6" s="197"/>
      <c r="EEH6" s="197"/>
      <c r="EEI6" s="197"/>
      <c r="EEJ6" s="197"/>
      <c r="EEK6" s="197"/>
      <c r="EEL6" s="197"/>
      <c r="EEM6" s="197"/>
      <c r="EEN6" s="197"/>
      <c r="EEO6" s="197"/>
      <c r="EEP6" s="197"/>
      <c r="EEQ6" s="197"/>
      <c r="EER6" s="197"/>
      <c r="EES6" s="197"/>
      <c r="EET6" s="197"/>
      <c r="EEU6" s="197"/>
      <c r="EEV6" s="197"/>
      <c r="EEW6" s="197"/>
      <c r="EEX6" s="197"/>
      <c r="EEY6" s="197"/>
      <c r="EEZ6" s="197"/>
      <c r="EFA6" s="197"/>
      <c r="EFB6" s="197"/>
      <c r="EFC6" s="197"/>
      <c r="EFD6" s="197"/>
      <c r="EFE6" s="197"/>
      <c r="EFF6" s="197"/>
      <c r="EFG6" s="197"/>
      <c r="EFH6" s="197"/>
      <c r="EFI6" s="197"/>
      <c r="EFJ6" s="197"/>
      <c r="EFK6" s="197"/>
      <c r="EFL6" s="197"/>
      <c r="EFM6" s="197"/>
      <c r="EFN6" s="197"/>
      <c r="EFO6" s="197"/>
      <c r="EFP6" s="197"/>
      <c r="EFQ6" s="197"/>
      <c r="EFR6" s="197"/>
      <c r="EFS6" s="197"/>
      <c r="EFT6" s="197"/>
      <c r="EFU6" s="197"/>
      <c r="EFV6" s="197"/>
      <c r="EFW6" s="197"/>
      <c r="EFX6" s="197"/>
      <c r="EFY6" s="197"/>
      <c r="EFZ6" s="197"/>
      <c r="EGA6" s="197"/>
      <c r="EGB6" s="197"/>
      <c r="EGC6" s="197"/>
      <c r="EGD6" s="197"/>
      <c r="EGE6" s="197"/>
      <c r="EGF6" s="197"/>
      <c r="EGG6" s="197"/>
      <c r="EGH6" s="197"/>
      <c r="EGI6" s="197"/>
      <c r="EGJ6" s="197"/>
      <c r="EGK6" s="197"/>
      <c r="EGL6" s="197"/>
      <c r="EGM6" s="197"/>
      <c r="EGN6" s="197"/>
      <c r="EGO6" s="197"/>
      <c r="EGP6" s="197"/>
      <c r="EGQ6" s="197"/>
      <c r="EGR6" s="197"/>
      <c r="EGS6" s="197"/>
      <c r="EGT6" s="197"/>
      <c r="EGU6" s="197"/>
      <c r="EGV6" s="197"/>
      <c r="EGW6" s="197"/>
      <c r="EGX6" s="197"/>
      <c r="EGY6" s="197"/>
      <c r="EGZ6" s="197"/>
      <c r="EHA6" s="197"/>
      <c r="EHB6" s="197"/>
      <c r="EHC6" s="197"/>
      <c r="EHD6" s="197"/>
      <c r="EHE6" s="197"/>
      <c r="EHF6" s="197"/>
      <c r="EHG6" s="197"/>
      <c r="EHH6" s="197"/>
      <c r="EHI6" s="197"/>
      <c r="EHJ6" s="197"/>
      <c r="EHK6" s="197"/>
      <c r="EHL6" s="197"/>
      <c r="EHM6" s="197"/>
      <c r="EHN6" s="197"/>
      <c r="EHO6" s="197"/>
      <c r="EHP6" s="197"/>
      <c r="EHQ6" s="197"/>
      <c r="EHR6" s="197"/>
      <c r="EHS6" s="197"/>
      <c r="EHT6" s="197"/>
      <c r="EHU6" s="197"/>
      <c r="EHV6" s="197"/>
      <c r="EHW6" s="197"/>
      <c r="EHX6" s="197"/>
      <c r="EHY6" s="197"/>
      <c r="EHZ6" s="197"/>
      <c r="EIA6" s="197"/>
      <c r="EIB6" s="197"/>
      <c r="EIC6" s="197"/>
      <c r="EID6" s="197"/>
      <c r="EIE6" s="197"/>
      <c r="EIF6" s="197"/>
      <c r="EIG6" s="197"/>
      <c r="EIH6" s="197"/>
      <c r="EII6" s="197"/>
      <c r="EIJ6" s="197"/>
      <c r="EIK6" s="197"/>
      <c r="EIL6" s="197"/>
      <c r="EIM6" s="197"/>
      <c r="EIN6" s="197"/>
      <c r="EIO6" s="197"/>
      <c r="EIP6" s="197"/>
      <c r="EIQ6" s="197"/>
      <c r="EIR6" s="197"/>
      <c r="EIS6" s="197"/>
      <c r="EIT6" s="197"/>
      <c r="EIU6" s="197"/>
      <c r="EIV6" s="197"/>
      <c r="EIW6" s="197"/>
      <c r="EIX6" s="197"/>
      <c r="EIY6" s="197"/>
      <c r="EIZ6" s="197"/>
      <c r="EJA6" s="197"/>
      <c r="EJB6" s="197"/>
      <c r="EJC6" s="197"/>
      <c r="EJD6" s="197"/>
      <c r="EJE6" s="197"/>
      <c r="EJF6" s="197"/>
      <c r="EJG6" s="197"/>
      <c r="EJH6" s="197"/>
      <c r="EJI6" s="197"/>
      <c r="EJJ6" s="197"/>
      <c r="EJK6" s="197"/>
      <c r="EJL6" s="197"/>
      <c r="EJM6" s="197"/>
      <c r="EJN6" s="197"/>
      <c r="EJO6" s="197"/>
      <c r="EJP6" s="197"/>
      <c r="EJQ6" s="197"/>
      <c r="EJR6" s="197"/>
      <c r="EJS6" s="197"/>
      <c r="EJT6" s="197"/>
      <c r="EJU6" s="197"/>
      <c r="EJV6" s="197"/>
      <c r="EJW6" s="197"/>
      <c r="EJX6" s="197"/>
      <c r="EJY6" s="197"/>
      <c r="EJZ6" s="197"/>
      <c r="EKA6" s="197"/>
      <c r="EKB6" s="197"/>
      <c r="EKC6" s="197"/>
      <c r="EKD6" s="197"/>
      <c r="EKE6" s="197"/>
      <c r="EKF6" s="197"/>
      <c r="EKG6" s="197"/>
      <c r="EKH6" s="197"/>
      <c r="EKI6" s="197"/>
      <c r="EKJ6" s="197"/>
      <c r="EKK6" s="197"/>
      <c r="EKL6" s="197"/>
      <c r="EKM6" s="197"/>
      <c r="EKN6" s="197"/>
      <c r="EKO6" s="197"/>
      <c r="EKP6" s="197"/>
      <c r="EKQ6" s="197"/>
      <c r="EKR6" s="197"/>
      <c r="EKS6" s="197"/>
      <c r="EKT6" s="197"/>
      <c r="EKU6" s="197"/>
      <c r="EKV6" s="197"/>
      <c r="EKW6" s="197"/>
      <c r="EKX6" s="197"/>
      <c r="EKY6" s="197"/>
      <c r="EKZ6" s="197"/>
      <c r="ELA6" s="197"/>
      <c r="ELB6" s="197"/>
      <c r="ELC6" s="197"/>
      <c r="ELD6" s="197"/>
      <c r="ELE6" s="197"/>
      <c r="ELF6" s="197"/>
      <c r="ELG6" s="197"/>
      <c r="ELH6" s="197"/>
      <c r="ELI6" s="197"/>
      <c r="ELJ6" s="197"/>
      <c r="ELK6" s="197"/>
      <c r="ELL6" s="197"/>
      <c r="ELM6" s="197"/>
      <c r="ELN6" s="197"/>
      <c r="ELO6" s="197"/>
      <c r="ELP6" s="197"/>
      <c r="ELQ6" s="197"/>
      <c r="ELR6" s="197"/>
      <c r="ELS6" s="197"/>
      <c r="ELT6" s="197"/>
      <c r="ELU6" s="197"/>
      <c r="ELV6" s="197"/>
      <c r="ELW6" s="197"/>
      <c r="ELX6" s="197"/>
      <c r="ELY6" s="197"/>
      <c r="ELZ6" s="197"/>
      <c r="EMA6" s="197"/>
      <c r="EMB6" s="197"/>
      <c r="EMC6" s="197"/>
      <c r="EMD6" s="197"/>
      <c r="EME6" s="197"/>
      <c r="EMF6" s="197"/>
      <c r="EMG6" s="197"/>
      <c r="EMH6" s="197"/>
      <c r="EMI6" s="197"/>
      <c r="EMJ6" s="197"/>
      <c r="EMK6" s="197"/>
      <c r="EML6" s="197"/>
      <c r="EMM6" s="197"/>
      <c r="EMN6" s="197"/>
      <c r="EMO6" s="197"/>
      <c r="EMP6" s="197"/>
      <c r="EMQ6" s="197"/>
      <c r="EMR6" s="197"/>
      <c r="EMS6" s="197"/>
      <c r="EMT6" s="197"/>
      <c r="EMU6" s="197"/>
      <c r="EMV6" s="197"/>
      <c r="EMW6" s="197"/>
      <c r="EMX6" s="197"/>
      <c r="EMY6" s="197"/>
      <c r="EMZ6" s="197"/>
      <c r="ENA6" s="197"/>
      <c r="ENB6" s="197"/>
      <c r="ENC6" s="197"/>
      <c r="END6" s="197"/>
      <c r="ENE6" s="197"/>
      <c r="ENF6" s="197"/>
      <c r="ENG6" s="197"/>
      <c r="ENH6" s="197"/>
      <c r="ENI6" s="197"/>
      <c r="ENJ6" s="197"/>
      <c r="ENK6" s="197"/>
      <c r="ENL6" s="197"/>
      <c r="ENM6" s="197"/>
      <c r="ENN6" s="197"/>
      <c r="ENO6" s="197"/>
      <c r="ENP6" s="197"/>
      <c r="ENQ6" s="197"/>
      <c r="ENR6" s="197"/>
      <c r="ENS6" s="197"/>
      <c r="ENT6" s="197"/>
      <c r="ENU6" s="197"/>
      <c r="ENV6" s="197"/>
      <c r="ENW6" s="197"/>
      <c r="ENX6" s="197"/>
      <c r="ENY6" s="197"/>
      <c r="ENZ6" s="197"/>
      <c r="EOA6" s="197"/>
      <c r="EOB6" s="197"/>
      <c r="EOC6" s="197"/>
      <c r="EOD6" s="197"/>
      <c r="EOE6" s="197"/>
      <c r="EOF6" s="197"/>
      <c r="EOG6" s="197"/>
      <c r="EOH6" s="197"/>
      <c r="EOI6" s="197"/>
      <c r="EOJ6" s="197"/>
      <c r="EOK6" s="197"/>
      <c r="EOL6" s="197"/>
      <c r="EOM6" s="197"/>
      <c r="EON6" s="197"/>
      <c r="EOO6" s="197"/>
      <c r="EOP6" s="197"/>
      <c r="EOQ6" s="197"/>
      <c r="EOR6" s="197"/>
      <c r="EOS6" s="197"/>
      <c r="EOT6" s="197"/>
      <c r="EOU6" s="197"/>
      <c r="EOV6" s="197"/>
      <c r="EOW6" s="197"/>
      <c r="EOX6" s="197"/>
      <c r="EOY6" s="197"/>
      <c r="EOZ6" s="197"/>
      <c r="EPA6" s="197"/>
      <c r="EPB6" s="197"/>
      <c r="EPC6" s="197"/>
      <c r="EPD6" s="197"/>
      <c r="EPE6" s="197"/>
      <c r="EPF6" s="197"/>
      <c r="EPG6" s="197"/>
      <c r="EPH6" s="197"/>
      <c r="EPI6" s="197"/>
      <c r="EPJ6" s="197"/>
      <c r="EPK6" s="197"/>
      <c r="EPL6" s="197"/>
      <c r="EPM6" s="197"/>
      <c r="EPN6" s="197"/>
      <c r="EPO6" s="197"/>
      <c r="EPP6" s="197"/>
      <c r="EPQ6" s="197"/>
      <c r="EPR6" s="197"/>
      <c r="EPS6" s="197"/>
      <c r="EPT6" s="197"/>
      <c r="EPU6" s="197"/>
      <c r="EPV6" s="197"/>
      <c r="EPW6" s="197"/>
      <c r="EPX6" s="197"/>
      <c r="EPY6" s="197"/>
      <c r="EPZ6" s="197"/>
      <c r="EQA6" s="197"/>
      <c r="EQB6" s="197"/>
      <c r="EQC6" s="197"/>
      <c r="EQD6" s="197"/>
      <c r="EQE6" s="197"/>
      <c r="EQF6" s="197"/>
      <c r="EQG6" s="197"/>
      <c r="EQH6" s="197"/>
      <c r="EQI6" s="197"/>
      <c r="EQJ6" s="197"/>
      <c r="EQK6" s="197"/>
      <c r="EQL6" s="197"/>
      <c r="EQM6" s="197"/>
      <c r="EQN6" s="197"/>
      <c r="EQO6" s="197"/>
      <c r="EQP6" s="197"/>
      <c r="EQQ6" s="197"/>
      <c r="EQR6" s="197"/>
      <c r="EQS6" s="197"/>
      <c r="EQT6" s="197"/>
      <c r="EQU6" s="197"/>
      <c r="EQV6" s="197"/>
      <c r="EQW6" s="197"/>
      <c r="EQX6" s="197"/>
      <c r="EQY6" s="197"/>
      <c r="EQZ6" s="197"/>
      <c r="ERA6" s="197"/>
      <c r="ERB6" s="197"/>
      <c r="ERC6" s="197"/>
      <c r="ERD6" s="197"/>
      <c r="ERE6" s="197"/>
      <c r="ERF6" s="197"/>
      <c r="ERG6" s="197"/>
      <c r="ERH6" s="197"/>
      <c r="ERI6" s="197"/>
      <c r="ERJ6" s="197"/>
      <c r="ERK6" s="197"/>
      <c r="ERL6" s="197"/>
      <c r="ERM6" s="197"/>
      <c r="ERN6" s="197"/>
      <c r="ERO6" s="197"/>
      <c r="ERP6" s="197"/>
      <c r="ERQ6" s="197"/>
      <c r="ERR6" s="197"/>
      <c r="ERS6" s="197"/>
      <c r="ERT6" s="197"/>
      <c r="ERU6" s="197"/>
      <c r="ERV6" s="197"/>
      <c r="ERW6" s="197"/>
      <c r="ERX6" s="197"/>
      <c r="ERY6" s="197"/>
      <c r="ERZ6" s="197"/>
      <c r="ESA6" s="197"/>
      <c r="ESB6" s="197"/>
      <c r="ESC6" s="197"/>
      <c r="ESD6" s="197"/>
      <c r="ESE6" s="197"/>
      <c r="ESF6" s="197"/>
      <c r="ESG6" s="197"/>
      <c r="ESH6" s="197"/>
      <c r="ESI6" s="197"/>
      <c r="ESJ6" s="197"/>
      <c r="ESK6" s="197"/>
      <c r="ESL6" s="197"/>
      <c r="ESM6" s="197"/>
      <c r="ESN6" s="197"/>
      <c r="ESO6" s="197"/>
      <c r="ESP6" s="197"/>
      <c r="ESQ6" s="197"/>
      <c r="ESR6" s="197"/>
      <c r="ESS6" s="197"/>
      <c r="EST6" s="197"/>
      <c r="ESU6" s="197"/>
      <c r="ESV6" s="197"/>
      <c r="ESW6" s="197"/>
      <c r="ESX6" s="197"/>
      <c r="ESY6" s="197"/>
      <c r="ESZ6" s="197"/>
      <c r="ETA6" s="197"/>
      <c r="ETB6" s="197"/>
      <c r="ETC6" s="197"/>
      <c r="ETD6" s="197"/>
      <c r="ETE6" s="197"/>
      <c r="ETF6" s="197"/>
      <c r="ETG6" s="197"/>
      <c r="ETH6" s="197"/>
      <c r="ETI6" s="197"/>
      <c r="ETJ6" s="197"/>
      <c r="ETK6" s="197"/>
      <c r="ETL6" s="197"/>
      <c r="ETM6" s="197"/>
      <c r="ETN6" s="197"/>
      <c r="ETO6" s="197"/>
      <c r="ETP6" s="197"/>
      <c r="ETQ6" s="197"/>
      <c r="ETR6" s="197"/>
      <c r="ETS6" s="197"/>
      <c r="ETT6" s="197"/>
      <c r="ETU6" s="197"/>
      <c r="ETV6" s="197"/>
      <c r="ETW6" s="197"/>
      <c r="ETX6" s="197"/>
      <c r="ETY6" s="197"/>
      <c r="ETZ6" s="197"/>
      <c r="EUA6" s="197"/>
      <c r="EUB6" s="197"/>
      <c r="EUC6" s="197"/>
      <c r="EUD6" s="197"/>
      <c r="EUE6" s="197"/>
      <c r="EUF6" s="197"/>
      <c r="EUG6" s="197"/>
      <c r="EUH6" s="197"/>
      <c r="EUI6" s="197"/>
      <c r="EUJ6" s="197"/>
      <c r="EUK6" s="197"/>
      <c r="EUL6" s="197"/>
      <c r="EUM6" s="197"/>
      <c r="EUN6" s="197"/>
      <c r="EUO6" s="197"/>
      <c r="EUP6" s="197"/>
      <c r="EUQ6" s="197"/>
      <c r="EUR6" s="197"/>
      <c r="EUS6" s="197"/>
      <c r="EUT6" s="197"/>
      <c r="EUU6" s="197"/>
      <c r="EUV6" s="197"/>
      <c r="EUW6" s="197"/>
      <c r="EUX6" s="197"/>
      <c r="EUY6" s="197"/>
      <c r="EUZ6" s="197"/>
      <c r="EVA6" s="197"/>
      <c r="EVB6" s="197"/>
      <c r="EVC6" s="197"/>
      <c r="EVD6" s="197"/>
      <c r="EVE6" s="197"/>
      <c r="EVF6" s="197"/>
      <c r="EVG6" s="197"/>
      <c r="EVH6" s="197"/>
      <c r="EVI6" s="197"/>
      <c r="EVJ6" s="197"/>
      <c r="EVK6" s="197"/>
      <c r="EVL6" s="197"/>
      <c r="EVM6" s="197"/>
      <c r="EVN6" s="197"/>
      <c r="EVO6" s="197"/>
      <c r="EVP6" s="197"/>
      <c r="EVQ6" s="197"/>
      <c r="EVR6" s="197"/>
      <c r="EVS6" s="197"/>
      <c r="EVT6" s="197"/>
      <c r="EVU6" s="197"/>
      <c r="EVV6" s="197"/>
      <c r="EVW6" s="197"/>
      <c r="EVX6" s="197"/>
      <c r="EVY6" s="197"/>
      <c r="EVZ6" s="197"/>
      <c r="EWA6" s="197"/>
      <c r="EWB6" s="197"/>
      <c r="EWC6" s="197"/>
      <c r="EWD6" s="197"/>
      <c r="EWE6" s="197"/>
      <c r="EWF6" s="197"/>
      <c r="EWG6" s="197"/>
      <c r="EWH6" s="197"/>
      <c r="EWI6" s="197"/>
      <c r="EWJ6" s="197"/>
      <c r="EWK6" s="197"/>
      <c r="EWL6" s="197"/>
      <c r="EWM6" s="197"/>
      <c r="EWN6" s="197"/>
      <c r="EWO6" s="197"/>
      <c r="EWP6" s="197"/>
      <c r="EWQ6" s="197"/>
      <c r="EWR6" s="197"/>
      <c r="EWS6" s="197"/>
      <c r="EWT6" s="197"/>
      <c r="EWU6" s="197"/>
      <c r="EWV6" s="197"/>
      <c r="EWW6" s="197"/>
      <c r="EWX6" s="197"/>
      <c r="EWY6" s="197"/>
      <c r="EWZ6" s="197"/>
      <c r="EXA6" s="197"/>
      <c r="EXB6" s="197"/>
      <c r="EXC6" s="197"/>
      <c r="EXD6" s="197"/>
      <c r="EXE6" s="197"/>
      <c r="EXF6" s="197"/>
      <c r="EXG6" s="197"/>
      <c r="EXH6" s="197"/>
      <c r="EXI6" s="197"/>
      <c r="EXJ6" s="197"/>
      <c r="EXK6" s="197"/>
      <c r="EXL6" s="197"/>
      <c r="EXM6" s="197"/>
      <c r="EXN6" s="197"/>
      <c r="EXO6" s="197"/>
      <c r="EXP6" s="197"/>
      <c r="EXQ6" s="197"/>
      <c r="EXR6" s="197"/>
      <c r="EXS6" s="197"/>
      <c r="EXT6" s="197"/>
      <c r="EXU6" s="197"/>
      <c r="EXV6" s="197"/>
      <c r="EXW6" s="197"/>
      <c r="EXX6" s="197"/>
      <c r="EXY6" s="197"/>
      <c r="EXZ6" s="197"/>
      <c r="EYA6" s="197"/>
      <c r="EYB6" s="197"/>
      <c r="EYC6" s="197"/>
      <c r="EYD6" s="197"/>
      <c r="EYE6" s="197"/>
      <c r="EYF6" s="197"/>
      <c r="EYG6" s="197"/>
      <c r="EYH6" s="197"/>
      <c r="EYI6" s="197"/>
      <c r="EYJ6" s="197"/>
      <c r="EYK6" s="197"/>
      <c r="EYL6" s="197"/>
      <c r="EYM6" s="197"/>
      <c r="EYN6" s="197"/>
      <c r="EYO6" s="197"/>
      <c r="EYP6" s="197"/>
      <c r="EYQ6" s="197"/>
      <c r="EYR6" s="197"/>
      <c r="EYS6" s="197"/>
      <c r="EYT6" s="197"/>
      <c r="EYU6" s="197"/>
      <c r="EYV6" s="197"/>
      <c r="EYW6" s="197"/>
      <c r="EYX6" s="197"/>
      <c r="EYY6" s="197"/>
      <c r="EYZ6" s="197"/>
      <c r="EZA6" s="197"/>
      <c r="EZB6" s="197"/>
      <c r="EZC6" s="197"/>
      <c r="EZD6" s="197"/>
      <c r="EZE6" s="197"/>
      <c r="EZF6" s="197"/>
      <c r="EZG6" s="197"/>
      <c r="EZH6" s="197"/>
      <c r="EZI6" s="197"/>
      <c r="EZJ6" s="197"/>
      <c r="EZK6" s="197"/>
      <c r="EZL6" s="197"/>
      <c r="EZM6" s="197"/>
      <c r="EZN6" s="197"/>
      <c r="EZO6" s="197"/>
      <c r="EZP6" s="197"/>
      <c r="EZQ6" s="197"/>
      <c r="EZR6" s="197"/>
      <c r="EZS6" s="197"/>
      <c r="EZT6" s="197"/>
      <c r="EZU6" s="197"/>
      <c r="EZV6" s="197"/>
      <c r="EZW6" s="197"/>
      <c r="EZX6" s="197"/>
      <c r="EZY6" s="197"/>
      <c r="EZZ6" s="197"/>
      <c r="FAA6" s="197"/>
      <c r="FAB6" s="197"/>
      <c r="FAC6" s="197"/>
      <c r="FAD6" s="197"/>
      <c r="FAE6" s="197"/>
      <c r="FAF6" s="197"/>
      <c r="FAG6" s="197"/>
      <c r="FAH6" s="197"/>
      <c r="FAI6" s="197"/>
      <c r="FAJ6" s="197"/>
      <c r="FAK6" s="197"/>
      <c r="FAL6" s="197"/>
      <c r="FAM6" s="197"/>
      <c r="FAN6" s="197"/>
      <c r="FAO6" s="197"/>
      <c r="FAP6" s="197"/>
      <c r="FAQ6" s="197"/>
      <c r="FAR6" s="197"/>
      <c r="FAS6" s="197"/>
      <c r="FAT6" s="197"/>
      <c r="FAU6" s="197"/>
      <c r="FAV6" s="197"/>
      <c r="FAW6" s="197"/>
      <c r="FAX6" s="197"/>
      <c r="FAY6" s="197"/>
      <c r="FAZ6" s="197"/>
      <c r="FBA6" s="197"/>
      <c r="FBB6" s="197"/>
      <c r="FBC6" s="197"/>
      <c r="FBD6" s="197"/>
      <c r="FBE6" s="197"/>
      <c r="FBF6" s="197"/>
      <c r="FBG6" s="197"/>
      <c r="FBH6" s="197"/>
      <c r="FBI6" s="197"/>
      <c r="FBJ6" s="197"/>
      <c r="FBK6" s="197"/>
      <c r="FBL6" s="197"/>
      <c r="FBM6" s="197"/>
      <c r="FBN6" s="197"/>
      <c r="FBO6" s="197"/>
      <c r="FBP6" s="197"/>
      <c r="FBQ6" s="197"/>
      <c r="FBR6" s="197"/>
      <c r="FBS6" s="197"/>
      <c r="FBT6" s="197"/>
      <c r="FBU6" s="197"/>
      <c r="FBV6" s="197"/>
      <c r="FBW6" s="197"/>
      <c r="FBX6" s="197"/>
      <c r="FBY6" s="197"/>
      <c r="FBZ6" s="197"/>
      <c r="FCA6" s="197"/>
      <c r="FCB6" s="197"/>
      <c r="FCC6" s="197"/>
      <c r="FCD6" s="197"/>
      <c r="FCE6" s="197"/>
      <c r="FCF6" s="197"/>
      <c r="FCG6" s="197"/>
      <c r="FCH6" s="197"/>
      <c r="FCI6" s="197"/>
      <c r="FCJ6" s="197"/>
      <c r="FCK6" s="197"/>
      <c r="FCL6" s="197"/>
      <c r="FCM6" s="197"/>
      <c r="FCN6" s="197"/>
      <c r="FCO6" s="197"/>
      <c r="FCP6" s="197"/>
      <c r="FCQ6" s="197"/>
      <c r="FCR6" s="197"/>
      <c r="FCS6" s="197"/>
      <c r="FCT6" s="197"/>
      <c r="FCU6" s="197"/>
      <c r="FCV6" s="197"/>
      <c r="FCW6" s="197"/>
      <c r="FCX6" s="197"/>
      <c r="FCY6" s="197"/>
      <c r="FCZ6" s="197"/>
      <c r="FDA6" s="197"/>
      <c r="FDB6" s="197"/>
      <c r="FDC6" s="197"/>
      <c r="FDD6" s="197"/>
      <c r="FDE6" s="197"/>
      <c r="FDF6" s="197"/>
      <c r="FDG6" s="197"/>
      <c r="FDH6" s="197"/>
      <c r="FDI6" s="197"/>
      <c r="FDJ6" s="197"/>
      <c r="FDK6" s="197"/>
      <c r="FDL6" s="197"/>
      <c r="FDM6" s="197"/>
      <c r="FDN6" s="197"/>
      <c r="FDO6" s="197"/>
      <c r="FDP6" s="197"/>
      <c r="FDQ6" s="197"/>
      <c r="FDR6" s="197"/>
      <c r="FDS6" s="197"/>
      <c r="FDT6" s="197"/>
      <c r="FDU6" s="197"/>
      <c r="FDV6" s="197"/>
      <c r="FDW6" s="197"/>
      <c r="FDX6" s="197"/>
      <c r="FDY6" s="197"/>
      <c r="FDZ6" s="197"/>
      <c r="FEA6" s="197"/>
      <c r="FEB6" s="197"/>
      <c r="FEC6" s="197"/>
      <c r="FED6" s="197"/>
      <c r="FEE6" s="197"/>
      <c r="FEF6" s="197"/>
      <c r="FEG6" s="197"/>
      <c r="FEH6" s="197"/>
      <c r="FEI6" s="197"/>
      <c r="FEJ6" s="197"/>
      <c r="FEK6" s="197"/>
      <c r="FEL6" s="197"/>
      <c r="FEM6" s="197"/>
      <c r="FEN6" s="197"/>
      <c r="FEO6" s="197"/>
      <c r="FEP6" s="197"/>
      <c r="FEQ6" s="197"/>
      <c r="FER6" s="197"/>
      <c r="FES6" s="197"/>
      <c r="FET6" s="197"/>
      <c r="FEU6" s="197"/>
      <c r="FEV6" s="197"/>
      <c r="FEW6" s="197"/>
      <c r="FEX6" s="197"/>
      <c r="FEY6" s="197"/>
      <c r="FEZ6" s="197"/>
      <c r="FFA6" s="197"/>
      <c r="FFB6" s="197"/>
      <c r="FFC6" s="197"/>
      <c r="FFD6" s="197"/>
      <c r="FFE6" s="197"/>
      <c r="FFF6" s="197"/>
      <c r="FFG6" s="197"/>
      <c r="FFH6" s="197"/>
      <c r="FFI6" s="197"/>
      <c r="FFJ6" s="197"/>
      <c r="FFK6" s="197"/>
      <c r="FFL6" s="197"/>
      <c r="FFM6" s="197"/>
      <c r="FFN6" s="197"/>
      <c r="FFO6" s="197"/>
      <c r="FFP6" s="197"/>
      <c r="FFQ6" s="197"/>
      <c r="FFR6" s="197"/>
      <c r="FFS6" s="197"/>
      <c r="FFT6" s="197"/>
      <c r="FFU6" s="197"/>
      <c r="FFV6" s="197"/>
      <c r="FFW6" s="197"/>
      <c r="FFX6" s="197"/>
      <c r="FFY6" s="197"/>
      <c r="FFZ6" s="197"/>
      <c r="FGA6" s="197"/>
      <c r="FGB6" s="197"/>
      <c r="FGC6" s="197"/>
      <c r="FGD6" s="197"/>
      <c r="FGE6" s="197"/>
      <c r="FGF6" s="197"/>
      <c r="FGG6" s="197"/>
      <c r="FGH6" s="197"/>
      <c r="FGI6" s="197"/>
      <c r="FGJ6" s="197"/>
      <c r="FGK6" s="197"/>
      <c r="FGL6" s="197"/>
      <c r="FGM6" s="197"/>
      <c r="FGN6" s="197"/>
      <c r="FGO6" s="197"/>
      <c r="FGP6" s="197"/>
      <c r="FGQ6" s="197"/>
      <c r="FGR6" s="197"/>
      <c r="FGS6" s="197"/>
      <c r="FGT6" s="197"/>
      <c r="FGU6" s="197"/>
      <c r="FGV6" s="197"/>
      <c r="FGW6" s="197"/>
      <c r="FGX6" s="197"/>
      <c r="FGY6" s="197"/>
      <c r="FGZ6" s="197"/>
      <c r="FHA6" s="197"/>
      <c r="FHB6" s="197"/>
      <c r="FHC6" s="197"/>
      <c r="FHD6" s="197"/>
      <c r="FHE6" s="197"/>
      <c r="FHF6" s="197"/>
      <c r="FHG6" s="197"/>
      <c r="FHH6" s="197"/>
      <c r="FHI6" s="197"/>
      <c r="FHJ6" s="197"/>
      <c r="FHK6" s="197"/>
      <c r="FHL6" s="197"/>
      <c r="FHM6" s="197"/>
      <c r="FHN6" s="197"/>
      <c r="FHO6" s="197"/>
      <c r="FHP6" s="197"/>
      <c r="FHQ6" s="197"/>
      <c r="FHR6" s="197"/>
      <c r="FHS6" s="197"/>
      <c r="FHT6" s="197"/>
      <c r="FHU6" s="197"/>
      <c r="FHV6" s="197"/>
      <c r="FHW6" s="197"/>
      <c r="FHX6" s="197"/>
      <c r="FHY6" s="197"/>
      <c r="FHZ6" s="197"/>
      <c r="FIA6" s="197"/>
      <c r="FIB6" s="197"/>
      <c r="FIC6" s="197"/>
      <c r="FID6" s="197"/>
      <c r="FIE6" s="197"/>
      <c r="FIF6" s="197"/>
      <c r="FIG6" s="197"/>
      <c r="FIH6" s="197"/>
      <c r="FII6" s="197"/>
      <c r="FIJ6" s="197"/>
      <c r="FIK6" s="197"/>
      <c r="FIL6" s="197"/>
      <c r="FIM6" s="197"/>
      <c r="FIN6" s="197"/>
      <c r="FIO6" s="197"/>
      <c r="FIP6" s="197"/>
      <c r="FIQ6" s="197"/>
      <c r="FIR6" s="197"/>
      <c r="FIS6" s="197"/>
      <c r="FIT6" s="197"/>
      <c r="FIU6" s="197"/>
      <c r="FIV6" s="197"/>
      <c r="FIW6" s="197"/>
      <c r="FIX6" s="197"/>
      <c r="FIY6" s="197"/>
      <c r="FIZ6" s="197"/>
      <c r="FJA6" s="197"/>
      <c r="FJB6" s="197"/>
      <c r="FJC6" s="197"/>
      <c r="FJD6" s="197"/>
      <c r="FJE6" s="197"/>
      <c r="FJF6" s="197"/>
      <c r="FJG6" s="197"/>
      <c r="FJH6" s="197"/>
      <c r="FJI6" s="197"/>
      <c r="FJJ6" s="197"/>
      <c r="FJK6" s="197"/>
      <c r="FJL6" s="197"/>
      <c r="FJM6" s="197"/>
      <c r="FJN6" s="197"/>
      <c r="FJO6" s="197"/>
      <c r="FJP6" s="197"/>
      <c r="FJQ6" s="197"/>
      <c r="FJR6" s="197"/>
      <c r="FJS6" s="197"/>
      <c r="FJT6" s="197"/>
      <c r="FJU6" s="197"/>
      <c r="FJV6" s="197"/>
      <c r="FJW6" s="197"/>
      <c r="FJX6" s="197"/>
      <c r="FJY6" s="197"/>
      <c r="FJZ6" s="197"/>
      <c r="FKA6" s="197"/>
      <c r="FKB6" s="197"/>
      <c r="FKC6" s="197"/>
      <c r="FKD6" s="197"/>
      <c r="FKE6" s="197"/>
      <c r="FKF6" s="197"/>
      <c r="FKG6" s="197"/>
      <c r="FKH6" s="197"/>
      <c r="FKI6" s="197"/>
      <c r="FKJ6" s="197"/>
      <c r="FKK6" s="197"/>
      <c r="FKL6" s="197"/>
      <c r="FKM6" s="197"/>
      <c r="FKN6" s="197"/>
      <c r="FKO6" s="197"/>
      <c r="FKP6" s="197"/>
      <c r="FKQ6" s="197"/>
      <c r="FKR6" s="197"/>
      <c r="FKS6" s="197"/>
      <c r="FKT6" s="197"/>
      <c r="FKU6" s="197"/>
      <c r="FKV6" s="197"/>
      <c r="FKW6" s="197"/>
      <c r="FKX6" s="197"/>
      <c r="FKY6" s="197"/>
      <c r="FKZ6" s="197"/>
      <c r="FLA6" s="197"/>
      <c r="FLB6" s="197"/>
      <c r="FLC6" s="197"/>
      <c r="FLD6" s="197"/>
      <c r="FLE6" s="197"/>
      <c r="FLF6" s="197"/>
      <c r="FLG6" s="197"/>
      <c r="FLH6" s="197"/>
      <c r="FLI6" s="197"/>
      <c r="FLJ6" s="197"/>
      <c r="FLK6" s="197"/>
      <c r="FLL6" s="197"/>
      <c r="FLM6" s="197"/>
      <c r="FLN6" s="197"/>
      <c r="FLO6" s="197"/>
      <c r="FLP6" s="197"/>
      <c r="FLQ6" s="197"/>
      <c r="FLR6" s="197"/>
      <c r="FLS6" s="197"/>
      <c r="FLT6" s="197"/>
      <c r="FLU6" s="197"/>
      <c r="FLV6" s="197"/>
      <c r="FLW6" s="197"/>
      <c r="FLX6" s="197"/>
      <c r="FLY6" s="197"/>
      <c r="FLZ6" s="197"/>
      <c r="FMA6" s="197"/>
      <c r="FMB6" s="197"/>
      <c r="FMC6" s="197"/>
      <c r="FMD6" s="197"/>
      <c r="FME6" s="197"/>
      <c r="FMF6" s="197"/>
      <c r="FMG6" s="197"/>
      <c r="FMH6" s="197"/>
      <c r="FMI6" s="197"/>
      <c r="FMJ6" s="197"/>
      <c r="FMK6" s="197"/>
      <c r="FML6" s="197"/>
      <c r="FMM6" s="197"/>
      <c r="FMN6" s="197"/>
      <c r="FMO6" s="197"/>
      <c r="FMP6" s="197"/>
      <c r="FMQ6" s="197"/>
      <c r="FMR6" s="197"/>
      <c r="FMS6" s="197"/>
      <c r="FMT6" s="197"/>
      <c r="FMU6" s="197"/>
      <c r="FMV6" s="197"/>
      <c r="FMW6" s="197"/>
      <c r="FMX6" s="197"/>
      <c r="FMY6" s="197"/>
      <c r="FMZ6" s="197"/>
      <c r="FNA6" s="197"/>
      <c r="FNB6" s="197"/>
      <c r="FNC6" s="197"/>
      <c r="FND6" s="197"/>
      <c r="FNE6" s="197"/>
      <c r="FNF6" s="197"/>
      <c r="FNG6" s="197"/>
      <c r="FNH6" s="197"/>
      <c r="FNI6" s="197"/>
      <c r="FNJ6" s="197"/>
      <c r="FNK6" s="197"/>
      <c r="FNL6" s="197"/>
      <c r="FNM6" s="197"/>
      <c r="FNN6" s="197"/>
      <c r="FNO6" s="197"/>
      <c r="FNP6" s="197"/>
      <c r="FNQ6" s="197"/>
      <c r="FNR6" s="197"/>
      <c r="FNS6" s="197"/>
      <c r="FNT6" s="197"/>
      <c r="FNU6" s="197"/>
      <c r="FNV6" s="197"/>
      <c r="FNW6" s="197"/>
      <c r="FNX6" s="197"/>
      <c r="FNY6" s="197"/>
      <c r="FNZ6" s="197"/>
      <c r="FOA6" s="197"/>
      <c r="FOB6" s="197"/>
      <c r="FOC6" s="197"/>
      <c r="FOD6" s="197"/>
      <c r="FOE6" s="197"/>
      <c r="FOF6" s="197"/>
      <c r="FOG6" s="197"/>
      <c r="FOH6" s="197"/>
      <c r="FOI6" s="197"/>
      <c r="FOJ6" s="197"/>
      <c r="FOK6" s="197"/>
      <c r="FOL6" s="197"/>
      <c r="FOM6" s="197"/>
      <c r="FON6" s="197"/>
      <c r="FOO6" s="197"/>
      <c r="FOP6" s="197"/>
      <c r="FOQ6" s="197"/>
      <c r="FOR6" s="197"/>
      <c r="FOS6" s="197"/>
      <c r="FOT6" s="197"/>
      <c r="FOU6" s="197"/>
      <c r="FOV6" s="197"/>
      <c r="FOW6" s="197"/>
      <c r="FOX6" s="197"/>
      <c r="FOY6" s="197"/>
      <c r="FOZ6" s="197"/>
      <c r="FPA6" s="197"/>
      <c r="FPB6" s="197"/>
      <c r="FPC6" s="197"/>
      <c r="FPD6" s="197"/>
      <c r="FPE6" s="197"/>
      <c r="FPF6" s="197"/>
      <c r="FPG6" s="197"/>
      <c r="FPH6" s="197"/>
      <c r="FPI6" s="197"/>
      <c r="FPJ6" s="197"/>
      <c r="FPK6" s="197"/>
      <c r="FPL6" s="197"/>
      <c r="FPM6" s="197"/>
      <c r="FPN6" s="197"/>
      <c r="FPO6" s="197"/>
      <c r="FPP6" s="197"/>
      <c r="FPQ6" s="197"/>
      <c r="FPR6" s="197"/>
      <c r="FPS6" s="197"/>
      <c r="FPT6" s="197"/>
      <c r="FPU6" s="197"/>
      <c r="FPV6" s="197"/>
      <c r="FPW6" s="197"/>
      <c r="FPX6" s="197"/>
      <c r="FPY6" s="197"/>
      <c r="FPZ6" s="197"/>
      <c r="FQA6" s="197"/>
      <c r="FQB6" s="197"/>
      <c r="FQC6" s="197"/>
      <c r="FQD6" s="197"/>
      <c r="FQE6" s="197"/>
      <c r="FQF6" s="197"/>
      <c r="FQG6" s="197"/>
      <c r="FQH6" s="197"/>
      <c r="FQI6" s="197"/>
      <c r="FQJ6" s="197"/>
      <c r="FQK6" s="197"/>
      <c r="FQL6" s="197"/>
      <c r="FQM6" s="197"/>
      <c r="FQN6" s="197"/>
      <c r="FQO6" s="197"/>
      <c r="FQP6" s="197"/>
      <c r="FQQ6" s="197"/>
      <c r="FQR6" s="197"/>
      <c r="FQS6" s="197"/>
      <c r="FQT6" s="197"/>
      <c r="FQU6" s="197"/>
      <c r="FQV6" s="197"/>
      <c r="FQW6" s="197"/>
      <c r="FQX6" s="197"/>
      <c r="FQY6" s="197"/>
      <c r="FQZ6" s="197"/>
      <c r="FRA6" s="197"/>
      <c r="FRB6" s="197"/>
      <c r="FRC6" s="197"/>
      <c r="FRD6" s="197"/>
      <c r="FRE6" s="197"/>
      <c r="FRF6" s="197"/>
      <c r="FRG6" s="197"/>
      <c r="FRH6" s="197"/>
      <c r="FRI6" s="197"/>
      <c r="FRJ6" s="197"/>
      <c r="FRK6" s="197"/>
      <c r="FRL6" s="197"/>
      <c r="FRM6" s="197"/>
      <c r="FRN6" s="197"/>
      <c r="FRO6" s="197"/>
      <c r="FRP6" s="197"/>
      <c r="FRQ6" s="197"/>
      <c r="FRR6" s="197"/>
      <c r="FRS6" s="197"/>
      <c r="FRT6" s="197"/>
      <c r="FRU6" s="197"/>
      <c r="FRV6" s="197"/>
      <c r="FRW6" s="197"/>
      <c r="FRX6" s="197"/>
      <c r="FRY6" s="197"/>
      <c r="FRZ6" s="197"/>
      <c r="FSA6" s="197"/>
      <c r="FSB6" s="197"/>
      <c r="FSC6" s="197"/>
      <c r="FSD6" s="197"/>
      <c r="FSE6" s="197"/>
      <c r="FSF6" s="197"/>
      <c r="FSG6" s="197"/>
      <c r="FSH6" s="197"/>
      <c r="FSI6" s="197"/>
      <c r="FSJ6" s="197"/>
      <c r="FSK6" s="197"/>
      <c r="FSL6" s="197"/>
      <c r="FSM6" s="197"/>
      <c r="FSN6" s="197"/>
      <c r="FSO6" s="197"/>
      <c r="FSP6" s="197"/>
      <c r="FSQ6" s="197"/>
      <c r="FSR6" s="197"/>
      <c r="FSS6" s="197"/>
      <c r="FST6" s="197"/>
      <c r="FSU6" s="197"/>
      <c r="FSV6" s="197"/>
      <c r="FSW6" s="197"/>
      <c r="FSX6" s="197"/>
      <c r="FSY6" s="197"/>
      <c r="FSZ6" s="197"/>
      <c r="FTA6" s="197"/>
      <c r="FTB6" s="197"/>
      <c r="FTC6" s="197"/>
      <c r="FTD6" s="197"/>
      <c r="FTE6" s="197"/>
      <c r="FTF6" s="197"/>
      <c r="FTG6" s="197"/>
      <c r="FTH6" s="197"/>
      <c r="FTI6" s="197"/>
      <c r="FTJ6" s="197"/>
      <c r="FTK6" s="197"/>
      <c r="FTL6" s="197"/>
      <c r="FTM6" s="197"/>
      <c r="FTN6" s="197"/>
      <c r="FTO6" s="197"/>
      <c r="FTP6" s="197"/>
      <c r="FTQ6" s="197"/>
      <c r="FTR6" s="197"/>
      <c r="FTS6" s="197"/>
      <c r="FTT6" s="197"/>
      <c r="FTU6" s="197"/>
      <c r="FTV6" s="197"/>
      <c r="FTW6" s="197"/>
      <c r="FTX6" s="197"/>
      <c r="FTY6" s="197"/>
      <c r="FTZ6" s="197"/>
      <c r="FUA6" s="197"/>
      <c r="FUB6" s="197"/>
      <c r="FUC6" s="197"/>
      <c r="FUD6" s="197"/>
      <c r="FUE6" s="197"/>
      <c r="FUF6" s="197"/>
      <c r="FUG6" s="197"/>
      <c r="FUH6" s="197"/>
      <c r="FUI6" s="197"/>
      <c r="FUJ6" s="197"/>
      <c r="FUK6" s="197"/>
      <c r="FUL6" s="197"/>
      <c r="FUM6" s="197"/>
      <c r="FUN6" s="197"/>
      <c r="FUO6" s="197"/>
      <c r="FUP6" s="197"/>
      <c r="FUQ6" s="197"/>
      <c r="FUR6" s="197"/>
      <c r="FUS6" s="197"/>
      <c r="FUT6" s="197"/>
      <c r="FUU6" s="197"/>
      <c r="FUV6" s="197"/>
      <c r="FUW6" s="197"/>
      <c r="FUX6" s="197"/>
      <c r="FUY6" s="197"/>
      <c r="FUZ6" s="197"/>
      <c r="FVA6" s="197"/>
      <c r="FVB6" s="197"/>
      <c r="FVC6" s="197"/>
      <c r="FVD6" s="197"/>
      <c r="FVE6" s="197"/>
      <c r="FVF6" s="197"/>
      <c r="FVG6" s="197"/>
      <c r="FVH6" s="197"/>
      <c r="FVI6" s="197"/>
      <c r="FVJ6" s="197"/>
      <c r="FVK6" s="197"/>
      <c r="FVL6" s="197"/>
      <c r="FVM6" s="197"/>
      <c r="FVN6" s="197"/>
      <c r="FVO6" s="197"/>
      <c r="FVP6" s="197"/>
      <c r="FVQ6" s="197"/>
      <c r="FVR6" s="197"/>
      <c r="FVS6" s="197"/>
      <c r="FVT6" s="197"/>
      <c r="FVU6" s="197"/>
      <c r="FVV6" s="197"/>
      <c r="FVW6" s="197"/>
      <c r="FVX6" s="197"/>
      <c r="FVY6" s="197"/>
      <c r="FVZ6" s="197"/>
      <c r="FWA6" s="197"/>
      <c r="FWB6" s="197"/>
      <c r="FWC6" s="197"/>
      <c r="FWD6" s="197"/>
      <c r="FWE6" s="197"/>
      <c r="FWF6" s="197"/>
      <c r="FWG6" s="197"/>
      <c r="FWH6" s="197"/>
      <c r="FWI6" s="197"/>
      <c r="FWJ6" s="197"/>
      <c r="FWK6" s="197"/>
      <c r="FWL6" s="197"/>
      <c r="FWM6" s="197"/>
      <c r="FWN6" s="197"/>
      <c r="FWO6" s="197"/>
      <c r="FWP6" s="197"/>
      <c r="FWQ6" s="197"/>
      <c r="FWR6" s="197"/>
      <c r="FWS6" s="197"/>
      <c r="FWT6" s="197"/>
      <c r="FWU6" s="197"/>
      <c r="FWV6" s="197"/>
      <c r="FWW6" s="197"/>
      <c r="FWX6" s="197"/>
      <c r="FWY6" s="197"/>
      <c r="FWZ6" s="197"/>
      <c r="FXA6" s="197"/>
      <c r="FXB6" s="197"/>
      <c r="FXC6" s="197"/>
      <c r="FXD6" s="197"/>
      <c r="FXE6" s="197"/>
      <c r="FXF6" s="197"/>
      <c r="FXG6" s="197"/>
      <c r="FXH6" s="197"/>
      <c r="FXI6" s="197"/>
      <c r="FXJ6" s="197"/>
      <c r="FXK6" s="197"/>
      <c r="FXL6" s="197"/>
      <c r="FXM6" s="197"/>
      <c r="FXN6" s="197"/>
      <c r="FXO6" s="197"/>
      <c r="FXP6" s="197"/>
      <c r="FXQ6" s="197"/>
      <c r="FXR6" s="197"/>
      <c r="FXS6" s="197"/>
      <c r="FXT6" s="197"/>
      <c r="FXU6" s="197"/>
      <c r="FXV6" s="197"/>
      <c r="FXW6" s="197"/>
      <c r="FXX6" s="197"/>
      <c r="FXY6" s="197"/>
      <c r="FXZ6" s="197"/>
      <c r="FYA6" s="197"/>
      <c r="FYB6" s="197"/>
      <c r="FYC6" s="197"/>
      <c r="FYD6" s="197"/>
      <c r="FYE6" s="197"/>
      <c r="FYF6" s="197"/>
      <c r="FYG6" s="197"/>
      <c r="FYH6" s="197"/>
      <c r="FYI6" s="197"/>
      <c r="FYJ6" s="197"/>
      <c r="FYK6" s="197"/>
      <c r="FYL6" s="197"/>
      <c r="FYM6" s="197"/>
      <c r="FYN6" s="197"/>
      <c r="FYO6" s="197"/>
      <c r="FYP6" s="197"/>
      <c r="FYQ6" s="197"/>
      <c r="FYR6" s="197"/>
      <c r="FYS6" s="197"/>
      <c r="FYT6" s="197"/>
      <c r="FYU6" s="197"/>
      <c r="FYV6" s="197"/>
      <c r="FYW6" s="197"/>
      <c r="FYX6" s="197"/>
      <c r="FYY6" s="197"/>
      <c r="FYZ6" s="197"/>
      <c r="FZA6" s="197"/>
      <c r="FZB6" s="197"/>
      <c r="FZC6" s="197"/>
      <c r="FZD6" s="197"/>
      <c r="FZE6" s="197"/>
      <c r="FZF6" s="197"/>
      <c r="FZG6" s="197"/>
      <c r="FZH6" s="197"/>
      <c r="FZI6" s="197"/>
      <c r="FZJ6" s="197"/>
      <c r="FZK6" s="197"/>
      <c r="FZL6" s="197"/>
      <c r="FZM6" s="197"/>
      <c r="FZN6" s="197"/>
      <c r="FZO6" s="197"/>
      <c r="FZP6" s="197"/>
      <c r="FZQ6" s="197"/>
      <c r="FZR6" s="197"/>
      <c r="FZS6" s="197"/>
      <c r="FZT6" s="197"/>
      <c r="FZU6" s="197"/>
      <c r="FZV6" s="197"/>
      <c r="FZW6" s="197"/>
      <c r="FZX6" s="197"/>
      <c r="FZY6" s="197"/>
      <c r="FZZ6" s="197"/>
      <c r="GAA6" s="197"/>
      <c r="GAB6" s="197"/>
      <c r="GAC6" s="197"/>
      <c r="GAD6" s="197"/>
      <c r="GAE6" s="197"/>
      <c r="GAF6" s="197"/>
      <c r="GAG6" s="197"/>
      <c r="GAH6" s="197"/>
      <c r="GAI6" s="197"/>
      <c r="GAJ6" s="197"/>
      <c r="GAK6" s="197"/>
      <c r="GAL6" s="197"/>
      <c r="GAM6" s="197"/>
      <c r="GAN6" s="197"/>
      <c r="GAO6" s="197"/>
      <c r="GAP6" s="197"/>
      <c r="GAQ6" s="197"/>
      <c r="GAR6" s="197"/>
      <c r="GAS6" s="197"/>
      <c r="GAT6" s="197"/>
      <c r="GAU6" s="197"/>
      <c r="GAV6" s="197"/>
      <c r="GAW6" s="197"/>
      <c r="GAX6" s="197"/>
      <c r="GAY6" s="197"/>
      <c r="GAZ6" s="197"/>
      <c r="GBA6" s="197"/>
      <c r="GBB6" s="197"/>
      <c r="GBC6" s="197"/>
      <c r="GBD6" s="197"/>
      <c r="GBE6" s="197"/>
      <c r="GBF6" s="197"/>
      <c r="GBG6" s="197"/>
      <c r="GBH6" s="197"/>
      <c r="GBI6" s="197"/>
      <c r="GBJ6" s="197"/>
      <c r="GBK6" s="197"/>
      <c r="GBL6" s="197"/>
      <c r="GBM6" s="197"/>
      <c r="GBN6" s="197"/>
      <c r="GBO6" s="197"/>
      <c r="GBP6" s="197"/>
      <c r="GBQ6" s="197"/>
      <c r="GBR6" s="197"/>
      <c r="GBS6" s="197"/>
      <c r="GBT6" s="197"/>
      <c r="GBU6" s="197"/>
      <c r="GBV6" s="197"/>
      <c r="GBW6" s="197"/>
      <c r="GBX6" s="197"/>
      <c r="GBY6" s="197"/>
      <c r="GBZ6" s="197"/>
      <c r="GCA6" s="197"/>
      <c r="GCB6" s="197"/>
      <c r="GCC6" s="197"/>
      <c r="GCD6" s="197"/>
      <c r="GCE6" s="197"/>
      <c r="GCF6" s="197"/>
      <c r="GCG6" s="197"/>
      <c r="GCH6" s="197"/>
      <c r="GCI6" s="197"/>
      <c r="GCJ6" s="197"/>
      <c r="GCK6" s="197"/>
      <c r="GCL6" s="197"/>
      <c r="GCM6" s="197"/>
      <c r="GCN6" s="197"/>
      <c r="GCO6" s="197"/>
      <c r="GCP6" s="197"/>
      <c r="GCQ6" s="197"/>
      <c r="GCR6" s="197"/>
      <c r="GCS6" s="197"/>
      <c r="GCT6" s="197"/>
      <c r="GCU6" s="197"/>
      <c r="GCV6" s="197"/>
      <c r="GCW6" s="197"/>
      <c r="GCX6" s="197"/>
      <c r="GCY6" s="197"/>
      <c r="GCZ6" s="197"/>
      <c r="GDA6" s="197"/>
      <c r="GDB6" s="197"/>
      <c r="GDC6" s="197"/>
      <c r="GDD6" s="197"/>
      <c r="GDE6" s="197"/>
      <c r="GDF6" s="197"/>
      <c r="GDG6" s="197"/>
      <c r="GDH6" s="197"/>
      <c r="GDI6" s="197"/>
      <c r="GDJ6" s="197"/>
      <c r="GDK6" s="197"/>
      <c r="GDL6" s="197"/>
      <c r="GDM6" s="197"/>
      <c r="GDN6" s="197"/>
      <c r="GDO6" s="197"/>
      <c r="GDP6" s="197"/>
      <c r="GDQ6" s="197"/>
      <c r="GDR6" s="197"/>
      <c r="GDS6" s="197"/>
      <c r="GDT6" s="197"/>
      <c r="GDU6" s="197"/>
      <c r="GDV6" s="197"/>
      <c r="GDW6" s="197"/>
      <c r="GDX6" s="197"/>
      <c r="GDY6" s="197"/>
      <c r="GDZ6" s="197"/>
      <c r="GEA6" s="197"/>
      <c r="GEB6" s="197"/>
      <c r="GEC6" s="197"/>
      <c r="GED6" s="197"/>
      <c r="GEE6" s="197"/>
      <c r="GEF6" s="197"/>
      <c r="GEG6" s="197"/>
      <c r="GEH6" s="197"/>
      <c r="GEI6" s="197"/>
      <c r="GEJ6" s="197"/>
      <c r="GEK6" s="197"/>
      <c r="GEL6" s="197"/>
      <c r="GEM6" s="197"/>
      <c r="GEN6" s="197"/>
      <c r="GEO6" s="197"/>
      <c r="GEP6" s="197"/>
      <c r="GEQ6" s="197"/>
      <c r="GER6" s="197"/>
      <c r="GES6" s="197"/>
      <c r="GET6" s="197"/>
      <c r="GEU6" s="197"/>
      <c r="GEV6" s="197"/>
      <c r="GEW6" s="197"/>
      <c r="GEX6" s="197"/>
      <c r="GEY6" s="197"/>
      <c r="GEZ6" s="197"/>
      <c r="GFA6" s="197"/>
      <c r="GFB6" s="197"/>
      <c r="GFC6" s="197"/>
      <c r="GFD6" s="197"/>
      <c r="GFE6" s="197"/>
      <c r="GFF6" s="197"/>
      <c r="GFG6" s="197"/>
      <c r="GFH6" s="197"/>
      <c r="GFI6" s="197"/>
      <c r="GFJ6" s="197"/>
      <c r="GFK6" s="197"/>
      <c r="GFL6" s="197"/>
      <c r="GFM6" s="197"/>
      <c r="GFN6" s="197"/>
      <c r="GFO6" s="197"/>
      <c r="GFP6" s="197"/>
      <c r="GFQ6" s="197"/>
      <c r="GFR6" s="197"/>
      <c r="GFS6" s="197"/>
      <c r="GFT6" s="197"/>
      <c r="GFU6" s="197"/>
      <c r="GFV6" s="197"/>
      <c r="GFW6" s="197"/>
      <c r="GFX6" s="197"/>
      <c r="GFY6" s="197"/>
      <c r="GFZ6" s="197"/>
      <c r="GGA6" s="197"/>
      <c r="GGB6" s="197"/>
      <c r="GGC6" s="197"/>
      <c r="GGD6" s="197"/>
      <c r="GGE6" s="197"/>
      <c r="GGF6" s="197"/>
      <c r="GGG6" s="197"/>
      <c r="GGH6" s="197"/>
      <c r="GGI6" s="197"/>
      <c r="GGJ6" s="197"/>
      <c r="GGK6" s="197"/>
      <c r="GGL6" s="197"/>
      <c r="GGM6" s="197"/>
      <c r="GGN6" s="197"/>
      <c r="GGO6" s="197"/>
      <c r="GGP6" s="197"/>
      <c r="GGQ6" s="197"/>
      <c r="GGR6" s="197"/>
      <c r="GGS6" s="197"/>
      <c r="GGT6" s="197"/>
      <c r="GGU6" s="197"/>
      <c r="GGV6" s="197"/>
      <c r="GGW6" s="197"/>
      <c r="GGX6" s="197"/>
      <c r="GGY6" s="197"/>
      <c r="GGZ6" s="197"/>
      <c r="GHA6" s="197"/>
      <c r="GHB6" s="197"/>
      <c r="GHC6" s="197"/>
      <c r="GHD6" s="197"/>
      <c r="GHE6" s="197"/>
      <c r="GHF6" s="197"/>
      <c r="GHG6" s="197"/>
      <c r="GHH6" s="197"/>
      <c r="GHI6" s="197"/>
      <c r="GHJ6" s="197"/>
      <c r="GHK6" s="197"/>
      <c r="GHL6" s="197"/>
      <c r="GHM6" s="197"/>
      <c r="GHN6" s="197"/>
      <c r="GHO6" s="197"/>
      <c r="GHP6" s="197"/>
      <c r="GHQ6" s="197"/>
      <c r="GHR6" s="197"/>
      <c r="GHS6" s="197"/>
      <c r="GHT6" s="197"/>
      <c r="GHU6" s="197"/>
      <c r="GHV6" s="197"/>
      <c r="GHW6" s="197"/>
      <c r="GHX6" s="197"/>
      <c r="GHY6" s="197"/>
      <c r="GHZ6" s="197"/>
      <c r="GIA6" s="197"/>
      <c r="GIB6" s="197"/>
      <c r="GIC6" s="197"/>
      <c r="GID6" s="197"/>
      <c r="GIE6" s="197"/>
      <c r="GIF6" s="197"/>
      <c r="GIG6" s="197"/>
      <c r="GIH6" s="197"/>
      <c r="GII6" s="197"/>
      <c r="GIJ6" s="197"/>
      <c r="GIK6" s="197"/>
      <c r="GIL6" s="197"/>
      <c r="GIM6" s="197"/>
      <c r="GIN6" s="197"/>
      <c r="GIO6" s="197"/>
      <c r="GIP6" s="197"/>
      <c r="GIQ6" s="197"/>
      <c r="GIR6" s="197"/>
      <c r="GIS6" s="197"/>
      <c r="GIT6" s="197"/>
      <c r="GIU6" s="197"/>
      <c r="GIV6" s="197"/>
      <c r="GIW6" s="197"/>
      <c r="GIX6" s="197"/>
      <c r="GIY6" s="197"/>
      <c r="GIZ6" s="197"/>
      <c r="GJA6" s="197"/>
      <c r="GJB6" s="197"/>
      <c r="GJC6" s="197"/>
      <c r="GJD6" s="197"/>
      <c r="GJE6" s="197"/>
      <c r="GJF6" s="197"/>
      <c r="GJG6" s="197"/>
      <c r="GJH6" s="197"/>
      <c r="GJI6" s="197"/>
      <c r="GJJ6" s="197"/>
      <c r="GJK6" s="197"/>
      <c r="GJL6" s="197"/>
      <c r="GJM6" s="197"/>
      <c r="GJN6" s="197"/>
      <c r="GJO6" s="197"/>
      <c r="GJP6" s="197"/>
      <c r="GJQ6" s="197"/>
      <c r="GJR6" s="197"/>
      <c r="GJS6" s="197"/>
      <c r="GJT6" s="197"/>
      <c r="GJU6" s="197"/>
      <c r="GJV6" s="197"/>
      <c r="GJW6" s="197"/>
      <c r="GJX6" s="197"/>
      <c r="GJY6" s="197"/>
      <c r="GJZ6" s="197"/>
      <c r="GKA6" s="197"/>
      <c r="GKB6" s="197"/>
      <c r="GKC6" s="197"/>
      <c r="GKD6" s="197"/>
      <c r="GKE6" s="197"/>
      <c r="GKF6" s="197"/>
      <c r="GKG6" s="197"/>
      <c r="GKH6" s="197"/>
      <c r="GKI6" s="197"/>
      <c r="GKJ6" s="197"/>
      <c r="GKK6" s="197"/>
      <c r="GKL6" s="197"/>
      <c r="GKM6" s="197"/>
      <c r="GKN6" s="197"/>
      <c r="GKO6" s="197"/>
      <c r="GKP6" s="197"/>
      <c r="GKQ6" s="197"/>
      <c r="GKR6" s="197"/>
      <c r="GKS6" s="197"/>
      <c r="GKT6" s="197"/>
      <c r="GKU6" s="197"/>
      <c r="GKV6" s="197"/>
      <c r="GKW6" s="197"/>
      <c r="GKX6" s="197"/>
      <c r="GKY6" s="197"/>
      <c r="GKZ6" s="197"/>
      <c r="GLA6" s="197"/>
      <c r="GLB6" s="197"/>
      <c r="GLC6" s="197"/>
      <c r="GLD6" s="197"/>
      <c r="GLE6" s="197"/>
      <c r="GLF6" s="197"/>
      <c r="GLG6" s="197"/>
      <c r="GLH6" s="197"/>
      <c r="GLI6" s="197"/>
      <c r="GLJ6" s="197"/>
      <c r="GLK6" s="197"/>
      <c r="GLL6" s="197"/>
      <c r="GLM6" s="197"/>
      <c r="GLN6" s="197"/>
      <c r="GLO6" s="197"/>
      <c r="GLP6" s="197"/>
      <c r="GLQ6" s="197"/>
      <c r="GLR6" s="197"/>
      <c r="GLS6" s="197"/>
      <c r="GLT6" s="197"/>
      <c r="GLU6" s="197"/>
      <c r="GLV6" s="197"/>
      <c r="GLW6" s="197"/>
      <c r="GLX6" s="197"/>
      <c r="GLY6" s="197"/>
      <c r="GLZ6" s="197"/>
      <c r="GMA6" s="197"/>
      <c r="GMB6" s="197"/>
      <c r="GMC6" s="197"/>
      <c r="GMD6" s="197"/>
      <c r="GME6" s="197"/>
      <c r="GMF6" s="197"/>
      <c r="GMG6" s="197"/>
      <c r="GMH6" s="197"/>
      <c r="GMI6" s="197"/>
      <c r="GMJ6" s="197"/>
      <c r="GMK6" s="197"/>
      <c r="GML6" s="197"/>
      <c r="GMM6" s="197"/>
      <c r="GMN6" s="197"/>
      <c r="GMO6" s="197"/>
      <c r="GMP6" s="197"/>
      <c r="GMQ6" s="197"/>
      <c r="GMR6" s="197"/>
      <c r="GMS6" s="197"/>
      <c r="GMT6" s="197"/>
      <c r="GMU6" s="197"/>
      <c r="GMV6" s="197"/>
      <c r="GMW6" s="197"/>
      <c r="GMX6" s="197"/>
      <c r="GMY6" s="197"/>
      <c r="GMZ6" s="197"/>
      <c r="GNA6" s="197"/>
      <c r="GNB6" s="197"/>
      <c r="GNC6" s="197"/>
      <c r="GND6" s="197"/>
      <c r="GNE6" s="197"/>
      <c r="GNF6" s="197"/>
      <c r="GNG6" s="197"/>
      <c r="GNH6" s="197"/>
      <c r="GNI6" s="197"/>
      <c r="GNJ6" s="197"/>
      <c r="GNK6" s="197"/>
      <c r="GNL6" s="197"/>
      <c r="GNM6" s="197"/>
      <c r="GNN6" s="197"/>
      <c r="GNO6" s="197"/>
      <c r="GNP6" s="197"/>
      <c r="GNQ6" s="197"/>
      <c r="GNR6" s="197"/>
      <c r="GNS6" s="197"/>
      <c r="GNT6" s="197"/>
      <c r="GNU6" s="197"/>
      <c r="GNV6" s="197"/>
      <c r="GNW6" s="197"/>
      <c r="GNX6" s="197"/>
      <c r="GNY6" s="197"/>
      <c r="GNZ6" s="197"/>
      <c r="GOA6" s="197"/>
      <c r="GOB6" s="197"/>
      <c r="GOC6" s="197"/>
      <c r="GOD6" s="197"/>
      <c r="GOE6" s="197"/>
      <c r="GOF6" s="197"/>
      <c r="GOG6" s="197"/>
      <c r="GOH6" s="197"/>
      <c r="GOI6" s="197"/>
      <c r="GOJ6" s="197"/>
      <c r="GOK6" s="197"/>
      <c r="GOL6" s="197"/>
      <c r="GOM6" s="197"/>
      <c r="GON6" s="197"/>
      <c r="GOO6" s="197"/>
      <c r="GOP6" s="197"/>
      <c r="GOQ6" s="197"/>
      <c r="GOR6" s="197"/>
      <c r="GOS6" s="197"/>
      <c r="GOT6" s="197"/>
      <c r="GOU6" s="197"/>
      <c r="GOV6" s="197"/>
      <c r="GOW6" s="197"/>
      <c r="GOX6" s="197"/>
      <c r="GOY6" s="197"/>
      <c r="GOZ6" s="197"/>
      <c r="GPA6" s="197"/>
      <c r="GPB6" s="197"/>
      <c r="GPC6" s="197"/>
      <c r="GPD6" s="197"/>
      <c r="GPE6" s="197"/>
      <c r="GPF6" s="197"/>
      <c r="GPG6" s="197"/>
      <c r="GPH6" s="197"/>
      <c r="GPI6" s="197"/>
      <c r="GPJ6" s="197"/>
      <c r="GPK6" s="197"/>
      <c r="GPL6" s="197"/>
      <c r="GPM6" s="197"/>
      <c r="GPN6" s="197"/>
      <c r="GPO6" s="197"/>
      <c r="GPP6" s="197"/>
      <c r="GPQ6" s="197"/>
      <c r="GPR6" s="197"/>
      <c r="GPS6" s="197"/>
      <c r="GPT6" s="197"/>
      <c r="GPU6" s="197"/>
      <c r="GPV6" s="197"/>
      <c r="GPW6" s="197"/>
      <c r="GPX6" s="197"/>
      <c r="GPY6" s="197"/>
      <c r="GPZ6" s="197"/>
      <c r="GQA6" s="197"/>
      <c r="GQB6" s="197"/>
      <c r="GQC6" s="197"/>
      <c r="GQD6" s="197"/>
      <c r="GQE6" s="197"/>
      <c r="GQF6" s="197"/>
      <c r="GQG6" s="197"/>
      <c r="GQH6" s="197"/>
      <c r="GQI6" s="197"/>
      <c r="GQJ6" s="197"/>
      <c r="GQK6" s="197"/>
      <c r="GQL6" s="197"/>
      <c r="GQM6" s="197"/>
      <c r="GQN6" s="197"/>
      <c r="GQO6" s="197"/>
      <c r="GQP6" s="197"/>
      <c r="GQQ6" s="197"/>
      <c r="GQR6" s="197"/>
      <c r="GQS6" s="197"/>
      <c r="GQT6" s="197"/>
      <c r="GQU6" s="197"/>
      <c r="GQV6" s="197"/>
      <c r="GQW6" s="197"/>
      <c r="GQX6" s="197"/>
      <c r="GQY6" s="197"/>
      <c r="GQZ6" s="197"/>
      <c r="GRA6" s="197"/>
      <c r="GRB6" s="197"/>
      <c r="GRC6" s="197"/>
      <c r="GRD6" s="197"/>
      <c r="GRE6" s="197"/>
      <c r="GRF6" s="197"/>
      <c r="GRG6" s="197"/>
      <c r="GRH6" s="197"/>
      <c r="GRI6" s="197"/>
      <c r="GRJ6" s="197"/>
      <c r="GRK6" s="197"/>
      <c r="GRL6" s="197"/>
      <c r="GRM6" s="197"/>
      <c r="GRN6" s="197"/>
      <c r="GRO6" s="197"/>
      <c r="GRP6" s="197"/>
      <c r="GRQ6" s="197"/>
      <c r="GRR6" s="197"/>
      <c r="GRS6" s="197"/>
      <c r="GRT6" s="197"/>
      <c r="GRU6" s="197"/>
      <c r="GRV6" s="197"/>
      <c r="GRW6" s="197"/>
      <c r="GRX6" s="197"/>
      <c r="GRY6" s="197"/>
      <c r="GRZ6" s="197"/>
      <c r="GSA6" s="197"/>
      <c r="GSB6" s="197"/>
      <c r="GSC6" s="197"/>
      <c r="GSD6" s="197"/>
      <c r="GSE6" s="197"/>
      <c r="GSF6" s="197"/>
      <c r="GSG6" s="197"/>
      <c r="GSH6" s="197"/>
      <c r="GSI6" s="197"/>
      <c r="GSJ6" s="197"/>
      <c r="GSK6" s="197"/>
      <c r="GSL6" s="197"/>
      <c r="GSM6" s="197"/>
      <c r="GSN6" s="197"/>
      <c r="GSO6" s="197"/>
      <c r="GSP6" s="197"/>
      <c r="GSQ6" s="197"/>
      <c r="GSR6" s="197"/>
      <c r="GSS6" s="197"/>
      <c r="GST6" s="197"/>
      <c r="GSU6" s="197"/>
      <c r="GSV6" s="197"/>
      <c r="GSW6" s="197"/>
      <c r="GSX6" s="197"/>
      <c r="GSY6" s="197"/>
      <c r="GSZ6" s="197"/>
      <c r="GTA6" s="197"/>
      <c r="GTB6" s="197"/>
      <c r="GTC6" s="197"/>
      <c r="GTD6" s="197"/>
      <c r="GTE6" s="197"/>
      <c r="GTF6" s="197"/>
      <c r="GTG6" s="197"/>
      <c r="GTH6" s="197"/>
      <c r="GTI6" s="197"/>
      <c r="GTJ6" s="197"/>
      <c r="GTK6" s="197"/>
      <c r="GTL6" s="197"/>
      <c r="GTM6" s="197"/>
      <c r="GTN6" s="197"/>
      <c r="GTO6" s="197"/>
      <c r="GTP6" s="197"/>
      <c r="GTQ6" s="197"/>
      <c r="GTR6" s="197"/>
      <c r="GTS6" s="197"/>
      <c r="GTT6" s="197"/>
      <c r="GTU6" s="197"/>
      <c r="GTV6" s="197"/>
      <c r="GTW6" s="197"/>
      <c r="GTX6" s="197"/>
      <c r="GTY6" s="197"/>
      <c r="GTZ6" s="197"/>
      <c r="GUA6" s="197"/>
      <c r="GUB6" s="197"/>
      <c r="GUC6" s="197"/>
      <c r="GUD6" s="197"/>
      <c r="GUE6" s="197"/>
      <c r="GUF6" s="197"/>
      <c r="GUG6" s="197"/>
      <c r="GUH6" s="197"/>
      <c r="GUI6" s="197"/>
      <c r="GUJ6" s="197"/>
      <c r="GUK6" s="197"/>
      <c r="GUL6" s="197"/>
      <c r="GUM6" s="197"/>
      <c r="GUN6" s="197"/>
      <c r="GUO6" s="197"/>
      <c r="GUP6" s="197"/>
      <c r="GUQ6" s="197"/>
      <c r="GUR6" s="197"/>
      <c r="GUS6" s="197"/>
      <c r="GUT6" s="197"/>
      <c r="GUU6" s="197"/>
      <c r="GUV6" s="197"/>
      <c r="GUW6" s="197"/>
      <c r="GUX6" s="197"/>
      <c r="GUY6" s="197"/>
      <c r="GUZ6" s="197"/>
      <c r="GVA6" s="197"/>
      <c r="GVB6" s="197"/>
      <c r="GVC6" s="197"/>
      <c r="GVD6" s="197"/>
      <c r="GVE6" s="197"/>
      <c r="GVF6" s="197"/>
      <c r="GVG6" s="197"/>
      <c r="GVH6" s="197"/>
      <c r="GVI6" s="197"/>
      <c r="GVJ6" s="197"/>
      <c r="GVK6" s="197"/>
      <c r="GVL6" s="197"/>
      <c r="GVM6" s="197"/>
      <c r="GVN6" s="197"/>
      <c r="GVO6" s="197"/>
      <c r="GVP6" s="197"/>
      <c r="GVQ6" s="197"/>
      <c r="GVR6" s="197"/>
      <c r="GVS6" s="197"/>
      <c r="GVT6" s="197"/>
      <c r="GVU6" s="197"/>
      <c r="GVV6" s="197"/>
      <c r="GVW6" s="197"/>
      <c r="GVX6" s="197"/>
      <c r="GVY6" s="197"/>
      <c r="GVZ6" s="197"/>
      <c r="GWA6" s="197"/>
      <c r="GWB6" s="197"/>
      <c r="GWC6" s="197"/>
      <c r="GWD6" s="197"/>
      <c r="GWE6" s="197"/>
      <c r="GWF6" s="197"/>
      <c r="GWG6" s="197"/>
      <c r="GWH6" s="197"/>
      <c r="GWI6" s="197"/>
      <c r="GWJ6" s="197"/>
      <c r="GWK6" s="197"/>
      <c r="GWL6" s="197"/>
      <c r="GWM6" s="197"/>
      <c r="GWN6" s="197"/>
      <c r="GWO6" s="197"/>
      <c r="GWP6" s="197"/>
      <c r="GWQ6" s="197"/>
      <c r="GWR6" s="197"/>
      <c r="GWS6" s="197"/>
      <c r="GWT6" s="197"/>
      <c r="GWU6" s="197"/>
      <c r="GWV6" s="197"/>
      <c r="GWW6" s="197"/>
      <c r="GWX6" s="197"/>
      <c r="GWY6" s="197"/>
      <c r="GWZ6" s="197"/>
      <c r="GXA6" s="197"/>
      <c r="GXB6" s="197"/>
      <c r="GXC6" s="197"/>
      <c r="GXD6" s="197"/>
      <c r="GXE6" s="197"/>
      <c r="GXF6" s="197"/>
      <c r="GXG6" s="197"/>
      <c r="GXH6" s="197"/>
      <c r="GXI6" s="197"/>
      <c r="GXJ6" s="197"/>
      <c r="GXK6" s="197"/>
      <c r="GXL6" s="197"/>
      <c r="GXM6" s="197"/>
      <c r="GXN6" s="197"/>
      <c r="GXO6" s="197"/>
      <c r="GXP6" s="197"/>
      <c r="GXQ6" s="197"/>
      <c r="GXR6" s="197"/>
      <c r="GXS6" s="197"/>
      <c r="GXT6" s="197"/>
      <c r="GXU6" s="197"/>
      <c r="GXV6" s="197"/>
      <c r="GXW6" s="197"/>
      <c r="GXX6" s="197"/>
      <c r="GXY6" s="197"/>
      <c r="GXZ6" s="197"/>
      <c r="GYA6" s="197"/>
      <c r="GYB6" s="197"/>
      <c r="GYC6" s="197"/>
      <c r="GYD6" s="197"/>
      <c r="GYE6" s="197"/>
      <c r="GYF6" s="197"/>
      <c r="GYG6" s="197"/>
      <c r="GYH6" s="197"/>
      <c r="GYI6" s="197"/>
      <c r="GYJ6" s="197"/>
      <c r="GYK6" s="197"/>
      <c r="GYL6" s="197"/>
      <c r="GYM6" s="197"/>
      <c r="GYN6" s="197"/>
      <c r="GYO6" s="197"/>
      <c r="GYP6" s="197"/>
      <c r="GYQ6" s="197"/>
      <c r="GYR6" s="197"/>
      <c r="GYS6" s="197"/>
      <c r="GYT6" s="197"/>
      <c r="GYU6" s="197"/>
      <c r="GYV6" s="197"/>
      <c r="GYW6" s="197"/>
      <c r="GYX6" s="197"/>
      <c r="GYY6" s="197"/>
      <c r="GYZ6" s="197"/>
      <c r="GZA6" s="197"/>
      <c r="GZB6" s="197"/>
      <c r="GZC6" s="197"/>
      <c r="GZD6" s="197"/>
      <c r="GZE6" s="197"/>
      <c r="GZF6" s="197"/>
      <c r="GZG6" s="197"/>
      <c r="GZH6" s="197"/>
      <c r="GZI6" s="197"/>
      <c r="GZJ6" s="197"/>
      <c r="GZK6" s="197"/>
      <c r="GZL6" s="197"/>
      <c r="GZM6" s="197"/>
      <c r="GZN6" s="197"/>
      <c r="GZO6" s="197"/>
      <c r="GZP6" s="197"/>
      <c r="GZQ6" s="197"/>
      <c r="GZR6" s="197"/>
      <c r="GZS6" s="197"/>
      <c r="GZT6" s="197"/>
      <c r="GZU6" s="197"/>
      <c r="GZV6" s="197"/>
      <c r="GZW6" s="197"/>
      <c r="GZX6" s="197"/>
      <c r="GZY6" s="197"/>
      <c r="GZZ6" s="197"/>
      <c r="HAA6" s="197"/>
      <c r="HAB6" s="197"/>
      <c r="HAC6" s="197"/>
      <c r="HAD6" s="197"/>
      <c r="HAE6" s="197"/>
      <c r="HAF6" s="197"/>
      <c r="HAG6" s="197"/>
      <c r="HAH6" s="197"/>
      <c r="HAI6" s="197"/>
      <c r="HAJ6" s="197"/>
      <c r="HAK6" s="197"/>
      <c r="HAL6" s="197"/>
      <c r="HAM6" s="197"/>
      <c r="HAN6" s="197"/>
      <c r="HAO6" s="197"/>
      <c r="HAP6" s="197"/>
      <c r="HAQ6" s="197"/>
      <c r="HAR6" s="197"/>
      <c r="HAS6" s="197"/>
      <c r="HAT6" s="197"/>
      <c r="HAU6" s="197"/>
      <c r="HAV6" s="197"/>
      <c r="HAW6" s="197"/>
      <c r="HAX6" s="197"/>
      <c r="HAY6" s="197"/>
      <c r="HAZ6" s="197"/>
      <c r="HBA6" s="197"/>
      <c r="HBB6" s="197"/>
      <c r="HBC6" s="197"/>
      <c r="HBD6" s="197"/>
      <c r="HBE6" s="197"/>
      <c r="HBF6" s="197"/>
      <c r="HBG6" s="197"/>
      <c r="HBH6" s="197"/>
      <c r="HBI6" s="197"/>
      <c r="HBJ6" s="197"/>
      <c r="HBK6" s="197"/>
      <c r="HBL6" s="197"/>
      <c r="HBM6" s="197"/>
      <c r="HBN6" s="197"/>
      <c r="HBO6" s="197"/>
      <c r="HBP6" s="197"/>
      <c r="HBQ6" s="197"/>
      <c r="HBR6" s="197"/>
      <c r="HBS6" s="197"/>
      <c r="HBT6" s="197"/>
      <c r="HBU6" s="197"/>
      <c r="HBV6" s="197"/>
      <c r="HBW6" s="197"/>
      <c r="HBX6" s="197"/>
      <c r="HBY6" s="197"/>
      <c r="HBZ6" s="197"/>
      <c r="HCA6" s="197"/>
      <c r="HCB6" s="197"/>
      <c r="HCC6" s="197"/>
      <c r="HCD6" s="197"/>
      <c r="HCE6" s="197"/>
      <c r="HCF6" s="197"/>
      <c r="HCG6" s="197"/>
      <c r="HCH6" s="197"/>
      <c r="HCI6" s="197"/>
      <c r="HCJ6" s="197"/>
      <c r="HCK6" s="197"/>
      <c r="HCL6" s="197"/>
      <c r="HCM6" s="197"/>
      <c r="HCN6" s="197"/>
      <c r="HCO6" s="197"/>
      <c r="HCP6" s="197"/>
      <c r="HCQ6" s="197"/>
      <c r="HCR6" s="197"/>
      <c r="HCS6" s="197"/>
      <c r="HCT6" s="197"/>
      <c r="HCU6" s="197"/>
      <c r="HCV6" s="197"/>
      <c r="HCW6" s="197"/>
      <c r="HCX6" s="197"/>
      <c r="HCY6" s="197"/>
      <c r="HCZ6" s="197"/>
      <c r="HDA6" s="197"/>
      <c r="HDB6" s="197"/>
      <c r="HDC6" s="197"/>
      <c r="HDD6" s="197"/>
      <c r="HDE6" s="197"/>
      <c r="HDF6" s="197"/>
      <c r="HDG6" s="197"/>
      <c r="HDH6" s="197"/>
      <c r="HDI6" s="197"/>
      <c r="HDJ6" s="197"/>
      <c r="HDK6" s="197"/>
      <c r="HDL6" s="197"/>
      <c r="HDM6" s="197"/>
      <c r="HDN6" s="197"/>
      <c r="HDO6" s="197"/>
      <c r="HDP6" s="197"/>
      <c r="HDQ6" s="197"/>
      <c r="HDR6" s="197"/>
      <c r="HDS6" s="197"/>
      <c r="HDT6" s="197"/>
      <c r="HDU6" s="197"/>
      <c r="HDV6" s="197"/>
      <c r="HDW6" s="197"/>
      <c r="HDX6" s="197"/>
      <c r="HDY6" s="197"/>
      <c r="HDZ6" s="197"/>
      <c r="HEA6" s="197"/>
      <c r="HEB6" s="197"/>
      <c r="HEC6" s="197"/>
      <c r="HED6" s="197"/>
      <c r="HEE6" s="197"/>
      <c r="HEF6" s="197"/>
      <c r="HEG6" s="197"/>
      <c r="HEH6" s="197"/>
      <c r="HEI6" s="197"/>
      <c r="HEJ6" s="197"/>
      <c r="HEK6" s="197"/>
      <c r="HEL6" s="197"/>
      <c r="HEM6" s="197"/>
      <c r="HEN6" s="197"/>
      <c r="HEO6" s="197"/>
      <c r="HEP6" s="197"/>
      <c r="HEQ6" s="197"/>
      <c r="HER6" s="197"/>
      <c r="HES6" s="197"/>
      <c r="HET6" s="197"/>
      <c r="HEU6" s="197"/>
      <c r="HEV6" s="197"/>
      <c r="HEW6" s="197"/>
      <c r="HEX6" s="197"/>
      <c r="HEY6" s="197"/>
      <c r="HEZ6" s="197"/>
      <c r="HFA6" s="197"/>
      <c r="HFB6" s="197"/>
      <c r="HFC6" s="197"/>
      <c r="HFD6" s="197"/>
      <c r="HFE6" s="197"/>
      <c r="HFF6" s="197"/>
      <c r="HFG6" s="197"/>
      <c r="HFH6" s="197"/>
      <c r="HFI6" s="197"/>
      <c r="HFJ6" s="197"/>
      <c r="HFK6" s="197"/>
      <c r="HFL6" s="197"/>
      <c r="HFM6" s="197"/>
      <c r="HFN6" s="197"/>
      <c r="HFO6" s="197"/>
      <c r="HFP6" s="197"/>
      <c r="HFQ6" s="197"/>
      <c r="HFR6" s="197"/>
      <c r="HFS6" s="197"/>
      <c r="HFT6" s="197"/>
      <c r="HFU6" s="197"/>
      <c r="HFV6" s="197"/>
      <c r="HFW6" s="197"/>
      <c r="HFX6" s="197"/>
      <c r="HFY6" s="197"/>
      <c r="HFZ6" s="197"/>
      <c r="HGA6" s="197"/>
      <c r="HGB6" s="197"/>
      <c r="HGC6" s="197"/>
      <c r="HGD6" s="197"/>
      <c r="HGE6" s="197"/>
      <c r="HGF6" s="197"/>
      <c r="HGG6" s="197"/>
      <c r="HGH6" s="197"/>
      <c r="HGI6" s="197"/>
      <c r="HGJ6" s="197"/>
      <c r="HGK6" s="197"/>
      <c r="HGL6" s="197"/>
      <c r="HGM6" s="197"/>
      <c r="HGN6" s="197"/>
      <c r="HGO6" s="197"/>
      <c r="HGP6" s="197"/>
      <c r="HGQ6" s="197"/>
      <c r="HGR6" s="197"/>
      <c r="HGS6" s="197"/>
      <c r="HGT6" s="197"/>
      <c r="HGU6" s="197"/>
      <c r="HGV6" s="197"/>
      <c r="HGW6" s="197"/>
      <c r="HGX6" s="197"/>
      <c r="HGY6" s="197"/>
      <c r="HGZ6" s="197"/>
      <c r="HHA6" s="197"/>
      <c r="HHB6" s="197"/>
      <c r="HHC6" s="197"/>
      <c r="HHD6" s="197"/>
      <c r="HHE6" s="197"/>
      <c r="HHF6" s="197"/>
      <c r="HHG6" s="197"/>
      <c r="HHH6" s="197"/>
      <c r="HHI6" s="197"/>
      <c r="HHJ6" s="197"/>
      <c r="HHK6" s="197"/>
      <c r="HHL6" s="197"/>
      <c r="HHM6" s="197"/>
      <c r="HHN6" s="197"/>
      <c r="HHO6" s="197"/>
      <c r="HHP6" s="197"/>
      <c r="HHQ6" s="197"/>
      <c r="HHR6" s="197"/>
      <c r="HHS6" s="197"/>
      <c r="HHT6" s="197"/>
      <c r="HHU6" s="197"/>
      <c r="HHV6" s="197"/>
      <c r="HHW6" s="197"/>
      <c r="HHX6" s="197"/>
      <c r="HHY6" s="197"/>
      <c r="HHZ6" s="197"/>
      <c r="HIA6" s="197"/>
      <c r="HIB6" s="197"/>
      <c r="HIC6" s="197"/>
      <c r="HID6" s="197"/>
      <c r="HIE6" s="197"/>
      <c r="HIF6" s="197"/>
      <c r="HIG6" s="197"/>
      <c r="HIH6" s="197"/>
      <c r="HII6" s="197"/>
      <c r="HIJ6" s="197"/>
      <c r="HIK6" s="197"/>
      <c r="HIL6" s="197"/>
      <c r="HIM6" s="197"/>
      <c r="HIN6" s="197"/>
      <c r="HIO6" s="197"/>
      <c r="HIP6" s="197"/>
      <c r="HIQ6" s="197"/>
      <c r="HIR6" s="197"/>
      <c r="HIS6" s="197"/>
      <c r="HIT6" s="197"/>
      <c r="HIU6" s="197"/>
      <c r="HIV6" s="197"/>
      <c r="HIW6" s="197"/>
      <c r="HIX6" s="197"/>
      <c r="HIY6" s="197"/>
      <c r="HIZ6" s="197"/>
      <c r="HJA6" s="197"/>
      <c r="HJB6" s="197"/>
      <c r="HJC6" s="197"/>
      <c r="HJD6" s="197"/>
      <c r="HJE6" s="197"/>
      <c r="HJF6" s="197"/>
      <c r="HJG6" s="197"/>
      <c r="HJH6" s="197"/>
      <c r="HJI6" s="197"/>
      <c r="HJJ6" s="197"/>
      <c r="HJK6" s="197"/>
      <c r="HJL6" s="197"/>
      <c r="HJM6" s="197"/>
      <c r="HJN6" s="197"/>
      <c r="HJO6" s="197"/>
      <c r="HJP6" s="197"/>
      <c r="HJQ6" s="197"/>
      <c r="HJR6" s="197"/>
      <c r="HJS6" s="197"/>
      <c r="HJT6" s="197"/>
      <c r="HJU6" s="197"/>
      <c r="HJV6" s="197"/>
      <c r="HJW6" s="197"/>
      <c r="HJX6" s="197"/>
      <c r="HJY6" s="197"/>
      <c r="HJZ6" s="197"/>
      <c r="HKA6" s="197"/>
      <c r="HKB6" s="197"/>
      <c r="HKC6" s="197"/>
      <c r="HKD6" s="197"/>
      <c r="HKE6" s="197"/>
      <c r="HKF6" s="197"/>
      <c r="HKG6" s="197"/>
      <c r="HKH6" s="197"/>
      <c r="HKI6" s="197"/>
      <c r="HKJ6" s="197"/>
      <c r="HKK6" s="197"/>
      <c r="HKL6" s="197"/>
      <c r="HKM6" s="197"/>
      <c r="HKN6" s="197"/>
      <c r="HKO6" s="197"/>
      <c r="HKP6" s="197"/>
      <c r="HKQ6" s="197"/>
      <c r="HKR6" s="197"/>
      <c r="HKS6" s="197"/>
      <c r="HKT6" s="197"/>
      <c r="HKU6" s="197"/>
      <c r="HKV6" s="197"/>
      <c r="HKW6" s="197"/>
      <c r="HKX6" s="197"/>
      <c r="HKY6" s="197"/>
      <c r="HKZ6" s="197"/>
      <c r="HLA6" s="197"/>
      <c r="HLB6" s="197"/>
      <c r="HLC6" s="197"/>
      <c r="HLD6" s="197"/>
      <c r="HLE6" s="197"/>
      <c r="HLF6" s="197"/>
      <c r="HLG6" s="197"/>
      <c r="HLH6" s="197"/>
      <c r="HLI6" s="197"/>
      <c r="HLJ6" s="197"/>
      <c r="HLK6" s="197"/>
      <c r="HLL6" s="197"/>
      <c r="HLM6" s="197"/>
      <c r="HLN6" s="197"/>
      <c r="HLO6" s="197"/>
      <c r="HLP6" s="197"/>
      <c r="HLQ6" s="197"/>
      <c r="HLR6" s="197"/>
      <c r="HLS6" s="197"/>
      <c r="HLT6" s="197"/>
      <c r="HLU6" s="197"/>
      <c r="HLV6" s="197"/>
      <c r="HLW6" s="197"/>
      <c r="HLX6" s="197"/>
      <c r="HLY6" s="197"/>
      <c r="HLZ6" s="197"/>
      <c r="HMA6" s="197"/>
      <c r="HMB6" s="197"/>
      <c r="HMC6" s="197"/>
      <c r="HMD6" s="197"/>
      <c r="HME6" s="197"/>
      <c r="HMF6" s="197"/>
      <c r="HMG6" s="197"/>
      <c r="HMH6" s="197"/>
      <c r="HMI6" s="197"/>
      <c r="HMJ6" s="197"/>
      <c r="HMK6" s="197"/>
      <c r="HML6" s="197"/>
      <c r="HMM6" s="197"/>
      <c r="HMN6" s="197"/>
      <c r="HMO6" s="197"/>
      <c r="HMP6" s="197"/>
      <c r="HMQ6" s="197"/>
      <c r="HMR6" s="197"/>
      <c r="HMS6" s="197"/>
      <c r="HMT6" s="197"/>
      <c r="HMU6" s="197"/>
      <c r="HMV6" s="197"/>
      <c r="HMW6" s="197"/>
      <c r="HMX6" s="197"/>
      <c r="HMY6" s="197"/>
      <c r="HMZ6" s="197"/>
      <c r="HNA6" s="197"/>
      <c r="HNB6" s="197"/>
      <c r="HNC6" s="197"/>
      <c r="HND6" s="197"/>
      <c r="HNE6" s="197"/>
      <c r="HNF6" s="197"/>
      <c r="HNG6" s="197"/>
      <c r="HNH6" s="197"/>
      <c r="HNI6" s="197"/>
      <c r="HNJ6" s="197"/>
      <c r="HNK6" s="197"/>
      <c r="HNL6" s="197"/>
      <c r="HNM6" s="197"/>
      <c r="HNN6" s="197"/>
      <c r="HNO6" s="197"/>
      <c r="HNP6" s="197"/>
      <c r="HNQ6" s="197"/>
      <c r="HNR6" s="197"/>
      <c r="HNS6" s="197"/>
      <c r="HNT6" s="197"/>
      <c r="HNU6" s="197"/>
      <c r="HNV6" s="197"/>
      <c r="HNW6" s="197"/>
      <c r="HNX6" s="197"/>
      <c r="HNY6" s="197"/>
      <c r="HNZ6" s="197"/>
      <c r="HOA6" s="197"/>
      <c r="HOB6" s="197"/>
      <c r="HOC6" s="197"/>
      <c r="HOD6" s="197"/>
      <c r="HOE6" s="197"/>
      <c r="HOF6" s="197"/>
      <c r="HOG6" s="197"/>
      <c r="HOH6" s="197"/>
      <c r="HOI6" s="197"/>
      <c r="HOJ6" s="197"/>
      <c r="HOK6" s="197"/>
      <c r="HOL6" s="197"/>
      <c r="HOM6" s="197"/>
      <c r="HON6" s="197"/>
      <c r="HOO6" s="197"/>
      <c r="HOP6" s="197"/>
      <c r="HOQ6" s="197"/>
      <c r="HOR6" s="197"/>
      <c r="HOS6" s="197"/>
      <c r="HOT6" s="197"/>
      <c r="HOU6" s="197"/>
      <c r="HOV6" s="197"/>
      <c r="HOW6" s="197"/>
      <c r="HOX6" s="197"/>
      <c r="HOY6" s="197"/>
      <c r="HOZ6" s="197"/>
      <c r="HPA6" s="197"/>
      <c r="HPB6" s="197"/>
      <c r="HPC6" s="197"/>
      <c r="HPD6" s="197"/>
      <c r="HPE6" s="197"/>
      <c r="HPF6" s="197"/>
      <c r="HPG6" s="197"/>
      <c r="HPH6" s="197"/>
      <c r="HPI6" s="197"/>
      <c r="HPJ6" s="197"/>
      <c r="HPK6" s="197"/>
      <c r="HPL6" s="197"/>
      <c r="HPM6" s="197"/>
      <c r="HPN6" s="197"/>
      <c r="HPO6" s="197"/>
      <c r="HPP6" s="197"/>
      <c r="HPQ6" s="197"/>
      <c r="HPR6" s="197"/>
      <c r="HPS6" s="197"/>
      <c r="HPT6" s="197"/>
      <c r="HPU6" s="197"/>
      <c r="HPV6" s="197"/>
      <c r="HPW6" s="197"/>
      <c r="HPX6" s="197"/>
      <c r="HPY6" s="197"/>
      <c r="HPZ6" s="197"/>
      <c r="HQA6" s="197"/>
      <c r="HQB6" s="197"/>
      <c r="HQC6" s="197"/>
      <c r="HQD6" s="197"/>
      <c r="HQE6" s="197"/>
      <c r="HQF6" s="197"/>
      <c r="HQG6" s="197"/>
      <c r="HQH6" s="197"/>
      <c r="HQI6" s="197"/>
      <c r="HQJ6" s="197"/>
      <c r="HQK6" s="197"/>
      <c r="HQL6" s="197"/>
      <c r="HQM6" s="197"/>
      <c r="HQN6" s="197"/>
      <c r="HQO6" s="197"/>
      <c r="HQP6" s="197"/>
      <c r="HQQ6" s="197"/>
      <c r="HQR6" s="197"/>
      <c r="HQS6" s="197"/>
      <c r="HQT6" s="197"/>
      <c r="HQU6" s="197"/>
      <c r="HQV6" s="197"/>
      <c r="HQW6" s="197"/>
      <c r="HQX6" s="197"/>
      <c r="HQY6" s="197"/>
      <c r="HQZ6" s="197"/>
      <c r="HRA6" s="197"/>
      <c r="HRB6" s="197"/>
      <c r="HRC6" s="197"/>
      <c r="HRD6" s="197"/>
      <c r="HRE6" s="197"/>
      <c r="HRF6" s="197"/>
      <c r="HRG6" s="197"/>
      <c r="HRH6" s="197"/>
      <c r="HRI6" s="197"/>
      <c r="HRJ6" s="197"/>
      <c r="HRK6" s="197"/>
      <c r="HRL6" s="197"/>
      <c r="HRM6" s="197"/>
      <c r="HRN6" s="197"/>
      <c r="HRO6" s="197"/>
      <c r="HRP6" s="197"/>
      <c r="HRQ6" s="197"/>
      <c r="HRR6" s="197"/>
      <c r="HRS6" s="197"/>
      <c r="HRT6" s="197"/>
      <c r="HRU6" s="197"/>
      <c r="HRV6" s="197"/>
      <c r="HRW6" s="197"/>
      <c r="HRX6" s="197"/>
      <c r="HRY6" s="197"/>
      <c r="HRZ6" s="197"/>
      <c r="HSA6" s="197"/>
      <c r="HSB6" s="197"/>
      <c r="HSC6" s="197"/>
      <c r="HSD6" s="197"/>
      <c r="HSE6" s="197"/>
      <c r="HSF6" s="197"/>
      <c r="HSG6" s="197"/>
      <c r="HSH6" s="197"/>
      <c r="HSI6" s="197"/>
      <c r="HSJ6" s="197"/>
      <c r="HSK6" s="197"/>
      <c r="HSL6" s="197"/>
      <c r="HSM6" s="197"/>
      <c r="HSN6" s="197"/>
      <c r="HSO6" s="197"/>
      <c r="HSP6" s="197"/>
      <c r="HSQ6" s="197"/>
      <c r="HSR6" s="197"/>
      <c r="HSS6" s="197"/>
      <c r="HST6" s="197"/>
      <c r="HSU6" s="197"/>
      <c r="HSV6" s="197"/>
      <c r="HSW6" s="197"/>
      <c r="HSX6" s="197"/>
      <c r="HSY6" s="197"/>
      <c r="HSZ6" s="197"/>
      <c r="HTA6" s="197"/>
      <c r="HTB6" s="197"/>
      <c r="HTC6" s="197"/>
      <c r="HTD6" s="197"/>
      <c r="HTE6" s="197"/>
      <c r="HTF6" s="197"/>
      <c r="HTG6" s="197"/>
      <c r="HTH6" s="197"/>
      <c r="HTI6" s="197"/>
      <c r="HTJ6" s="197"/>
      <c r="HTK6" s="197"/>
      <c r="HTL6" s="197"/>
      <c r="HTM6" s="197"/>
      <c r="HTN6" s="197"/>
      <c r="HTO6" s="197"/>
      <c r="HTP6" s="197"/>
      <c r="HTQ6" s="197"/>
      <c r="HTR6" s="197"/>
      <c r="HTS6" s="197"/>
      <c r="HTT6" s="197"/>
      <c r="HTU6" s="197"/>
      <c r="HTV6" s="197"/>
      <c r="HTW6" s="197"/>
      <c r="HTX6" s="197"/>
      <c r="HTY6" s="197"/>
      <c r="HTZ6" s="197"/>
      <c r="HUA6" s="197"/>
      <c r="HUB6" s="197"/>
      <c r="HUC6" s="197"/>
      <c r="HUD6" s="197"/>
      <c r="HUE6" s="197"/>
      <c r="HUF6" s="197"/>
      <c r="HUG6" s="197"/>
      <c r="HUH6" s="197"/>
      <c r="HUI6" s="197"/>
      <c r="HUJ6" s="197"/>
      <c r="HUK6" s="197"/>
      <c r="HUL6" s="197"/>
      <c r="HUM6" s="197"/>
      <c r="HUN6" s="197"/>
      <c r="HUO6" s="197"/>
      <c r="HUP6" s="197"/>
      <c r="HUQ6" s="197"/>
      <c r="HUR6" s="197"/>
      <c r="HUS6" s="197"/>
      <c r="HUT6" s="197"/>
      <c r="HUU6" s="197"/>
      <c r="HUV6" s="197"/>
      <c r="HUW6" s="197"/>
      <c r="HUX6" s="197"/>
      <c r="HUY6" s="197"/>
      <c r="HUZ6" s="197"/>
      <c r="HVA6" s="197"/>
      <c r="HVB6" s="197"/>
      <c r="HVC6" s="197"/>
      <c r="HVD6" s="197"/>
      <c r="HVE6" s="197"/>
      <c r="HVF6" s="197"/>
      <c r="HVG6" s="197"/>
      <c r="HVH6" s="197"/>
      <c r="HVI6" s="197"/>
      <c r="HVJ6" s="197"/>
      <c r="HVK6" s="197"/>
      <c r="HVL6" s="197"/>
      <c r="HVM6" s="197"/>
      <c r="HVN6" s="197"/>
      <c r="HVO6" s="197"/>
      <c r="HVP6" s="197"/>
      <c r="HVQ6" s="197"/>
      <c r="HVR6" s="197"/>
      <c r="HVS6" s="197"/>
      <c r="HVT6" s="197"/>
      <c r="HVU6" s="197"/>
      <c r="HVV6" s="197"/>
      <c r="HVW6" s="197"/>
      <c r="HVX6" s="197"/>
      <c r="HVY6" s="197"/>
      <c r="HVZ6" s="197"/>
      <c r="HWA6" s="197"/>
      <c r="HWB6" s="197"/>
      <c r="HWC6" s="197"/>
      <c r="HWD6" s="197"/>
      <c r="HWE6" s="197"/>
      <c r="HWF6" s="197"/>
      <c r="HWG6" s="197"/>
      <c r="HWH6" s="197"/>
      <c r="HWI6" s="197"/>
      <c r="HWJ6" s="197"/>
      <c r="HWK6" s="197"/>
      <c r="HWL6" s="197"/>
      <c r="HWM6" s="197"/>
      <c r="HWN6" s="197"/>
      <c r="HWO6" s="197"/>
      <c r="HWP6" s="197"/>
      <c r="HWQ6" s="197"/>
      <c r="HWR6" s="197"/>
      <c r="HWS6" s="197"/>
      <c r="HWT6" s="197"/>
      <c r="HWU6" s="197"/>
      <c r="HWV6" s="197"/>
      <c r="HWW6" s="197"/>
      <c r="HWX6" s="197"/>
      <c r="HWY6" s="197"/>
      <c r="HWZ6" s="197"/>
      <c r="HXA6" s="197"/>
      <c r="HXB6" s="197"/>
      <c r="HXC6" s="197"/>
      <c r="HXD6" s="197"/>
      <c r="HXE6" s="197"/>
      <c r="HXF6" s="197"/>
      <c r="HXG6" s="197"/>
      <c r="HXH6" s="197"/>
      <c r="HXI6" s="197"/>
      <c r="HXJ6" s="197"/>
      <c r="HXK6" s="197"/>
      <c r="HXL6" s="197"/>
      <c r="HXM6" s="197"/>
      <c r="HXN6" s="197"/>
      <c r="HXO6" s="197"/>
      <c r="HXP6" s="197"/>
      <c r="HXQ6" s="197"/>
      <c r="HXR6" s="197"/>
      <c r="HXS6" s="197"/>
      <c r="HXT6" s="197"/>
      <c r="HXU6" s="197"/>
      <c r="HXV6" s="197"/>
      <c r="HXW6" s="197"/>
      <c r="HXX6" s="197"/>
      <c r="HXY6" s="197"/>
      <c r="HXZ6" s="197"/>
      <c r="HYA6" s="197"/>
      <c r="HYB6" s="197"/>
      <c r="HYC6" s="197"/>
      <c r="HYD6" s="197"/>
      <c r="HYE6" s="197"/>
      <c r="HYF6" s="197"/>
      <c r="HYG6" s="197"/>
      <c r="HYH6" s="197"/>
      <c r="HYI6" s="197"/>
      <c r="HYJ6" s="197"/>
      <c r="HYK6" s="197"/>
      <c r="HYL6" s="197"/>
      <c r="HYM6" s="197"/>
      <c r="HYN6" s="197"/>
      <c r="HYO6" s="197"/>
      <c r="HYP6" s="197"/>
      <c r="HYQ6" s="197"/>
      <c r="HYR6" s="197"/>
      <c r="HYS6" s="197"/>
      <c r="HYT6" s="197"/>
      <c r="HYU6" s="197"/>
      <c r="HYV6" s="197"/>
      <c r="HYW6" s="197"/>
      <c r="HYX6" s="197"/>
      <c r="HYY6" s="197"/>
      <c r="HYZ6" s="197"/>
      <c r="HZA6" s="197"/>
      <c r="HZB6" s="197"/>
      <c r="HZC6" s="197"/>
      <c r="HZD6" s="197"/>
      <c r="HZE6" s="197"/>
      <c r="HZF6" s="197"/>
      <c r="HZG6" s="197"/>
      <c r="HZH6" s="197"/>
      <c r="HZI6" s="197"/>
      <c r="HZJ6" s="197"/>
      <c r="HZK6" s="197"/>
      <c r="HZL6" s="197"/>
      <c r="HZM6" s="197"/>
      <c r="HZN6" s="197"/>
      <c r="HZO6" s="197"/>
      <c r="HZP6" s="197"/>
      <c r="HZQ6" s="197"/>
      <c r="HZR6" s="197"/>
      <c r="HZS6" s="197"/>
      <c r="HZT6" s="197"/>
      <c r="HZU6" s="197"/>
      <c r="HZV6" s="197"/>
      <c r="HZW6" s="197"/>
      <c r="HZX6" s="197"/>
      <c r="HZY6" s="197"/>
      <c r="HZZ6" s="197"/>
      <c r="IAA6" s="197"/>
      <c r="IAB6" s="197"/>
      <c r="IAC6" s="197"/>
      <c r="IAD6" s="197"/>
      <c r="IAE6" s="197"/>
      <c r="IAF6" s="197"/>
      <c r="IAG6" s="197"/>
      <c r="IAH6" s="197"/>
      <c r="IAI6" s="197"/>
      <c r="IAJ6" s="197"/>
      <c r="IAK6" s="197"/>
      <c r="IAL6" s="197"/>
      <c r="IAM6" s="197"/>
      <c r="IAN6" s="197"/>
      <c r="IAO6" s="197"/>
      <c r="IAP6" s="197"/>
      <c r="IAQ6" s="197"/>
      <c r="IAR6" s="197"/>
      <c r="IAS6" s="197"/>
      <c r="IAT6" s="197"/>
      <c r="IAU6" s="197"/>
      <c r="IAV6" s="197"/>
      <c r="IAW6" s="197"/>
      <c r="IAX6" s="197"/>
      <c r="IAY6" s="197"/>
      <c r="IAZ6" s="197"/>
      <c r="IBA6" s="197"/>
      <c r="IBB6" s="197"/>
      <c r="IBC6" s="197"/>
      <c r="IBD6" s="197"/>
      <c r="IBE6" s="197"/>
      <c r="IBF6" s="197"/>
      <c r="IBG6" s="197"/>
      <c r="IBH6" s="197"/>
      <c r="IBI6" s="197"/>
      <c r="IBJ6" s="197"/>
      <c r="IBK6" s="197"/>
      <c r="IBL6" s="197"/>
      <c r="IBM6" s="197"/>
      <c r="IBN6" s="197"/>
      <c r="IBO6" s="197"/>
      <c r="IBP6" s="197"/>
      <c r="IBQ6" s="197"/>
      <c r="IBR6" s="197"/>
      <c r="IBS6" s="197"/>
      <c r="IBT6" s="197"/>
      <c r="IBU6" s="197"/>
      <c r="IBV6" s="197"/>
      <c r="IBW6" s="197"/>
      <c r="IBX6" s="197"/>
      <c r="IBY6" s="197"/>
      <c r="IBZ6" s="197"/>
      <c r="ICA6" s="197"/>
      <c r="ICB6" s="197"/>
      <c r="ICC6" s="197"/>
      <c r="ICD6" s="197"/>
      <c r="ICE6" s="197"/>
      <c r="ICF6" s="197"/>
      <c r="ICG6" s="197"/>
      <c r="ICH6" s="197"/>
      <c r="ICI6" s="197"/>
      <c r="ICJ6" s="197"/>
      <c r="ICK6" s="197"/>
      <c r="ICL6" s="197"/>
      <c r="ICM6" s="197"/>
      <c r="ICN6" s="197"/>
      <c r="ICO6" s="197"/>
      <c r="ICP6" s="197"/>
      <c r="ICQ6" s="197"/>
      <c r="ICR6" s="197"/>
      <c r="ICS6" s="197"/>
      <c r="ICT6" s="197"/>
      <c r="ICU6" s="197"/>
      <c r="ICV6" s="197"/>
      <c r="ICW6" s="197"/>
      <c r="ICX6" s="197"/>
      <c r="ICY6" s="197"/>
      <c r="ICZ6" s="197"/>
      <c r="IDA6" s="197"/>
      <c r="IDB6" s="197"/>
      <c r="IDC6" s="197"/>
      <c r="IDD6" s="197"/>
      <c r="IDE6" s="197"/>
      <c r="IDF6" s="197"/>
      <c r="IDG6" s="197"/>
      <c r="IDH6" s="197"/>
      <c r="IDI6" s="197"/>
      <c r="IDJ6" s="197"/>
      <c r="IDK6" s="197"/>
      <c r="IDL6" s="197"/>
      <c r="IDM6" s="197"/>
      <c r="IDN6" s="197"/>
      <c r="IDO6" s="197"/>
      <c r="IDP6" s="197"/>
      <c r="IDQ6" s="197"/>
      <c r="IDR6" s="197"/>
      <c r="IDS6" s="197"/>
      <c r="IDT6" s="197"/>
      <c r="IDU6" s="197"/>
      <c r="IDV6" s="197"/>
      <c r="IDW6" s="197"/>
      <c r="IDX6" s="197"/>
      <c r="IDY6" s="197"/>
      <c r="IDZ6" s="197"/>
      <c r="IEA6" s="197"/>
      <c r="IEB6" s="197"/>
      <c r="IEC6" s="197"/>
      <c r="IED6" s="197"/>
      <c r="IEE6" s="197"/>
      <c r="IEF6" s="197"/>
      <c r="IEG6" s="197"/>
      <c r="IEH6" s="197"/>
      <c r="IEI6" s="197"/>
      <c r="IEJ6" s="197"/>
      <c r="IEK6" s="197"/>
      <c r="IEL6" s="197"/>
      <c r="IEM6" s="197"/>
      <c r="IEN6" s="197"/>
      <c r="IEO6" s="197"/>
      <c r="IEP6" s="197"/>
      <c r="IEQ6" s="197"/>
      <c r="IER6" s="197"/>
      <c r="IES6" s="197"/>
      <c r="IET6" s="197"/>
      <c r="IEU6" s="197"/>
      <c r="IEV6" s="197"/>
      <c r="IEW6" s="197"/>
      <c r="IEX6" s="197"/>
      <c r="IEY6" s="197"/>
      <c r="IEZ6" s="197"/>
      <c r="IFA6" s="197"/>
      <c r="IFB6" s="197"/>
      <c r="IFC6" s="197"/>
      <c r="IFD6" s="197"/>
      <c r="IFE6" s="197"/>
      <c r="IFF6" s="197"/>
      <c r="IFG6" s="197"/>
      <c r="IFH6" s="197"/>
      <c r="IFI6" s="197"/>
      <c r="IFJ6" s="197"/>
      <c r="IFK6" s="197"/>
      <c r="IFL6" s="197"/>
      <c r="IFM6" s="197"/>
      <c r="IFN6" s="197"/>
      <c r="IFO6" s="197"/>
      <c r="IFP6" s="197"/>
      <c r="IFQ6" s="197"/>
      <c r="IFR6" s="197"/>
      <c r="IFS6" s="197"/>
      <c r="IFT6" s="197"/>
      <c r="IFU6" s="197"/>
      <c r="IFV6" s="197"/>
      <c r="IFW6" s="197"/>
      <c r="IFX6" s="197"/>
      <c r="IFY6" s="197"/>
      <c r="IFZ6" s="197"/>
      <c r="IGA6" s="197"/>
      <c r="IGB6" s="197"/>
      <c r="IGC6" s="197"/>
      <c r="IGD6" s="197"/>
      <c r="IGE6" s="197"/>
      <c r="IGF6" s="197"/>
      <c r="IGG6" s="197"/>
      <c r="IGH6" s="197"/>
      <c r="IGI6" s="197"/>
      <c r="IGJ6" s="197"/>
      <c r="IGK6" s="197"/>
      <c r="IGL6" s="197"/>
      <c r="IGM6" s="197"/>
      <c r="IGN6" s="197"/>
      <c r="IGO6" s="197"/>
      <c r="IGP6" s="197"/>
      <c r="IGQ6" s="197"/>
      <c r="IGR6" s="197"/>
      <c r="IGS6" s="197"/>
      <c r="IGT6" s="197"/>
      <c r="IGU6" s="197"/>
      <c r="IGV6" s="197"/>
      <c r="IGW6" s="197"/>
      <c r="IGX6" s="197"/>
      <c r="IGY6" s="197"/>
      <c r="IGZ6" s="197"/>
      <c r="IHA6" s="197"/>
      <c r="IHB6" s="197"/>
      <c r="IHC6" s="197"/>
      <c r="IHD6" s="197"/>
      <c r="IHE6" s="197"/>
      <c r="IHF6" s="197"/>
      <c r="IHG6" s="197"/>
      <c r="IHH6" s="197"/>
      <c r="IHI6" s="197"/>
      <c r="IHJ6" s="197"/>
      <c r="IHK6" s="197"/>
      <c r="IHL6" s="197"/>
      <c r="IHM6" s="197"/>
      <c r="IHN6" s="197"/>
      <c r="IHO6" s="197"/>
      <c r="IHP6" s="197"/>
      <c r="IHQ6" s="197"/>
      <c r="IHR6" s="197"/>
      <c r="IHS6" s="197"/>
      <c r="IHT6" s="197"/>
      <c r="IHU6" s="197"/>
      <c r="IHV6" s="197"/>
      <c r="IHW6" s="197"/>
      <c r="IHX6" s="197"/>
      <c r="IHY6" s="197"/>
      <c r="IHZ6" s="197"/>
      <c r="IIA6" s="197"/>
      <c r="IIB6" s="197"/>
      <c r="IIC6" s="197"/>
      <c r="IID6" s="197"/>
      <c r="IIE6" s="197"/>
      <c r="IIF6" s="197"/>
      <c r="IIG6" s="197"/>
      <c r="IIH6" s="197"/>
      <c r="III6" s="197"/>
      <c r="IIJ6" s="197"/>
      <c r="IIK6" s="197"/>
      <c r="IIL6" s="197"/>
      <c r="IIM6" s="197"/>
      <c r="IIN6" s="197"/>
      <c r="IIO6" s="197"/>
      <c r="IIP6" s="197"/>
      <c r="IIQ6" s="197"/>
      <c r="IIR6" s="197"/>
      <c r="IIS6" s="197"/>
      <c r="IIT6" s="197"/>
      <c r="IIU6" s="197"/>
      <c r="IIV6" s="197"/>
      <c r="IIW6" s="197"/>
      <c r="IIX6" s="197"/>
      <c r="IIY6" s="197"/>
      <c r="IIZ6" s="197"/>
      <c r="IJA6" s="197"/>
      <c r="IJB6" s="197"/>
      <c r="IJC6" s="197"/>
      <c r="IJD6" s="197"/>
      <c r="IJE6" s="197"/>
      <c r="IJF6" s="197"/>
      <c r="IJG6" s="197"/>
      <c r="IJH6" s="197"/>
      <c r="IJI6" s="197"/>
      <c r="IJJ6" s="197"/>
      <c r="IJK6" s="197"/>
      <c r="IJL6" s="197"/>
      <c r="IJM6" s="197"/>
      <c r="IJN6" s="197"/>
      <c r="IJO6" s="197"/>
      <c r="IJP6" s="197"/>
      <c r="IJQ6" s="197"/>
      <c r="IJR6" s="197"/>
      <c r="IJS6" s="197"/>
      <c r="IJT6" s="197"/>
      <c r="IJU6" s="197"/>
      <c r="IJV6" s="197"/>
      <c r="IJW6" s="197"/>
      <c r="IJX6" s="197"/>
      <c r="IJY6" s="197"/>
      <c r="IJZ6" s="197"/>
      <c r="IKA6" s="197"/>
      <c r="IKB6" s="197"/>
      <c r="IKC6" s="197"/>
      <c r="IKD6" s="197"/>
      <c r="IKE6" s="197"/>
      <c r="IKF6" s="197"/>
      <c r="IKG6" s="197"/>
      <c r="IKH6" s="197"/>
      <c r="IKI6" s="197"/>
      <c r="IKJ6" s="197"/>
      <c r="IKK6" s="197"/>
      <c r="IKL6" s="197"/>
      <c r="IKM6" s="197"/>
      <c r="IKN6" s="197"/>
      <c r="IKO6" s="197"/>
      <c r="IKP6" s="197"/>
      <c r="IKQ6" s="197"/>
      <c r="IKR6" s="197"/>
      <c r="IKS6" s="197"/>
      <c r="IKT6" s="197"/>
      <c r="IKU6" s="197"/>
      <c r="IKV6" s="197"/>
      <c r="IKW6" s="197"/>
      <c r="IKX6" s="197"/>
      <c r="IKY6" s="197"/>
      <c r="IKZ6" s="197"/>
      <c r="ILA6" s="197"/>
      <c r="ILB6" s="197"/>
      <c r="ILC6" s="197"/>
      <c r="ILD6" s="197"/>
      <c r="ILE6" s="197"/>
      <c r="ILF6" s="197"/>
      <c r="ILG6" s="197"/>
      <c r="ILH6" s="197"/>
      <c r="ILI6" s="197"/>
      <c r="ILJ6" s="197"/>
      <c r="ILK6" s="197"/>
      <c r="ILL6" s="197"/>
      <c r="ILM6" s="197"/>
      <c r="ILN6" s="197"/>
      <c r="ILO6" s="197"/>
      <c r="ILP6" s="197"/>
      <c r="ILQ6" s="197"/>
      <c r="ILR6" s="197"/>
      <c r="ILS6" s="197"/>
      <c r="ILT6" s="197"/>
      <c r="ILU6" s="197"/>
      <c r="ILV6" s="197"/>
      <c r="ILW6" s="197"/>
      <c r="ILX6" s="197"/>
      <c r="ILY6" s="197"/>
      <c r="ILZ6" s="197"/>
      <c r="IMA6" s="197"/>
      <c r="IMB6" s="197"/>
      <c r="IMC6" s="197"/>
      <c r="IMD6" s="197"/>
      <c r="IME6" s="197"/>
      <c r="IMF6" s="197"/>
      <c r="IMG6" s="197"/>
      <c r="IMH6" s="197"/>
      <c r="IMI6" s="197"/>
      <c r="IMJ6" s="197"/>
      <c r="IMK6" s="197"/>
      <c r="IML6" s="197"/>
      <c r="IMM6" s="197"/>
      <c r="IMN6" s="197"/>
      <c r="IMO6" s="197"/>
      <c r="IMP6" s="197"/>
      <c r="IMQ6" s="197"/>
      <c r="IMR6" s="197"/>
      <c r="IMS6" s="197"/>
      <c r="IMT6" s="197"/>
      <c r="IMU6" s="197"/>
      <c r="IMV6" s="197"/>
      <c r="IMW6" s="197"/>
      <c r="IMX6" s="197"/>
      <c r="IMY6" s="197"/>
      <c r="IMZ6" s="197"/>
      <c r="INA6" s="197"/>
      <c r="INB6" s="197"/>
      <c r="INC6" s="197"/>
      <c r="IND6" s="197"/>
      <c r="INE6" s="197"/>
      <c r="INF6" s="197"/>
      <c r="ING6" s="197"/>
      <c r="INH6" s="197"/>
      <c r="INI6" s="197"/>
      <c r="INJ6" s="197"/>
      <c r="INK6" s="197"/>
      <c r="INL6" s="197"/>
      <c r="INM6" s="197"/>
      <c r="INN6" s="197"/>
      <c r="INO6" s="197"/>
      <c r="INP6" s="197"/>
      <c r="INQ6" s="197"/>
      <c r="INR6" s="197"/>
      <c r="INS6" s="197"/>
      <c r="INT6" s="197"/>
      <c r="INU6" s="197"/>
      <c r="INV6" s="197"/>
      <c r="INW6" s="197"/>
      <c r="INX6" s="197"/>
      <c r="INY6" s="197"/>
      <c r="INZ6" s="197"/>
      <c r="IOA6" s="197"/>
      <c r="IOB6" s="197"/>
      <c r="IOC6" s="197"/>
      <c r="IOD6" s="197"/>
      <c r="IOE6" s="197"/>
      <c r="IOF6" s="197"/>
      <c r="IOG6" s="197"/>
      <c r="IOH6" s="197"/>
      <c r="IOI6" s="197"/>
      <c r="IOJ6" s="197"/>
      <c r="IOK6" s="197"/>
      <c r="IOL6" s="197"/>
      <c r="IOM6" s="197"/>
      <c r="ION6" s="197"/>
      <c r="IOO6" s="197"/>
      <c r="IOP6" s="197"/>
      <c r="IOQ6" s="197"/>
      <c r="IOR6" s="197"/>
      <c r="IOS6" s="197"/>
      <c r="IOT6" s="197"/>
      <c r="IOU6" s="197"/>
      <c r="IOV6" s="197"/>
      <c r="IOW6" s="197"/>
      <c r="IOX6" s="197"/>
      <c r="IOY6" s="197"/>
      <c r="IOZ6" s="197"/>
      <c r="IPA6" s="197"/>
      <c r="IPB6" s="197"/>
      <c r="IPC6" s="197"/>
      <c r="IPD6" s="197"/>
      <c r="IPE6" s="197"/>
      <c r="IPF6" s="197"/>
      <c r="IPG6" s="197"/>
      <c r="IPH6" s="197"/>
      <c r="IPI6" s="197"/>
      <c r="IPJ6" s="197"/>
      <c r="IPK6" s="197"/>
      <c r="IPL6" s="197"/>
      <c r="IPM6" s="197"/>
      <c r="IPN6" s="197"/>
      <c r="IPO6" s="197"/>
      <c r="IPP6" s="197"/>
      <c r="IPQ6" s="197"/>
      <c r="IPR6" s="197"/>
      <c r="IPS6" s="197"/>
      <c r="IPT6" s="197"/>
      <c r="IPU6" s="197"/>
      <c r="IPV6" s="197"/>
      <c r="IPW6" s="197"/>
      <c r="IPX6" s="197"/>
      <c r="IPY6" s="197"/>
      <c r="IPZ6" s="197"/>
      <c r="IQA6" s="197"/>
      <c r="IQB6" s="197"/>
      <c r="IQC6" s="197"/>
      <c r="IQD6" s="197"/>
      <c r="IQE6" s="197"/>
      <c r="IQF6" s="197"/>
      <c r="IQG6" s="197"/>
      <c r="IQH6" s="197"/>
      <c r="IQI6" s="197"/>
      <c r="IQJ6" s="197"/>
      <c r="IQK6" s="197"/>
      <c r="IQL6" s="197"/>
      <c r="IQM6" s="197"/>
      <c r="IQN6" s="197"/>
      <c r="IQO6" s="197"/>
      <c r="IQP6" s="197"/>
      <c r="IQQ6" s="197"/>
      <c r="IQR6" s="197"/>
      <c r="IQS6" s="197"/>
      <c r="IQT6" s="197"/>
      <c r="IQU6" s="197"/>
      <c r="IQV6" s="197"/>
      <c r="IQW6" s="197"/>
      <c r="IQX6" s="197"/>
      <c r="IQY6" s="197"/>
      <c r="IQZ6" s="197"/>
      <c r="IRA6" s="197"/>
      <c r="IRB6" s="197"/>
      <c r="IRC6" s="197"/>
      <c r="IRD6" s="197"/>
      <c r="IRE6" s="197"/>
      <c r="IRF6" s="197"/>
      <c r="IRG6" s="197"/>
      <c r="IRH6" s="197"/>
      <c r="IRI6" s="197"/>
      <c r="IRJ6" s="197"/>
      <c r="IRK6" s="197"/>
      <c r="IRL6" s="197"/>
      <c r="IRM6" s="197"/>
      <c r="IRN6" s="197"/>
      <c r="IRO6" s="197"/>
      <c r="IRP6" s="197"/>
      <c r="IRQ6" s="197"/>
      <c r="IRR6" s="197"/>
      <c r="IRS6" s="197"/>
      <c r="IRT6" s="197"/>
      <c r="IRU6" s="197"/>
      <c r="IRV6" s="197"/>
      <c r="IRW6" s="197"/>
      <c r="IRX6" s="197"/>
      <c r="IRY6" s="197"/>
      <c r="IRZ6" s="197"/>
      <c r="ISA6" s="197"/>
      <c r="ISB6" s="197"/>
      <c r="ISC6" s="197"/>
      <c r="ISD6" s="197"/>
      <c r="ISE6" s="197"/>
      <c r="ISF6" s="197"/>
      <c r="ISG6" s="197"/>
      <c r="ISH6" s="197"/>
      <c r="ISI6" s="197"/>
      <c r="ISJ6" s="197"/>
      <c r="ISK6" s="197"/>
      <c r="ISL6" s="197"/>
      <c r="ISM6" s="197"/>
      <c r="ISN6" s="197"/>
      <c r="ISO6" s="197"/>
      <c r="ISP6" s="197"/>
      <c r="ISQ6" s="197"/>
      <c r="ISR6" s="197"/>
      <c r="ISS6" s="197"/>
      <c r="IST6" s="197"/>
      <c r="ISU6" s="197"/>
      <c r="ISV6" s="197"/>
      <c r="ISW6" s="197"/>
      <c r="ISX6" s="197"/>
      <c r="ISY6" s="197"/>
      <c r="ISZ6" s="197"/>
      <c r="ITA6" s="197"/>
      <c r="ITB6" s="197"/>
      <c r="ITC6" s="197"/>
      <c r="ITD6" s="197"/>
      <c r="ITE6" s="197"/>
      <c r="ITF6" s="197"/>
      <c r="ITG6" s="197"/>
      <c r="ITH6" s="197"/>
      <c r="ITI6" s="197"/>
      <c r="ITJ6" s="197"/>
      <c r="ITK6" s="197"/>
      <c r="ITL6" s="197"/>
      <c r="ITM6" s="197"/>
      <c r="ITN6" s="197"/>
      <c r="ITO6" s="197"/>
      <c r="ITP6" s="197"/>
      <c r="ITQ6" s="197"/>
      <c r="ITR6" s="197"/>
      <c r="ITS6" s="197"/>
      <c r="ITT6" s="197"/>
      <c r="ITU6" s="197"/>
      <c r="ITV6" s="197"/>
      <c r="ITW6" s="197"/>
      <c r="ITX6" s="197"/>
      <c r="ITY6" s="197"/>
      <c r="ITZ6" s="197"/>
      <c r="IUA6" s="197"/>
      <c r="IUB6" s="197"/>
      <c r="IUC6" s="197"/>
      <c r="IUD6" s="197"/>
      <c r="IUE6" s="197"/>
      <c r="IUF6" s="197"/>
      <c r="IUG6" s="197"/>
      <c r="IUH6" s="197"/>
      <c r="IUI6" s="197"/>
      <c r="IUJ6" s="197"/>
      <c r="IUK6" s="197"/>
      <c r="IUL6" s="197"/>
      <c r="IUM6" s="197"/>
      <c r="IUN6" s="197"/>
      <c r="IUO6" s="197"/>
      <c r="IUP6" s="197"/>
      <c r="IUQ6" s="197"/>
      <c r="IUR6" s="197"/>
      <c r="IUS6" s="197"/>
      <c r="IUT6" s="197"/>
      <c r="IUU6" s="197"/>
      <c r="IUV6" s="197"/>
      <c r="IUW6" s="197"/>
      <c r="IUX6" s="197"/>
      <c r="IUY6" s="197"/>
      <c r="IUZ6" s="197"/>
      <c r="IVA6" s="197"/>
      <c r="IVB6" s="197"/>
      <c r="IVC6" s="197"/>
      <c r="IVD6" s="197"/>
      <c r="IVE6" s="197"/>
      <c r="IVF6" s="197"/>
      <c r="IVG6" s="197"/>
      <c r="IVH6" s="197"/>
      <c r="IVI6" s="197"/>
      <c r="IVJ6" s="197"/>
      <c r="IVK6" s="197"/>
      <c r="IVL6" s="197"/>
      <c r="IVM6" s="197"/>
      <c r="IVN6" s="197"/>
      <c r="IVO6" s="197"/>
      <c r="IVP6" s="197"/>
      <c r="IVQ6" s="197"/>
      <c r="IVR6" s="197"/>
      <c r="IVS6" s="197"/>
      <c r="IVT6" s="197"/>
      <c r="IVU6" s="197"/>
      <c r="IVV6" s="197"/>
      <c r="IVW6" s="197"/>
      <c r="IVX6" s="197"/>
      <c r="IVY6" s="197"/>
      <c r="IVZ6" s="197"/>
      <c r="IWA6" s="197"/>
      <c r="IWB6" s="197"/>
      <c r="IWC6" s="197"/>
      <c r="IWD6" s="197"/>
      <c r="IWE6" s="197"/>
      <c r="IWF6" s="197"/>
      <c r="IWG6" s="197"/>
      <c r="IWH6" s="197"/>
      <c r="IWI6" s="197"/>
      <c r="IWJ6" s="197"/>
      <c r="IWK6" s="197"/>
      <c r="IWL6" s="197"/>
      <c r="IWM6" s="197"/>
      <c r="IWN6" s="197"/>
      <c r="IWO6" s="197"/>
      <c r="IWP6" s="197"/>
      <c r="IWQ6" s="197"/>
      <c r="IWR6" s="197"/>
      <c r="IWS6" s="197"/>
      <c r="IWT6" s="197"/>
      <c r="IWU6" s="197"/>
      <c r="IWV6" s="197"/>
      <c r="IWW6" s="197"/>
      <c r="IWX6" s="197"/>
      <c r="IWY6" s="197"/>
      <c r="IWZ6" s="197"/>
      <c r="IXA6" s="197"/>
      <c r="IXB6" s="197"/>
      <c r="IXC6" s="197"/>
      <c r="IXD6" s="197"/>
      <c r="IXE6" s="197"/>
      <c r="IXF6" s="197"/>
      <c r="IXG6" s="197"/>
      <c r="IXH6" s="197"/>
      <c r="IXI6" s="197"/>
      <c r="IXJ6" s="197"/>
      <c r="IXK6" s="197"/>
      <c r="IXL6" s="197"/>
      <c r="IXM6" s="197"/>
      <c r="IXN6" s="197"/>
      <c r="IXO6" s="197"/>
      <c r="IXP6" s="197"/>
      <c r="IXQ6" s="197"/>
      <c r="IXR6" s="197"/>
      <c r="IXS6" s="197"/>
      <c r="IXT6" s="197"/>
      <c r="IXU6" s="197"/>
      <c r="IXV6" s="197"/>
      <c r="IXW6" s="197"/>
      <c r="IXX6" s="197"/>
      <c r="IXY6" s="197"/>
      <c r="IXZ6" s="197"/>
      <c r="IYA6" s="197"/>
      <c r="IYB6" s="197"/>
      <c r="IYC6" s="197"/>
      <c r="IYD6" s="197"/>
      <c r="IYE6" s="197"/>
      <c r="IYF6" s="197"/>
      <c r="IYG6" s="197"/>
      <c r="IYH6" s="197"/>
      <c r="IYI6" s="197"/>
      <c r="IYJ6" s="197"/>
      <c r="IYK6" s="197"/>
      <c r="IYL6" s="197"/>
      <c r="IYM6" s="197"/>
      <c r="IYN6" s="197"/>
      <c r="IYO6" s="197"/>
      <c r="IYP6" s="197"/>
      <c r="IYQ6" s="197"/>
      <c r="IYR6" s="197"/>
      <c r="IYS6" s="197"/>
      <c r="IYT6" s="197"/>
      <c r="IYU6" s="197"/>
      <c r="IYV6" s="197"/>
      <c r="IYW6" s="197"/>
      <c r="IYX6" s="197"/>
      <c r="IYY6" s="197"/>
      <c r="IYZ6" s="197"/>
      <c r="IZA6" s="197"/>
      <c r="IZB6" s="197"/>
      <c r="IZC6" s="197"/>
      <c r="IZD6" s="197"/>
      <c r="IZE6" s="197"/>
      <c r="IZF6" s="197"/>
      <c r="IZG6" s="197"/>
      <c r="IZH6" s="197"/>
      <c r="IZI6" s="197"/>
      <c r="IZJ6" s="197"/>
      <c r="IZK6" s="197"/>
      <c r="IZL6" s="197"/>
      <c r="IZM6" s="197"/>
      <c r="IZN6" s="197"/>
      <c r="IZO6" s="197"/>
      <c r="IZP6" s="197"/>
      <c r="IZQ6" s="197"/>
      <c r="IZR6" s="197"/>
      <c r="IZS6" s="197"/>
      <c r="IZT6" s="197"/>
      <c r="IZU6" s="197"/>
      <c r="IZV6" s="197"/>
      <c r="IZW6" s="197"/>
      <c r="IZX6" s="197"/>
      <c r="IZY6" s="197"/>
      <c r="IZZ6" s="197"/>
      <c r="JAA6" s="197"/>
      <c r="JAB6" s="197"/>
      <c r="JAC6" s="197"/>
      <c r="JAD6" s="197"/>
      <c r="JAE6" s="197"/>
      <c r="JAF6" s="197"/>
      <c r="JAG6" s="197"/>
      <c r="JAH6" s="197"/>
      <c r="JAI6" s="197"/>
      <c r="JAJ6" s="197"/>
      <c r="JAK6" s="197"/>
      <c r="JAL6" s="197"/>
      <c r="JAM6" s="197"/>
      <c r="JAN6" s="197"/>
      <c r="JAO6" s="197"/>
      <c r="JAP6" s="197"/>
      <c r="JAQ6" s="197"/>
      <c r="JAR6" s="197"/>
      <c r="JAS6" s="197"/>
      <c r="JAT6" s="197"/>
      <c r="JAU6" s="197"/>
      <c r="JAV6" s="197"/>
      <c r="JAW6" s="197"/>
      <c r="JAX6" s="197"/>
      <c r="JAY6" s="197"/>
      <c r="JAZ6" s="197"/>
      <c r="JBA6" s="197"/>
      <c r="JBB6" s="197"/>
      <c r="JBC6" s="197"/>
      <c r="JBD6" s="197"/>
      <c r="JBE6" s="197"/>
      <c r="JBF6" s="197"/>
      <c r="JBG6" s="197"/>
      <c r="JBH6" s="197"/>
      <c r="JBI6" s="197"/>
      <c r="JBJ6" s="197"/>
      <c r="JBK6" s="197"/>
      <c r="JBL6" s="197"/>
      <c r="JBM6" s="197"/>
      <c r="JBN6" s="197"/>
      <c r="JBO6" s="197"/>
      <c r="JBP6" s="197"/>
      <c r="JBQ6" s="197"/>
      <c r="JBR6" s="197"/>
      <c r="JBS6" s="197"/>
      <c r="JBT6" s="197"/>
      <c r="JBU6" s="197"/>
      <c r="JBV6" s="197"/>
      <c r="JBW6" s="197"/>
      <c r="JBX6" s="197"/>
      <c r="JBY6" s="197"/>
      <c r="JBZ6" s="197"/>
      <c r="JCA6" s="197"/>
      <c r="JCB6" s="197"/>
      <c r="JCC6" s="197"/>
      <c r="JCD6" s="197"/>
      <c r="JCE6" s="197"/>
      <c r="JCF6" s="197"/>
      <c r="JCG6" s="197"/>
      <c r="JCH6" s="197"/>
      <c r="JCI6" s="197"/>
      <c r="JCJ6" s="197"/>
      <c r="JCK6" s="197"/>
      <c r="JCL6" s="197"/>
      <c r="JCM6" s="197"/>
      <c r="JCN6" s="197"/>
      <c r="JCO6" s="197"/>
      <c r="JCP6" s="197"/>
      <c r="JCQ6" s="197"/>
      <c r="JCR6" s="197"/>
      <c r="JCS6" s="197"/>
      <c r="JCT6" s="197"/>
      <c r="JCU6" s="197"/>
      <c r="JCV6" s="197"/>
      <c r="JCW6" s="197"/>
      <c r="JCX6" s="197"/>
      <c r="JCY6" s="197"/>
      <c r="JCZ6" s="197"/>
      <c r="JDA6" s="197"/>
      <c r="JDB6" s="197"/>
      <c r="JDC6" s="197"/>
      <c r="JDD6" s="197"/>
      <c r="JDE6" s="197"/>
      <c r="JDF6" s="197"/>
      <c r="JDG6" s="197"/>
      <c r="JDH6" s="197"/>
      <c r="JDI6" s="197"/>
      <c r="JDJ6" s="197"/>
      <c r="JDK6" s="197"/>
      <c r="JDL6" s="197"/>
      <c r="JDM6" s="197"/>
      <c r="JDN6" s="197"/>
      <c r="JDO6" s="197"/>
      <c r="JDP6" s="197"/>
      <c r="JDQ6" s="197"/>
      <c r="JDR6" s="197"/>
      <c r="JDS6" s="197"/>
      <c r="JDT6" s="197"/>
      <c r="JDU6" s="197"/>
      <c r="JDV6" s="197"/>
      <c r="JDW6" s="197"/>
      <c r="JDX6" s="197"/>
      <c r="JDY6" s="197"/>
      <c r="JDZ6" s="197"/>
      <c r="JEA6" s="197"/>
      <c r="JEB6" s="197"/>
      <c r="JEC6" s="197"/>
      <c r="JED6" s="197"/>
      <c r="JEE6" s="197"/>
      <c r="JEF6" s="197"/>
      <c r="JEG6" s="197"/>
      <c r="JEH6" s="197"/>
      <c r="JEI6" s="197"/>
      <c r="JEJ6" s="197"/>
      <c r="JEK6" s="197"/>
      <c r="JEL6" s="197"/>
      <c r="JEM6" s="197"/>
      <c r="JEN6" s="197"/>
      <c r="JEO6" s="197"/>
      <c r="JEP6" s="197"/>
      <c r="JEQ6" s="197"/>
      <c r="JER6" s="197"/>
      <c r="JES6" s="197"/>
      <c r="JET6" s="197"/>
      <c r="JEU6" s="197"/>
      <c r="JEV6" s="197"/>
      <c r="JEW6" s="197"/>
      <c r="JEX6" s="197"/>
      <c r="JEY6" s="197"/>
      <c r="JEZ6" s="197"/>
      <c r="JFA6" s="197"/>
      <c r="JFB6" s="197"/>
      <c r="JFC6" s="197"/>
      <c r="JFD6" s="197"/>
      <c r="JFE6" s="197"/>
      <c r="JFF6" s="197"/>
      <c r="JFG6" s="197"/>
      <c r="JFH6" s="197"/>
      <c r="JFI6" s="197"/>
      <c r="JFJ6" s="197"/>
      <c r="JFK6" s="197"/>
      <c r="JFL6" s="197"/>
      <c r="JFM6" s="197"/>
      <c r="JFN6" s="197"/>
      <c r="JFO6" s="197"/>
      <c r="JFP6" s="197"/>
      <c r="JFQ6" s="197"/>
      <c r="JFR6" s="197"/>
      <c r="JFS6" s="197"/>
      <c r="JFT6" s="197"/>
      <c r="JFU6" s="197"/>
      <c r="JFV6" s="197"/>
      <c r="JFW6" s="197"/>
      <c r="JFX6" s="197"/>
      <c r="JFY6" s="197"/>
      <c r="JFZ6" s="197"/>
      <c r="JGA6" s="197"/>
      <c r="JGB6" s="197"/>
      <c r="JGC6" s="197"/>
      <c r="JGD6" s="197"/>
      <c r="JGE6" s="197"/>
      <c r="JGF6" s="197"/>
      <c r="JGG6" s="197"/>
      <c r="JGH6" s="197"/>
      <c r="JGI6" s="197"/>
      <c r="JGJ6" s="197"/>
      <c r="JGK6" s="197"/>
      <c r="JGL6" s="197"/>
      <c r="JGM6" s="197"/>
      <c r="JGN6" s="197"/>
      <c r="JGO6" s="197"/>
      <c r="JGP6" s="197"/>
      <c r="JGQ6" s="197"/>
      <c r="JGR6" s="197"/>
      <c r="JGS6" s="197"/>
      <c r="JGT6" s="197"/>
      <c r="JGU6" s="197"/>
      <c r="JGV6" s="197"/>
      <c r="JGW6" s="197"/>
      <c r="JGX6" s="197"/>
      <c r="JGY6" s="197"/>
      <c r="JGZ6" s="197"/>
      <c r="JHA6" s="197"/>
      <c r="JHB6" s="197"/>
      <c r="JHC6" s="197"/>
      <c r="JHD6" s="197"/>
      <c r="JHE6" s="197"/>
      <c r="JHF6" s="197"/>
      <c r="JHG6" s="197"/>
      <c r="JHH6" s="197"/>
      <c r="JHI6" s="197"/>
      <c r="JHJ6" s="197"/>
      <c r="JHK6" s="197"/>
      <c r="JHL6" s="197"/>
      <c r="JHM6" s="197"/>
      <c r="JHN6" s="197"/>
      <c r="JHO6" s="197"/>
      <c r="JHP6" s="197"/>
      <c r="JHQ6" s="197"/>
      <c r="JHR6" s="197"/>
      <c r="JHS6" s="197"/>
      <c r="JHT6" s="197"/>
      <c r="JHU6" s="197"/>
      <c r="JHV6" s="197"/>
      <c r="JHW6" s="197"/>
      <c r="JHX6" s="197"/>
      <c r="JHY6" s="197"/>
      <c r="JHZ6" s="197"/>
      <c r="JIA6" s="197"/>
      <c r="JIB6" s="197"/>
      <c r="JIC6" s="197"/>
      <c r="JID6" s="197"/>
      <c r="JIE6" s="197"/>
      <c r="JIF6" s="197"/>
      <c r="JIG6" s="197"/>
      <c r="JIH6" s="197"/>
      <c r="JII6" s="197"/>
      <c r="JIJ6" s="197"/>
      <c r="JIK6" s="197"/>
      <c r="JIL6" s="197"/>
      <c r="JIM6" s="197"/>
      <c r="JIN6" s="197"/>
      <c r="JIO6" s="197"/>
      <c r="JIP6" s="197"/>
      <c r="JIQ6" s="197"/>
      <c r="JIR6" s="197"/>
      <c r="JIS6" s="197"/>
      <c r="JIT6" s="197"/>
      <c r="JIU6" s="197"/>
      <c r="JIV6" s="197"/>
      <c r="JIW6" s="197"/>
      <c r="JIX6" s="197"/>
      <c r="JIY6" s="197"/>
      <c r="JIZ6" s="197"/>
      <c r="JJA6" s="197"/>
      <c r="JJB6" s="197"/>
      <c r="JJC6" s="197"/>
      <c r="JJD6" s="197"/>
      <c r="JJE6" s="197"/>
      <c r="JJF6" s="197"/>
      <c r="JJG6" s="197"/>
      <c r="JJH6" s="197"/>
      <c r="JJI6" s="197"/>
      <c r="JJJ6" s="197"/>
      <c r="JJK6" s="197"/>
      <c r="JJL6" s="197"/>
      <c r="JJM6" s="197"/>
      <c r="JJN6" s="197"/>
      <c r="JJO6" s="197"/>
      <c r="JJP6" s="197"/>
      <c r="JJQ6" s="197"/>
      <c r="JJR6" s="197"/>
      <c r="JJS6" s="197"/>
      <c r="JJT6" s="197"/>
      <c r="JJU6" s="197"/>
      <c r="JJV6" s="197"/>
      <c r="JJW6" s="197"/>
      <c r="JJX6" s="197"/>
      <c r="JJY6" s="197"/>
      <c r="JJZ6" s="197"/>
      <c r="JKA6" s="197"/>
      <c r="JKB6" s="197"/>
      <c r="JKC6" s="197"/>
      <c r="JKD6" s="197"/>
      <c r="JKE6" s="197"/>
      <c r="JKF6" s="197"/>
      <c r="JKG6" s="197"/>
      <c r="JKH6" s="197"/>
      <c r="JKI6" s="197"/>
      <c r="JKJ6" s="197"/>
      <c r="JKK6" s="197"/>
      <c r="JKL6" s="197"/>
      <c r="JKM6" s="197"/>
      <c r="JKN6" s="197"/>
      <c r="JKO6" s="197"/>
      <c r="JKP6" s="197"/>
      <c r="JKQ6" s="197"/>
      <c r="JKR6" s="197"/>
      <c r="JKS6" s="197"/>
      <c r="JKT6" s="197"/>
      <c r="JKU6" s="197"/>
      <c r="JKV6" s="197"/>
      <c r="JKW6" s="197"/>
      <c r="JKX6" s="197"/>
      <c r="JKY6" s="197"/>
      <c r="JKZ6" s="197"/>
      <c r="JLA6" s="197"/>
      <c r="JLB6" s="197"/>
      <c r="JLC6" s="197"/>
      <c r="JLD6" s="197"/>
      <c r="JLE6" s="197"/>
      <c r="JLF6" s="197"/>
      <c r="JLG6" s="197"/>
      <c r="JLH6" s="197"/>
      <c r="JLI6" s="197"/>
      <c r="JLJ6" s="197"/>
      <c r="JLK6" s="197"/>
      <c r="JLL6" s="197"/>
      <c r="JLM6" s="197"/>
      <c r="JLN6" s="197"/>
      <c r="JLO6" s="197"/>
      <c r="JLP6" s="197"/>
      <c r="JLQ6" s="197"/>
      <c r="JLR6" s="197"/>
      <c r="JLS6" s="197"/>
      <c r="JLT6" s="197"/>
      <c r="JLU6" s="197"/>
      <c r="JLV6" s="197"/>
      <c r="JLW6" s="197"/>
      <c r="JLX6" s="197"/>
      <c r="JLY6" s="197"/>
      <c r="JLZ6" s="197"/>
      <c r="JMA6" s="197"/>
      <c r="JMB6" s="197"/>
      <c r="JMC6" s="197"/>
      <c r="JMD6" s="197"/>
      <c r="JME6" s="197"/>
      <c r="JMF6" s="197"/>
      <c r="JMG6" s="197"/>
      <c r="JMH6" s="197"/>
      <c r="JMI6" s="197"/>
      <c r="JMJ6" s="197"/>
      <c r="JMK6" s="197"/>
      <c r="JML6" s="197"/>
      <c r="JMM6" s="197"/>
      <c r="JMN6" s="197"/>
      <c r="JMO6" s="197"/>
      <c r="JMP6" s="197"/>
      <c r="JMQ6" s="197"/>
      <c r="JMR6" s="197"/>
      <c r="JMS6" s="197"/>
      <c r="JMT6" s="197"/>
      <c r="JMU6" s="197"/>
      <c r="JMV6" s="197"/>
      <c r="JMW6" s="197"/>
      <c r="JMX6" s="197"/>
      <c r="JMY6" s="197"/>
      <c r="JMZ6" s="197"/>
      <c r="JNA6" s="197"/>
      <c r="JNB6" s="197"/>
      <c r="JNC6" s="197"/>
      <c r="JND6" s="197"/>
      <c r="JNE6" s="197"/>
      <c r="JNF6" s="197"/>
      <c r="JNG6" s="197"/>
      <c r="JNH6" s="197"/>
      <c r="JNI6" s="197"/>
      <c r="JNJ6" s="197"/>
      <c r="JNK6" s="197"/>
      <c r="JNL6" s="197"/>
      <c r="JNM6" s="197"/>
      <c r="JNN6" s="197"/>
      <c r="JNO6" s="197"/>
      <c r="JNP6" s="197"/>
      <c r="JNQ6" s="197"/>
      <c r="JNR6" s="197"/>
      <c r="JNS6" s="197"/>
      <c r="JNT6" s="197"/>
      <c r="JNU6" s="197"/>
      <c r="JNV6" s="197"/>
      <c r="JNW6" s="197"/>
      <c r="JNX6" s="197"/>
      <c r="JNY6" s="197"/>
      <c r="JNZ6" s="197"/>
      <c r="JOA6" s="197"/>
      <c r="JOB6" s="197"/>
      <c r="JOC6" s="197"/>
      <c r="JOD6" s="197"/>
      <c r="JOE6" s="197"/>
      <c r="JOF6" s="197"/>
      <c r="JOG6" s="197"/>
      <c r="JOH6" s="197"/>
      <c r="JOI6" s="197"/>
      <c r="JOJ6" s="197"/>
      <c r="JOK6" s="197"/>
      <c r="JOL6" s="197"/>
      <c r="JOM6" s="197"/>
      <c r="JON6" s="197"/>
      <c r="JOO6" s="197"/>
      <c r="JOP6" s="197"/>
      <c r="JOQ6" s="197"/>
      <c r="JOR6" s="197"/>
      <c r="JOS6" s="197"/>
      <c r="JOT6" s="197"/>
      <c r="JOU6" s="197"/>
      <c r="JOV6" s="197"/>
      <c r="JOW6" s="197"/>
      <c r="JOX6" s="197"/>
      <c r="JOY6" s="197"/>
      <c r="JOZ6" s="197"/>
      <c r="JPA6" s="197"/>
      <c r="JPB6" s="197"/>
      <c r="JPC6" s="197"/>
      <c r="JPD6" s="197"/>
      <c r="JPE6" s="197"/>
      <c r="JPF6" s="197"/>
      <c r="JPG6" s="197"/>
      <c r="JPH6" s="197"/>
      <c r="JPI6" s="197"/>
      <c r="JPJ6" s="197"/>
      <c r="JPK6" s="197"/>
      <c r="JPL6" s="197"/>
      <c r="JPM6" s="197"/>
      <c r="JPN6" s="197"/>
      <c r="JPO6" s="197"/>
      <c r="JPP6" s="197"/>
      <c r="JPQ6" s="197"/>
      <c r="JPR6" s="197"/>
      <c r="JPS6" s="197"/>
      <c r="JPT6" s="197"/>
      <c r="JPU6" s="197"/>
      <c r="JPV6" s="197"/>
      <c r="JPW6" s="197"/>
      <c r="JPX6" s="197"/>
      <c r="JPY6" s="197"/>
      <c r="JPZ6" s="197"/>
      <c r="JQA6" s="197"/>
      <c r="JQB6" s="197"/>
      <c r="JQC6" s="197"/>
      <c r="JQD6" s="197"/>
      <c r="JQE6" s="197"/>
      <c r="JQF6" s="197"/>
      <c r="JQG6" s="197"/>
      <c r="JQH6" s="197"/>
      <c r="JQI6" s="197"/>
      <c r="JQJ6" s="197"/>
      <c r="JQK6" s="197"/>
      <c r="JQL6" s="197"/>
      <c r="JQM6" s="197"/>
      <c r="JQN6" s="197"/>
      <c r="JQO6" s="197"/>
      <c r="JQP6" s="197"/>
      <c r="JQQ6" s="197"/>
      <c r="JQR6" s="197"/>
      <c r="JQS6" s="197"/>
      <c r="JQT6" s="197"/>
      <c r="JQU6" s="197"/>
      <c r="JQV6" s="197"/>
      <c r="JQW6" s="197"/>
      <c r="JQX6" s="197"/>
      <c r="JQY6" s="197"/>
      <c r="JQZ6" s="197"/>
      <c r="JRA6" s="197"/>
      <c r="JRB6" s="197"/>
      <c r="JRC6" s="197"/>
      <c r="JRD6" s="197"/>
      <c r="JRE6" s="197"/>
      <c r="JRF6" s="197"/>
      <c r="JRG6" s="197"/>
      <c r="JRH6" s="197"/>
      <c r="JRI6" s="197"/>
      <c r="JRJ6" s="197"/>
      <c r="JRK6" s="197"/>
      <c r="JRL6" s="197"/>
      <c r="JRM6" s="197"/>
      <c r="JRN6" s="197"/>
      <c r="JRO6" s="197"/>
      <c r="JRP6" s="197"/>
      <c r="JRQ6" s="197"/>
      <c r="JRR6" s="197"/>
      <c r="JRS6" s="197"/>
      <c r="JRT6" s="197"/>
      <c r="JRU6" s="197"/>
      <c r="JRV6" s="197"/>
      <c r="JRW6" s="197"/>
      <c r="JRX6" s="197"/>
      <c r="JRY6" s="197"/>
      <c r="JRZ6" s="197"/>
      <c r="JSA6" s="197"/>
      <c r="JSB6" s="197"/>
      <c r="JSC6" s="197"/>
      <c r="JSD6" s="197"/>
      <c r="JSE6" s="197"/>
      <c r="JSF6" s="197"/>
      <c r="JSG6" s="197"/>
      <c r="JSH6" s="197"/>
      <c r="JSI6" s="197"/>
      <c r="JSJ6" s="197"/>
      <c r="JSK6" s="197"/>
      <c r="JSL6" s="197"/>
      <c r="JSM6" s="197"/>
      <c r="JSN6" s="197"/>
      <c r="JSO6" s="197"/>
      <c r="JSP6" s="197"/>
      <c r="JSQ6" s="197"/>
      <c r="JSR6" s="197"/>
      <c r="JSS6" s="197"/>
      <c r="JST6" s="197"/>
      <c r="JSU6" s="197"/>
      <c r="JSV6" s="197"/>
      <c r="JSW6" s="197"/>
      <c r="JSX6" s="197"/>
      <c r="JSY6" s="197"/>
      <c r="JSZ6" s="197"/>
      <c r="JTA6" s="197"/>
      <c r="JTB6" s="197"/>
      <c r="JTC6" s="197"/>
      <c r="JTD6" s="197"/>
      <c r="JTE6" s="197"/>
      <c r="JTF6" s="197"/>
      <c r="JTG6" s="197"/>
      <c r="JTH6" s="197"/>
      <c r="JTI6" s="197"/>
      <c r="JTJ6" s="197"/>
      <c r="JTK6" s="197"/>
      <c r="JTL6" s="197"/>
      <c r="JTM6" s="197"/>
      <c r="JTN6" s="197"/>
      <c r="JTO6" s="197"/>
      <c r="JTP6" s="197"/>
      <c r="JTQ6" s="197"/>
      <c r="JTR6" s="197"/>
      <c r="JTS6" s="197"/>
      <c r="JTT6" s="197"/>
      <c r="JTU6" s="197"/>
      <c r="JTV6" s="197"/>
      <c r="JTW6" s="197"/>
      <c r="JTX6" s="197"/>
      <c r="JTY6" s="197"/>
      <c r="JTZ6" s="197"/>
      <c r="JUA6" s="197"/>
      <c r="JUB6" s="197"/>
      <c r="JUC6" s="197"/>
      <c r="JUD6" s="197"/>
      <c r="JUE6" s="197"/>
      <c r="JUF6" s="197"/>
      <c r="JUG6" s="197"/>
      <c r="JUH6" s="197"/>
      <c r="JUI6" s="197"/>
      <c r="JUJ6" s="197"/>
      <c r="JUK6" s="197"/>
      <c r="JUL6" s="197"/>
      <c r="JUM6" s="197"/>
      <c r="JUN6" s="197"/>
      <c r="JUO6" s="197"/>
      <c r="JUP6" s="197"/>
      <c r="JUQ6" s="197"/>
      <c r="JUR6" s="197"/>
      <c r="JUS6" s="197"/>
      <c r="JUT6" s="197"/>
      <c r="JUU6" s="197"/>
      <c r="JUV6" s="197"/>
      <c r="JUW6" s="197"/>
      <c r="JUX6" s="197"/>
      <c r="JUY6" s="197"/>
      <c r="JUZ6" s="197"/>
      <c r="JVA6" s="197"/>
      <c r="JVB6" s="197"/>
      <c r="JVC6" s="197"/>
      <c r="JVD6" s="197"/>
      <c r="JVE6" s="197"/>
      <c r="JVF6" s="197"/>
      <c r="JVG6" s="197"/>
      <c r="JVH6" s="197"/>
      <c r="JVI6" s="197"/>
      <c r="JVJ6" s="197"/>
      <c r="JVK6" s="197"/>
      <c r="JVL6" s="197"/>
      <c r="JVM6" s="197"/>
      <c r="JVN6" s="197"/>
      <c r="JVO6" s="197"/>
      <c r="JVP6" s="197"/>
      <c r="JVQ6" s="197"/>
      <c r="JVR6" s="197"/>
      <c r="JVS6" s="197"/>
      <c r="JVT6" s="197"/>
      <c r="JVU6" s="197"/>
      <c r="JVV6" s="197"/>
      <c r="JVW6" s="197"/>
      <c r="JVX6" s="197"/>
      <c r="JVY6" s="197"/>
      <c r="JVZ6" s="197"/>
      <c r="JWA6" s="197"/>
      <c r="JWB6" s="197"/>
      <c r="JWC6" s="197"/>
      <c r="JWD6" s="197"/>
      <c r="JWE6" s="197"/>
      <c r="JWF6" s="197"/>
      <c r="JWG6" s="197"/>
      <c r="JWH6" s="197"/>
      <c r="JWI6" s="197"/>
      <c r="JWJ6" s="197"/>
      <c r="JWK6" s="197"/>
      <c r="JWL6" s="197"/>
      <c r="JWM6" s="197"/>
      <c r="JWN6" s="197"/>
      <c r="JWO6" s="197"/>
      <c r="JWP6" s="197"/>
      <c r="JWQ6" s="197"/>
      <c r="JWR6" s="197"/>
      <c r="JWS6" s="197"/>
      <c r="JWT6" s="197"/>
      <c r="JWU6" s="197"/>
      <c r="JWV6" s="197"/>
      <c r="JWW6" s="197"/>
      <c r="JWX6" s="197"/>
      <c r="JWY6" s="197"/>
      <c r="JWZ6" s="197"/>
      <c r="JXA6" s="197"/>
      <c r="JXB6" s="197"/>
      <c r="JXC6" s="197"/>
      <c r="JXD6" s="197"/>
      <c r="JXE6" s="197"/>
      <c r="JXF6" s="197"/>
      <c r="JXG6" s="197"/>
      <c r="JXH6" s="197"/>
      <c r="JXI6" s="197"/>
      <c r="JXJ6" s="197"/>
      <c r="JXK6" s="197"/>
      <c r="JXL6" s="197"/>
      <c r="JXM6" s="197"/>
      <c r="JXN6" s="197"/>
      <c r="JXO6" s="197"/>
      <c r="JXP6" s="197"/>
      <c r="JXQ6" s="197"/>
      <c r="JXR6" s="197"/>
      <c r="JXS6" s="197"/>
      <c r="JXT6" s="197"/>
      <c r="JXU6" s="197"/>
      <c r="JXV6" s="197"/>
      <c r="JXW6" s="197"/>
      <c r="JXX6" s="197"/>
      <c r="JXY6" s="197"/>
      <c r="JXZ6" s="197"/>
      <c r="JYA6" s="197"/>
      <c r="JYB6" s="197"/>
      <c r="JYC6" s="197"/>
      <c r="JYD6" s="197"/>
      <c r="JYE6" s="197"/>
      <c r="JYF6" s="197"/>
      <c r="JYG6" s="197"/>
      <c r="JYH6" s="197"/>
      <c r="JYI6" s="197"/>
      <c r="JYJ6" s="197"/>
      <c r="JYK6" s="197"/>
      <c r="JYL6" s="197"/>
      <c r="JYM6" s="197"/>
      <c r="JYN6" s="197"/>
      <c r="JYO6" s="197"/>
      <c r="JYP6" s="197"/>
      <c r="JYQ6" s="197"/>
      <c r="JYR6" s="197"/>
      <c r="JYS6" s="197"/>
      <c r="JYT6" s="197"/>
      <c r="JYU6" s="197"/>
      <c r="JYV6" s="197"/>
      <c r="JYW6" s="197"/>
      <c r="JYX6" s="197"/>
      <c r="JYY6" s="197"/>
      <c r="JYZ6" s="197"/>
      <c r="JZA6" s="197"/>
      <c r="JZB6" s="197"/>
      <c r="JZC6" s="197"/>
      <c r="JZD6" s="197"/>
      <c r="JZE6" s="197"/>
      <c r="JZF6" s="197"/>
      <c r="JZG6" s="197"/>
      <c r="JZH6" s="197"/>
      <c r="JZI6" s="197"/>
      <c r="JZJ6" s="197"/>
      <c r="JZK6" s="197"/>
      <c r="JZL6" s="197"/>
      <c r="JZM6" s="197"/>
      <c r="JZN6" s="197"/>
      <c r="JZO6" s="197"/>
      <c r="JZP6" s="197"/>
      <c r="JZQ6" s="197"/>
      <c r="JZR6" s="197"/>
      <c r="JZS6" s="197"/>
      <c r="JZT6" s="197"/>
      <c r="JZU6" s="197"/>
      <c r="JZV6" s="197"/>
      <c r="JZW6" s="197"/>
      <c r="JZX6" s="197"/>
      <c r="JZY6" s="197"/>
      <c r="JZZ6" s="197"/>
      <c r="KAA6" s="197"/>
      <c r="KAB6" s="197"/>
      <c r="KAC6" s="197"/>
      <c r="KAD6" s="197"/>
      <c r="KAE6" s="197"/>
      <c r="KAF6" s="197"/>
      <c r="KAG6" s="197"/>
      <c r="KAH6" s="197"/>
      <c r="KAI6" s="197"/>
      <c r="KAJ6" s="197"/>
      <c r="KAK6" s="197"/>
      <c r="KAL6" s="197"/>
      <c r="KAM6" s="197"/>
      <c r="KAN6" s="197"/>
      <c r="KAO6" s="197"/>
      <c r="KAP6" s="197"/>
      <c r="KAQ6" s="197"/>
      <c r="KAR6" s="197"/>
      <c r="KAS6" s="197"/>
      <c r="KAT6" s="197"/>
      <c r="KAU6" s="197"/>
      <c r="KAV6" s="197"/>
      <c r="KAW6" s="197"/>
      <c r="KAX6" s="197"/>
      <c r="KAY6" s="197"/>
      <c r="KAZ6" s="197"/>
      <c r="KBA6" s="197"/>
      <c r="KBB6" s="197"/>
      <c r="KBC6" s="197"/>
      <c r="KBD6" s="197"/>
      <c r="KBE6" s="197"/>
      <c r="KBF6" s="197"/>
      <c r="KBG6" s="197"/>
      <c r="KBH6" s="197"/>
      <c r="KBI6" s="197"/>
      <c r="KBJ6" s="197"/>
      <c r="KBK6" s="197"/>
      <c r="KBL6" s="197"/>
      <c r="KBM6" s="197"/>
      <c r="KBN6" s="197"/>
      <c r="KBO6" s="197"/>
      <c r="KBP6" s="197"/>
      <c r="KBQ6" s="197"/>
      <c r="KBR6" s="197"/>
      <c r="KBS6" s="197"/>
      <c r="KBT6" s="197"/>
      <c r="KBU6" s="197"/>
      <c r="KBV6" s="197"/>
      <c r="KBW6" s="197"/>
      <c r="KBX6" s="197"/>
      <c r="KBY6" s="197"/>
      <c r="KBZ6" s="197"/>
      <c r="KCA6" s="197"/>
      <c r="KCB6" s="197"/>
      <c r="KCC6" s="197"/>
      <c r="KCD6" s="197"/>
      <c r="KCE6" s="197"/>
      <c r="KCF6" s="197"/>
      <c r="KCG6" s="197"/>
      <c r="KCH6" s="197"/>
      <c r="KCI6" s="197"/>
      <c r="KCJ6" s="197"/>
      <c r="KCK6" s="197"/>
      <c r="KCL6" s="197"/>
      <c r="KCM6" s="197"/>
      <c r="KCN6" s="197"/>
      <c r="KCO6" s="197"/>
      <c r="KCP6" s="197"/>
      <c r="KCQ6" s="197"/>
      <c r="KCR6" s="197"/>
      <c r="KCS6" s="197"/>
      <c r="KCT6" s="197"/>
      <c r="KCU6" s="197"/>
      <c r="KCV6" s="197"/>
      <c r="KCW6" s="197"/>
      <c r="KCX6" s="197"/>
      <c r="KCY6" s="197"/>
      <c r="KCZ6" s="197"/>
      <c r="KDA6" s="197"/>
      <c r="KDB6" s="197"/>
      <c r="KDC6" s="197"/>
      <c r="KDD6" s="197"/>
      <c r="KDE6" s="197"/>
      <c r="KDF6" s="197"/>
      <c r="KDG6" s="197"/>
      <c r="KDH6" s="197"/>
      <c r="KDI6" s="197"/>
      <c r="KDJ6" s="197"/>
      <c r="KDK6" s="197"/>
      <c r="KDL6" s="197"/>
      <c r="KDM6" s="197"/>
      <c r="KDN6" s="197"/>
      <c r="KDO6" s="197"/>
      <c r="KDP6" s="197"/>
      <c r="KDQ6" s="197"/>
      <c r="KDR6" s="197"/>
      <c r="KDS6" s="197"/>
      <c r="KDT6" s="197"/>
      <c r="KDU6" s="197"/>
      <c r="KDV6" s="197"/>
      <c r="KDW6" s="197"/>
      <c r="KDX6" s="197"/>
      <c r="KDY6" s="197"/>
      <c r="KDZ6" s="197"/>
      <c r="KEA6" s="197"/>
      <c r="KEB6" s="197"/>
      <c r="KEC6" s="197"/>
      <c r="KED6" s="197"/>
      <c r="KEE6" s="197"/>
      <c r="KEF6" s="197"/>
      <c r="KEG6" s="197"/>
      <c r="KEH6" s="197"/>
      <c r="KEI6" s="197"/>
      <c r="KEJ6" s="197"/>
      <c r="KEK6" s="197"/>
      <c r="KEL6" s="197"/>
      <c r="KEM6" s="197"/>
      <c r="KEN6" s="197"/>
      <c r="KEO6" s="197"/>
      <c r="KEP6" s="197"/>
      <c r="KEQ6" s="197"/>
      <c r="KER6" s="197"/>
      <c r="KES6" s="197"/>
      <c r="KET6" s="197"/>
      <c r="KEU6" s="197"/>
      <c r="KEV6" s="197"/>
      <c r="KEW6" s="197"/>
      <c r="KEX6" s="197"/>
      <c r="KEY6" s="197"/>
      <c r="KEZ6" s="197"/>
      <c r="KFA6" s="197"/>
      <c r="KFB6" s="197"/>
      <c r="KFC6" s="197"/>
      <c r="KFD6" s="197"/>
      <c r="KFE6" s="197"/>
      <c r="KFF6" s="197"/>
      <c r="KFG6" s="197"/>
      <c r="KFH6" s="197"/>
      <c r="KFI6" s="197"/>
      <c r="KFJ6" s="197"/>
      <c r="KFK6" s="197"/>
      <c r="KFL6" s="197"/>
      <c r="KFM6" s="197"/>
      <c r="KFN6" s="197"/>
      <c r="KFO6" s="197"/>
      <c r="KFP6" s="197"/>
      <c r="KFQ6" s="197"/>
      <c r="KFR6" s="197"/>
      <c r="KFS6" s="197"/>
      <c r="KFT6" s="197"/>
      <c r="KFU6" s="197"/>
      <c r="KFV6" s="197"/>
      <c r="KFW6" s="197"/>
      <c r="KFX6" s="197"/>
      <c r="KFY6" s="197"/>
      <c r="KFZ6" s="197"/>
      <c r="KGA6" s="197"/>
      <c r="KGB6" s="197"/>
      <c r="KGC6" s="197"/>
      <c r="KGD6" s="197"/>
      <c r="KGE6" s="197"/>
      <c r="KGF6" s="197"/>
      <c r="KGG6" s="197"/>
      <c r="KGH6" s="197"/>
      <c r="KGI6" s="197"/>
      <c r="KGJ6" s="197"/>
      <c r="KGK6" s="197"/>
      <c r="KGL6" s="197"/>
      <c r="KGM6" s="197"/>
      <c r="KGN6" s="197"/>
      <c r="KGO6" s="197"/>
      <c r="KGP6" s="197"/>
      <c r="KGQ6" s="197"/>
      <c r="KGR6" s="197"/>
      <c r="KGS6" s="197"/>
      <c r="KGT6" s="197"/>
      <c r="KGU6" s="197"/>
      <c r="KGV6" s="197"/>
      <c r="KGW6" s="197"/>
      <c r="KGX6" s="197"/>
      <c r="KGY6" s="197"/>
      <c r="KGZ6" s="197"/>
      <c r="KHA6" s="197"/>
      <c r="KHB6" s="197"/>
      <c r="KHC6" s="197"/>
      <c r="KHD6" s="197"/>
      <c r="KHE6" s="197"/>
      <c r="KHF6" s="197"/>
      <c r="KHG6" s="197"/>
      <c r="KHH6" s="197"/>
      <c r="KHI6" s="197"/>
      <c r="KHJ6" s="197"/>
      <c r="KHK6" s="197"/>
      <c r="KHL6" s="197"/>
      <c r="KHM6" s="197"/>
      <c r="KHN6" s="197"/>
      <c r="KHO6" s="197"/>
      <c r="KHP6" s="197"/>
      <c r="KHQ6" s="197"/>
      <c r="KHR6" s="197"/>
      <c r="KHS6" s="197"/>
      <c r="KHT6" s="197"/>
      <c r="KHU6" s="197"/>
      <c r="KHV6" s="197"/>
      <c r="KHW6" s="197"/>
      <c r="KHX6" s="197"/>
      <c r="KHY6" s="197"/>
      <c r="KHZ6" s="197"/>
      <c r="KIA6" s="197"/>
      <c r="KIB6" s="197"/>
      <c r="KIC6" s="197"/>
      <c r="KID6" s="197"/>
      <c r="KIE6" s="197"/>
      <c r="KIF6" s="197"/>
      <c r="KIG6" s="197"/>
      <c r="KIH6" s="197"/>
      <c r="KII6" s="197"/>
      <c r="KIJ6" s="197"/>
      <c r="KIK6" s="197"/>
      <c r="KIL6" s="197"/>
      <c r="KIM6" s="197"/>
      <c r="KIN6" s="197"/>
      <c r="KIO6" s="197"/>
      <c r="KIP6" s="197"/>
      <c r="KIQ6" s="197"/>
      <c r="KIR6" s="197"/>
      <c r="KIS6" s="197"/>
      <c r="KIT6" s="197"/>
      <c r="KIU6" s="197"/>
      <c r="KIV6" s="197"/>
      <c r="KIW6" s="197"/>
      <c r="KIX6" s="197"/>
      <c r="KIY6" s="197"/>
      <c r="KIZ6" s="197"/>
      <c r="KJA6" s="197"/>
      <c r="KJB6" s="197"/>
      <c r="KJC6" s="197"/>
      <c r="KJD6" s="197"/>
      <c r="KJE6" s="197"/>
      <c r="KJF6" s="197"/>
      <c r="KJG6" s="197"/>
      <c r="KJH6" s="197"/>
      <c r="KJI6" s="197"/>
      <c r="KJJ6" s="197"/>
      <c r="KJK6" s="197"/>
      <c r="KJL6" s="197"/>
      <c r="KJM6" s="197"/>
      <c r="KJN6" s="197"/>
      <c r="KJO6" s="197"/>
      <c r="KJP6" s="197"/>
      <c r="KJQ6" s="197"/>
      <c r="KJR6" s="197"/>
      <c r="KJS6" s="197"/>
      <c r="KJT6" s="197"/>
      <c r="KJU6" s="197"/>
      <c r="KJV6" s="197"/>
      <c r="KJW6" s="197"/>
      <c r="KJX6" s="197"/>
      <c r="KJY6" s="197"/>
      <c r="KJZ6" s="197"/>
      <c r="KKA6" s="197"/>
      <c r="KKB6" s="197"/>
      <c r="KKC6" s="197"/>
      <c r="KKD6" s="197"/>
      <c r="KKE6" s="197"/>
      <c r="KKF6" s="197"/>
      <c r="KKG6" s="197"/>
      <c r="KKH6" s="197"/>
      <c r="KKI6" s="197"/>
      <c r="KKJ6" s="197"/>
      <c r="KKK6" s="197"/>
      <c r="KKL6" s="197"/>
      <c r="KKM6" s="197"/>
      <c r="KKN6" s="197"/>
      <c r="KKO6" s="197"/>
      <c r="KKP6" s="197"/>
      <c r="KKQ6" s="197"/>
      <c r="KKR6" s="197"/>
      <c r="KKS6" s="197"/>
      <c r="KKT6" s="197"/>
      <c r="KKU6" s="197"/>
      <c r="KKV6" s="197"/>
      <c r="KKW6" s="197"/>
      <c r="KKX6" s="197"/>
      <c r="KKY6" s="197"/>
      <c r="KKZ6" s="197"/>
      <c r="KLA6" s="197"/>
      <c r="KLB6" s="197"/>
      <c r="KLC6" s="197"/>
      <c r="KLD6" s="197"/>
      <c r="KLE6" s="197"/>
      <c r="KLF6" s="197"/>
      <c r="KLG6" s="197"/>
      <c r="KLH6" s="197"/>
      <c r="KLI6" s="197"/>
      <c r="KLJ6" s="197"/>
      <c r="KLK6" s="197"/>
      <c r="KLL6" s="197"/>
      <c r="KLM6" s="197"/>
      <c r="KLN6" s="197"/>
      <c r="KLO6" s="197"/>
      <c r="KLP6" s="197"/>
      <c r="KLQ6" s="197"/>
      <c r="KLR6" s="197"/>
      <c r="KLS6" s="197"/>
      <c r="KLT6" s="197"/>
      <c r="KLU6" s="197"/>
      <c r="KLV6" s="197"/>
      <c r="KLW6" s="197"/>
      <c r="KLX6" s="197"/>
      <c r="KLY6" s="197"/>
      <c r="KLZ6" s="197"/>
      <c r="KMA6" s="197"/>
      <c r="KMB6" s="197"/>
      <c r="KMC6" s="197"/>
      <c r="KMD6" s="197"/>
      <c r="KME6" s="197"/>
      <c r="KMF6" s="197"/>
      <c r="KMG6" s="197"/>
      <c r="KMH6" s="197"/>
      <c r="KMI6" s="197"/>
      <c r="KMJ6" s="197"/>
      <c r="KMK6" s="197"/>
      <c r="KML6" s="197"/>
      <c r="KMM6" s="197"/>
      <c r="KMN6" s="197"/>
      <c r="KMO6" s="197"/>
      <c r="KMP6" s="197"/>
      <c r="KMQ6" s="197"/>
      <c r="KMR6" s="197"/>
      <c r="KMS6" s="197"/>
      <c r="KMT6" s="197"/>
      <c r="KMU6" s="197"/>
      <c r="KMV6" s="197"/>
      <c r="KMW6" s="197"/>
      <c r="KMX6" s="197"/>
      <c r="KMY6" s="197"/>
      <c r="KMZ6" s="197"/>
      <c r="KNA6" s="197"/>
      <c r="KNB6" s="197"/>
      <c r="KNC6" s="197"/>
      <c r="KND6" s="197"/>
      <c r="KNE6" s="197"/>
      <c r="KNF6" s="197"/>
      <c r="KNG6" s="197"/>
      <c r="KNH6" s="197"/>
      <c r="KNI6" s="197"/>
      <c r="KNJ6" s="197"/>
      <c r="KNK6" s="197"/>
      <c r="KNL6" s="197"/>
      <c r="KNM6" s="197"/>
      <c r="KNN6" s="197"/>
      <c r="KNO6" s="197"/>
      <c r="KNP6" s="197"/>
      <c r="KNQ6" s="197"/>
      <c r="KNR6" s="197"/>
      <c r="KNS6" s="197"/>
      <c r="KNT6" s="197"/>
      <c r="KNU6" s="197"/>
      <c r="KNV6" s="197"/>
      <c r="KNW6" s="197"/>
      <c r="KNX6" s="197"/>
      <c r="KNY6" s="197"/>
      <c r="KNZ6" s="197"/>
      <c r="KOA6" s="197"/>
      <c r="KOB6" s="197"/>
      <c r="KOC6" s="197"/>
      <c r="KOD6" s="197"/>
      <c r="KOE6" s="197"/>
      <c r="KOF6" s="197"/>
      <c r="KOG6" s="197"/>
      <c r="KOH6" s="197"/>
      <c r="KOI6" s="197"/>
      <c r="KOJ6" s="197"/>
      <c r="KOK6" s="197"/>
      <c r="KOL6" s="197"/>
      <c r="KOM6" s="197"/>
      <c r="KON6" s="197"/>
      <c r="KOO6" s="197"/>
      <c r="KOP6" s="197"/>
      <c r="KOQ6" s="197"/>
      <c r="KOR6" s="197"/>
      <c r="KOS6" s="197"/>
      <c r="KOT6" s="197"/>
      <c r="KOU6" s="197"/>
      <c r="KOV6" s="197"/>
      <c r="KOW6" s="197"/>
      <c r="KOX6" s="197"/>
      <c r="KOY6" s="197"/>
      <c r="KOZ6" s="197"/>
      <c r="KPA6" s="197"/>
      <c r="KPB6" s="197"/>
      <c r="KPC6" s="197"/>
      <c r="KPD6" s="197"/>
      <c r="KPE6" s="197"/>
      <c r="KPF6" s="197"/>
      <c r="KPG6" s="197"/>
      <c r="KPH6" s="197"/>
      <c r="KPI6" s="197"/>
      <c r="KPJ6" s="197"/>
      <c r="KPK6" s="197"/>
      <c r="KPL6" s="197"/>
      <c r="KPM6" s="197"/>
      <c r="KPN6" s="197"/>
      <c r="KPO6" s="197"/>
      <c r="KPP6" s="197"/>
      <c r="KPQ6" s="197"/>
      <c r="KPR6" s="197"/>
      <c r="KPS6" s="197"/>
      <c r="KPT6" s="197"/>
      <c r="KPU6" s="197"/>
      <c r="KPV6" s="197"/>
      <c r="KPW6" s="197"/>
      <c r="KPX6" s="197"/>
      <c r="KPY6" s="197"/>
      <c r="KPZ6" s="197"/>
      <c r="KQA6" s="197"/>
      <c r="KQB6" s="197"/>
      <c r="KQC6" s="197"/>
      <c r="KQD6" s="197"/>
      <c r="KQE6" s="197"/>
      <c r="KQF6" s="197"/>
      <c r="KQG6" s="197"/>
      <c r="KQH6" s="197"/>
      <c r="KQI6" s="197"/>
      <c r="KQJ6" s="197"/>
      <c r="KQK6" s="197"/>
      <c r="KQL6" s="197"/>
      <c r="KQM6" s="197"/>
      <c r="KQN6" s="197"/>
      <c r="KQO6" s="197"/>
      <c r="KQP6" s="197"/>
      <c r="KQQ6" s="197"/>
      <c r="KQR6" s="197"/>
      <c r="KQS6" s="197"/>
      <c r="KQT6" s="197"/>
      <c r="KQU6" s="197"/>
      <c r="KQV6" s="197"/>
      <c r="KQW6" s="197"/>
      <c r="KQX6" s="197"/>
      <c r="KQY6" s="197"/>
      <c r="KQZ6" s="197"/>
      <c r="KRA6" s="197"/>
      <c r="KRB6" s="197"/>
      <c r="KRC6" s="197"/>
      <c r="KRD6" s="197"/>
      <c r="KRE6" s="197"/>
      <c r="KRF6" s="197"/>
      <c r="KRG6" s="197"/>
      <c r="KRH6" s="197"/>
      <c r="KRI6" s="197"/>
      <c r="KRJ6" s="197"/>
      <c r="KRK6" s="197"/>
      <c r="KRL6" s="197"/>
      <c r="KRM6" s="197"/>
      <c r="KRN6" s="197"/>
      <c r="KRO6" s="197"/>
      <c r="KRP6" s="197"/>
      <c r="KRQ6" s="197"/>
      <c r="KRR6" s="197"/>
      <c r="KRS6" s="197"/>
      <c r="KRT6" s="197"/>
      <c r="KRU6" s="197"/>
      <c r="KRV6" s="197"/>
      <c r="KRW6" s="197"/>
      <c r="KRX6" s="197"/>
      <c r="KRY6" s="197"/>
      <c r="KRZ6" s="197"/>
      <c r="KSA6" s="197"/>
      <c r="KSB6" s="197"/>
      <c r="KSC6" s="197"/>
      <c r="KSD6" s="197"/>
      <c r="KSE6" s="197"/>
      <c r="KSF6" s="197"/>
      <c r="KSG6" s="197"/>
      <c r="KSH6" s="197"/>
      <c r="KSI6" s="197"/>
      <c r="KSJ6" s="197"/>
      <c r="KSK6" s="197"/>
      <c r="KSL6" s="197"/>
      <c r="KSM6" s="197"/>
      <c r="KSN6" s="197"/>
      <c r="KSO6" s="197"/>
      <c r="KSP6" s="197"/>
      <c r="KSQ6" s="197"/>
      <c r="KSR6" s="197"/>
      <c r="KSS6" s="197"/>
      <c r="KST6" s="197"/>
      <c r="KSU6" s="197"/>
      <c r="KSV6" s="197"/>
      <c r="KSW6" s="197"/>
      <c r="KSX6" s="197"/>
      <c r="KSY6" s="197"/>
      <c r="KSZ6" s="197"/>
      <c r="KTA6" s="197"/>
      <c r="KTB6" s="197"/>
      <c r="KTC6" s="197"/>
      <c r="KTD6" s="197"/>
      <c r="KTE6" s="197"/>
      <c r="KTF6" s="197"/>
      <c r="KTG6" s="197"/>
      <c r="KTH6" s="197"/>
      <c r="KTI6" s="197"/>
      <c r="KTJ6" s="197"/>
      <c r="KTK6" s="197"/>
      <c r="KTL6" s="197"/>
      <c r="KTM6" s="197"/>
      <c r="KTN6" s="197"/>
      <c r="KTO6" s="197"/>
      <c r="KTP6" s="197"/>
      <c r="KTQ6" s="197"/>
      <c r="KTR6" s="197"/>
      <c r="KTS6" s="197"/>
      <c r="KTT6" s="197"/>
      <c r="KTU6" s="197"/>
      <c r="KTV6" s="197"/>
      <c r="KTW6" s="197"/>
      <c r="KTX6" s="197"/>
      <c r="KTY6" s="197"/>
      <c r="KTZ6" s="197"/>
      <c r="KUA6" s="197"/>
      <c r="KUB6" s="197"/>
      <c r="KUC6" s="197"/>
      <c r="KUD6" s="197"/>
      <c r="KUE6" s="197"/>
      <c r="KUF6" s="197"/>
      <c r="KUG6" s="197"/>
      <c r="KUH6" s="197"/>
      <c r="KUI6" s="197"/>
      <c r="KUJ6" s="197"/>
      <c r="KUK6" s="197"/>
      <c r="KUL6" s="197"/>
      <c r="KUM6" s="197"/>
      <c r="KUN6" s="197"/>
      <c r="KUO6" s="197"/>
      <c r="KUP6" s="197"/>
      <c r="KUQ6" s="197"/>
      <c r="KUR6" s="197"/>
      <c r="KUS6" s="197"/>
      <c r="KUT6" s="197"/>
      <c r="KUU6" s="197"/>
      <c r="KUV6" s="197"/>
      <c r="KUW6" s="197"/>
      <c r="KUX6" s="197"/>
      <c r="KUY6" s="197"/>
      <c r="KUZ6" s="197"/>
      <c r="KVA6" s="197"/>
      <c r="KVB6" s="197"/>
      <c r="KVC6" s="197"/>
      <c r="KVD6" s="197"/>
      <c r="KVE6" s="197"/>
      <c r="KVF6" s="197"/>
      <c r="KVG6" s="197"/>
      <c r="KVH6" s="197"/>
      <c r="KVI6" s="197"/>
      <c r="KVJ6" s="197"/>
      <c r="KVK6" s="197"/>
      <c r="KVL6" s="197"/>
      <c r="KVM6" s="197"/>
      <c r="KVN6" s="197"/>
      <c r="KVO6" s="197"/>
      <c r="KVP6" s="197"/>
      <c r="KVQ6" s="197"/>
      <c r="KVR6" s="197"/>
      <c r="KVS6" s="197"/>
      <c r="KVT6" s="197"/>
      <c r="KVU6" s="197"/>
      <c r="KVV6" s="197"/>
      <c r="KVW6" s="197"/>
      <c r="KVX6" s="197"/>
      <c r="KVY6" s="197"/>
      <c r="KVZ6" s="197"/>
      <c r="KWA6" s="197"/>
      <c r="KWB6" s="197"/>
      <c r="KWC6" s="197"/>
      <c r="KWD6" s="197"/>
      <c r="KWE6" s="197"/>
      <c r="KWF6" s="197"/>
      <c r="KWG6" s="197"/>
      <c r="KWH6" s="197"/>
      <c r="KWI6" s="197"/>
      <c r="KWJ6" s="197"/>
      <c r="KWK6" s="197"/>
      <c r="KWL6" s="197"/>
      <c r="KWM6" s="197"/>
      <c r="KWN6" s="197"/>
      <c r="KWO6" s="197"/>
      <c r="KWP6" s="197"/>
      <c r="KWQ6" s="197"/>
      <c r="KWR6" s="197"/>
      <c r="KWS6" s="197"/>
      <c r="KWT6" s="197"/>
      <c r="KWU6" s="197"/>
      <c r="KWV6" s="197"/>
      <c r="KWW6" s="197"/>
      <c r="KWX6" s="197"/>
      <c r="KWY6" s="197"/>
      <c r="KWZ6" s="197"/>
      <c r="KXA6" s="197"/>
      <c r="KXB6" s="197"/>
      <c r="KXC6" s="197"/>
      <c r="KXD6" s="197"/>
      <c r="KXE6" s="197"/>
      <c r="KXF6" s="197"/>
      <c r="KXG6" s="197"/>
      <c r="KXH6" s="197"/>
      <c r="KXI6" s="197"/>
      <c r="KXJ6" s="197"/>
      <c r="KXK6" s="197"/>
      <c r="KXL6" s="197"/>
      <c r="KXM6" s="197"/>
      <c r="KXN6" s="197"/>
      <c r="KXO6" s="197"/>
      <c r="KXP6" s="197"/>
      <c r="KXQ6" s="197"/>
      <c r="KXR6" s="197"/>
      <c r="KXS6" s="197"/>
      <c r="KXT6" s="197"/>
      <c r="KXU6" s="197"/>
      <c r="KXV6" s="197"/>
      <c r="KXW6" s="197"/>
      <c r="KXX6" s="197"/>
      <c r="KXY6" s="197"/>
      <c r="KXZ6" s="197"/>
      <c r="KYA6" s="197"/>
      <c r="KYB6" s="197"/>
      <c r="KYC6" s="197"/>
      <c r="KYD6" s="197"/>
      <c r="KYE6" s="197"/>
      <c r="KYF6" s="197"/>
      <c r="KYG6" s="197"/>
      <c r="KYH6" s="197"/>
      <c r="KYI6" s="197"/>
      <c r="KYJ6" s="197"/>
      <c r="KYK6" s="197"/>
      <c r="KYL6" s="197"/>
      <c r="KYM6" s="197"/>
      <c r="KYN6" s="197"/>
      <c r="KYO6" s="197"/>
      <c r="KYP6" s="197"/>
      <c r="KYQ6" s="197"/>
      <c r="KYR6" s="197"/>
      <c r="KYS6" s="197"/>
      <c r="KYT6" s="197"/>
      <c r="KYU6" s="197"/>
      <c r="KYV6" s="197"/>
      <c r="KYW6" s="197"/>
      <c r="KYX6" s="197"/>
      <c r="KYY6" s="197"/>
      <c r="KYZ6" s="197"/>
      <c r="KZA6" s="197"/>
      <c r="KZB6" s="197"/>
      <c r="KZC6" s="197"/>
      <c r="KZD6" s="197"/>
      <c r="KZE6" s="197"/>
      <c r="KZF6" s="197"/>
      <c r="KZG6" s="197"/>
      <c r="KZH6" s="197"/>
      <c r="KZI6" s="197"/>
      <c r="KZJ6" s="197"/>
      <c r="KZK6" s="197"/>
      <c r="KZL6" s="197"/>
      <c r="KZM6" s="197"/>
      <c r="KZN6" s="197"/>
      <c r="KZO6" s="197"/>
      <c r="KZP6" s="197"/>
      <c r="KZQ6" s="197"/>
      <c r="KZR6" s="197"/>
      <c r="KZS6" s="197"/>
      <c r="KZT6" s="197"/>
      <c r="KZU6" s="197"/>
      <c r="KZV6" s="197"/>
      <c r="KZW6" s="197"/>
      <c r="KZX6" s="197"/>
      <c r="KZY6" s="197"/>
      <c r="KZZ6" s="197"/>
      <c r="LAA6" s="197"/>
      <c r="LAB6" s="197"/>
      <c r="LAC6" s="197"/>
      <c r="LAD6" s="197"/>
      <c r="LAE6" s="197"/>
      <c r="LAF6" s="197"/>
      <c r="LAG6" s="197"/>
      <c r="LAH6" s="197"/>
      <c r="LAI6" s="197"/>
      <c r="LAJ6" s="197"/>
      <c r="LAK6" s="197"/>
      <c r="LAL6" s="197"/>
      <c r="LAM6" s="197"/>
      <c r="LAN6" s="197"/>
      <c r="LAO6" s="197"/>
      <c r="LAP6" s="197"/>
      <c r="LAQ6" s="197"/>
      <c r="LAR6" s="197"/>
      <c r="LAS6" s="197"/>
      <c r="LAT6" s="197"/>
      <c r="LAU6" s="197"/>
      <c r="LAV6" s="197"/>
      <c r="LAW6" s="197"/>
      <c r="LAX6" s="197"/>
      <c r="LAY6" s="197"/>
      <c r="LAZ6" s="197"/>
      <c r="LBA6" s="197"/>
      <c r="LBB6" s="197"/>
      <c r="LBC6" s="197"/>
      <c r="LBD6" s="197"/>
      <c r="LBE6" s="197"/>
      <c r="LBF6" s="197"/>
      <c r="LBG6" s="197"/>
      <c r="LBH6" s="197"/>
      <c r="LBI6" s="197"/>
      <c r="LBJ6" s="197"/>
      <c r="LBK6" s="197"/>
      <c r="LBL6" s="197"/>
      <c r="LBM6" s="197"/>
      <c r="LBN6" s="197"/>
      <c r="LBO6" s="197"/>
      <c r="LBP6" s="197"/>
      <c r="LBQ6" s="197"/>
      <c r="LBR6" s="197"/>
      <c r="LBS6" s="197"/>
      <c r="LBT6" s="197"/>
      <c r="LBU6" s="197"/>
      <c r="LBV6" s="197"/>
      <c r="LBW6" s="197"/>
      <c r="LBX6" s="197"/>
      <c r="LBY6" s="197"/>
      <c r="LBZ6" s="197"/>
      <c r="LCA6" s="197"/>
      <c r="LCB6" s="197"/>
      <c r="LCC6" s="197"/>
      <c r="LCD6" s="197"/>
      <c r="LCE6" s="197"/>
      <c r="LCF6" s="197"/>
      <c r="LCG6" s="197"/>
      <c r="LCH6" s="197"/>
      <c r="LCI6" s="197"/>
      <c r="LCJ6" s="197"/>
      <c r="LCK6" s="197"/>
      <c r="LCL6" s="197"/>
      <c r="LCM6" s="197"/>
      <c r="LCN6" s="197"/>
      <c r="LCO6" s="197"/>
      <c r="LCP6" s="197"/>
      <c r="LCQ6" s="197"/>
      <c r="LCR6" s="197"/>
      <c r="LCS6" s="197"/>
      <c r="LCT6" s="197"/>
      <c r="LCU6" s="197"/>
      <c r="LCV6" s="197"/>
      <c r="LCW6" s="197"/>
      <c r="LCX6" s="197"/>
      <c r="LCY6" s="197"/>
      <c r="LCZ6" s="197"/>
      <c r="LDA6" s="197"/>
      <c r="LDB6" s="197"/>
      <c r="LDC6" s="197"/>
      <c r="LDD6" s="197"/>
      <c r="LDE6" s="197"/>
      <c r="LDF6" s="197"/>
      <c r="LDG6" s="197"/>
      <c r="LDH6" s="197"/>
      <c r="LDI6" s="197"/>
      <c r="LDJ6" s="197"/>
      <c r="LDK6" s="197"/>
      <c r="LDL6" s="197"/>
      <c r="LDM6" s="197"/>
      <c r="LDN6" s="197"/>
      <c r="LDO6" s="197"/>
      <c r="LDP6" s="197"/>
      <c r="LDQ6" s="197"/>
      <c r="LDR6" s="197"/>
      <c r="LDS6" s="197"/>
      <c r="LDT6" s="197"/>
      <c r="LDU6" s="197"/>
      <c r="LDV6" s="197"/>
      <c r="LDW6" s="197"/>
      <c r="LDX6" s="197"/>
      <c r="LDY6" s="197"/>
      <c r="LDZ6" s="197"/>
      <c r="LEA6" s="197"/>
      <c r="LEB6" s="197"/>
      <c r="LEC6" s="197"/>
      <c r="LED6" s="197"/>
      <c r="LEE6" s="197"/>
      <c r="LEF6" s="197"/>
      <c r="LEG6" s="197"/>
      <c r="LEH6" s="197"/>
      <c r="LEI6" s="197"/>
      <c r="LEJ6" s="197"/>
      <c r="LEK6" s="197"/>
      <c r="LEL6" s="197"/>
      <c r="LEM6" s="197"/>
      <c r="LEN6" s="197"/>
      <c r="LEO6" s="197"/>
      <c r="LEP6" s="197"/>
      <c r="LEQ6" s="197"/>
      <c r="LER6" s="197"/>
      <c r="LES6" s="197"/>
      <c r="LET6" s="197"/>
      <c r="LEU6" s="197"/>
      <c r="LEV6" s="197"/>
      <c r="LEW6" s="197"/>
      <c r="LEX6" s="197"/>
      <c r="LEY6" s="197"/>
      <c r="LEZ6" s="197"/>
      <c r="LFA6" s="197"/>
      <c r="LFB6" s="197"/>
      <c r="LFC6" s="197"/>
      <c r="LFD6" s="197"/>
      <c r="LFE6" s="197"/>
      <c r="LFF6" s="197"/>
      <c r="LFG6" s="197"/>
      <c r="LFH6" s="197"/>
      <c r="LFI6" s="197"/>
      <c r="LFJ6" s="197"/>
      <c r="LFK6" s="197"/>
      <c r="LFL6" s="197"/>
      <c r="LFM6" s="197"/>
      <c r="LFN6" s="197"/>
      <c r="LFO6" s="197"/>
      <c r="LFP6" s="197"/>
      <c r="LFQ6" s="197"/>
      <c r="LFR6" s="197"/>
      <c r="LFS6" s="197"/>
      <c r="LFT6" s="197"/>
      <c r="LFU6" s="197"/>
      <c r="LFV6" s="197"/>
      <c r="LFW6" s="197"/>
      <c r="LFX6" s="197"/>
      <c r="LFY6" s="197"/>
      <c r="LFZ6" s="197"/>
      <c r="LGA6" s="197"/>
      <c r="LGB6" s="197"/>
      <c r="LGC6" s="197"/>
      <c r="LGD6" s="197"/>
      <c r="LGE6" s="197"/>
      <c r="LGF6" s="197"/>
      <c r="LGG6" s="197"/>
      <c r="LGH6" s="197"/>
      <c r="LGI6" s="197"/>
      <c r="LGJ6" s="197"/>
      <c r="LGK6" s="197"/>
      <c r="LGL6" s="197"/>
      <c r="LGM6" s="197"/>
      <c r="LGN6" s="197"/>
      <c r="LGO6" s="197"/>
      <c r="LGP6" s="197"/>
      <c r="LGQ6" s="197"/>
      <c r="LGR6" s="197"/>
      <c r="LGS6" s="197"/>
      <c r="LGT6" s="197"/>
      <c r="LGU6" s="197"/>
      <c r="LGV6" s="197"/>
      <c r="LGW6" s="197"/>
      <c r="LGX6" s="197"/>
      <c r="LGY6" s="197"/>
      <c r="LGZ6" s="197"/>
      <c r="LHA6" s="197"/>
      <c r="LHB6" s="197"/>
      <c r="LHC6" s="197"/>
      <c r="LHD6" s="197"/>
      <c r="LHE6" s="197"/>
      <c r="LHF6" s="197"/>
      <c r="LHG6" s="197"/>
      <c r="LHH6" s="197"/>
      <c r="LHI6" s="197"/>
      <c r="LHJ6" s="197"/>
      <c r="LHK6" s="197"/>
      <c r="LHL6" s="197"/>
      <c r="LHM6" s="197"/>
      <c r="LHN6" s="197"/>
      <c r="LHO6" s="197"/>
      <c r="LHP6" s="197"/>
      <c r="LHQ6" s="197"/>
      <c r="LHR6" s="197"/>
      <c r="LHS6" s="197"/>
      <c r="LHT6" s="197"/>
      <c r="LHU6" s="197"/>
      <c r="LHV6" s="197"/>
      <c r="LHW6" s="197"/>
      <c r="LHX6" s="197"/>
      <c r="LHY6" s="197"/>
      <c r="LHZ6" s="197"/>
      <c r="LIA6" s="197"/>
      <c r="LIB6" s="197"/>
      <c r="LIC6" s="197"/>
      <c r="LID6" s="197"/>
      <c r="LIE6" s="197"/>
      <c r="LIF6" s="197"/>
      <c r="LIG6" s="197"/>
      <c r="LIH6" s="197"/>
      <c r="LII6" s="197"/>
      <c r="LIJ6" s="197"/>
      <c r="LIK6" s="197"/>
      <c r="LIL6" s="197"/>
      <c r="LIM6" s="197"/>
      <c r="LIN6" s="197"/>
      <c r="LIO6" s="197"/>
      <c r="LIP6" s="197"/>
      <c r="LIQ6" s="197"/>
      <c r="LIR6" s="197"/>
      <c r="LIS6" s="197"/>
      <c r="LIT6" s="197"/>
      <c r="LIU6" s="197"/>
      <c r="LIV6" s="197"/>
      <c r="LIW6" s="197"/>
      <c r="LIX6" s="197"/>
      <c r="LIY6" s="197"/>
      <c r="LIZ6" s="197"/>
      <c r="LJA6" s="197"/>
      <c r="LJB6" s="197"/>
      <c r="LJC6" s="197"/>
      <c r="LJD6" s="197"/>
      <c r="LJE6" s="197"/>
      <c r="LJF6" s="197"/>
      <c r="LJG6" s="197"/>
      <c r="LJH6" s="197"/>
      <c r="LJI6" s="197"/>
      <c r="LJJ6" s="197"/>
      <c r="LJK6" s="197"/>
      <c r="LJL6" s="197"/>
      <c r="LJM6" s="197"/>
      <c r="LJN6" s="197"/>
      <c r="LJO6" s="197"/>
      <c r="LJP6" s="197"/>
      <c r="LJQ6" s="197"/>
      <c r="LJR6" s="197"/>
      <c r="LJS6" s="197"/>
      <c r="LJT6" s="197"/>
      <c r="LJU6" s="197"/>
      <c r="LJV6" s="197"/>
      <c r="LJW6" s="197"/>
      <c r="LJX6" s="197"/>
      <c r="LJY6" s="197"/>
      <c r="LJZ6" s="197"/>
      <c r="LKA6" s="197"/>
      <c r="LKB6" s="197"/>
      <c r="LKC6" s="197"/>
      <c r="LKD6" s="197"/>
      <c r="LKE6" s="197"/>
      <c r="LKF6" s="197"/>
      <c r="LKG6" s="197"/>
      <c r="LKH6" s="197"/>
      <c r="LKI6" s="197"/>
      <c r="LKJ6" s="197"/>
      <c r="LKK6" s="197"/>
      <c r="LKL6" s="197"/>
      <c r="LKM6" s="197"/>
      <c r="LKN6" s="197"/>
      <c r="LKO6" s="197"/>
      <c r="LKP6" s="197"/>
      <c r="LKQ6" s="197"/>
      <c r="LKR6" s="197"/>
      <c r="LKS6" s="197"/>
      <c r="LKT6" s="197"/>
      <c r="LKU6" s="197"/>
      <c r="LKV6" s="197"/>
      <c r="LKW6" s="197"/>
      <c r="LKX6" s="197"/>
      <c r="LKY6" s="197"/>
      <c r="LKZ6" s="197"/>
      <c r="LLA6" s="197"/>
      <c r="LLB6" s="197"/>
      <c r="LLC6" s="197"/>
      <c r="LLD6" s="197"/>
      <c r="LLE6" s="197"/>
      <c r="LLF6" s="197"/>
      <c r="LLG6" s="197"/>
      <c r="LLH6" s="197"/>
      <c r="LLI6" s="197"/>
      <c r="LLJ6" s="197"/>
      <c r="LLK6" s="197"/>
      <c r="LLL6" s="197"/>
      <c r="LLM6" s="197"/>
      <c r="LLN6" s="197"/>
      <c r="LLO6" s="197"/>
      <c r="LLP6" s="197"/>
      <c r="LLQ6" s="197"/>
      <c r="LLR6" s="197"/>
      <c r="LLS6" s="197"/>
      <c r="LLT6" s="197"/>
      <c r="LLU6" s="197"/>
      <c r="LLV6" s="197"/>
      <c r="LLW6" s="197"/>
      <c r="LLX6" s="197"/>
      <c r="LLY6" s="197"/>
      <c r="LLZ6" s="197"/>
      <c r="LMA6" s="197"/>
      <c r="LMB6" s="197"/>
      <c r="LMC6" s="197"/>
      <c r="LMD6" s="197"/>
      <c r="LME6" s="197"/>
      <c r="LMF6" s="197"/>
      <c r="LMG6" s="197"/>
      <c r="LMH6" s="197"/>
      <c r="LMI6" s="197"/>
      <c r="LMJ6" s="197"/>
      <c r="LMK6" s="197"/>
      <c r="LML6" s="197"/>
      <c r="LMM6" s="197"/>
      <c r="LMN6" s="197"/>
      <c r="LMO6" s="197"/>
      <c r="LMP6" s="197"/>
      <c r="LMQ6" s="197"/>
      <c r="LMR6" s="197"/>
      <c r="LMS6" s="197"/>
      <c r="LMT6" s="197"/>
      <c r="LMU6" s="197"/>
      <c r="LMV6" s="197"/>
      <c r="LMW6" s="197"/>
      <c r="LMX6" s="197"/>
      <c r="LMY6" s="197"/>
      <c r="LMZ6" s="197"/>
      <c r="LNA6" s="197"/>
      <c r="LNB6" s="197"/>
      <c r="LNC6" s="197"/>
      <c r="LND6" s="197"/>
      <c r="LNE6" s="197"/>
      <c r="LNF6" s="197"/>
      <c r="LNG6" s="197"/>
      <c r="LNH6" s="197"/>
      <c r="LNI6" s="197"/>
      <c r="LNJ6" s="197"/>
      <c r="LNK6" s="197"/>
      <c r="LNL6" s="197"/>
      <c r="LNM6" s="197"/>
      <c r="LNN6" s="197"/>
      <c r="LNO6" s="197"/>
      <c r="LNP6" s="197"/>
      <c r="LNQ6" s="197"/>
      <c r="LNR6" s="197"/>
      <c r="LNS6" s="197"/>
      <c r="LNT6" s="197"/>
      <c r="LNU6" s="197"/>
      <c r="LNV6" s="197"/>
      <c r="LNW6" s="197"/>
      <c r="LNX6" s="197"/>
      <c r="LNY6" s="197"/>
      <c r="LNZ6" s="197"/>
      <c r="LOA6" s="197"/>
      <c r="LOB6" s="197"/>
      <c r="LOC6" s="197"/>
      <c r="LOD6" s="197"/>
      <c r="LOE6" s="197"/>
      <c r="LOF6" s="197"/>
      <c r="LOG6" s="197"/>
      <c r="LOH6" s="197"/>
      <c r="LOI6" s="197"/>
      <c r="LOJ6" s="197"/>
      <c r="LOK6" s="197"/>
      <c r="LOL6" s="197"/>
      <c r="LOM6" s="197"/>
      <c r="LON6" s="197"/>
      <c r="LOO6" s="197"/>
      <c r="LOP6" s="197"/>
      <c r="LOQ6" s="197"/>
      <c r="LOR6" s="197"/>
      <c r="LOS6" s="197"/>
      <c r="LOT6" s="197"/>
      <c r="LOU6" s="197"/>
      <c r="LOV6" s="197"/>
      <c r="LOW6" s="197"/>
      <c r="LOX6" s="197"/>
      <c r="LOY6" s="197"/>
      <c r="LOZ6" s="197"/>
      <c r="LPA6" s="197"/>
      <c r="LPB6" s="197"/>
      <c r="LPC6" s="197"/>
      <c r="LPD6" s="197"/>
      <c r="LPE6" s="197"/>
      <c r="LPF6" s="197"/>
      <c r="LPG6" s="197"/>
      <c r="LPH6" s="197"/>
      <c r="LPI6" s="197"/>
      <c r="LPJ6" s="197"/>
      <c r="LPK6" s="197"/>
      <c r="LPL6" s="197"/>
      <c r="LPM6" s="197"/>
      <c r="LPN6" s="197"/>
      <c r="LPO6" s="197"/>
      <c r="LPP6" s="197"/>
      <c r="LPQ6" s="197"/>
      <c r="LPR6" s="197"/>
      <c r="LPS6" s="197"/>
      <c r="LPT6" s="197"/>
      <c r="LPU6" s="197"/>
      <c r="LPV6" s="197"/>
      <c r="LPW6" s="197"/>
      <c r="LPX6" s="197"/>
      <c r="LPY6" s="197"/>
      <c r="LPZ6" s="197"/>
      <c r="LQA6" s="197"/>
      <c r="LQB6" s="197"/>
      <c r="LQC6" s="197"/>
      <c r="LQD6" s="197"/>
      <c r="LQE6" s="197"/>
      <c r="LQF6" s="197"/>
      <c r="LQG6" s="197"/>
      <c r="LQH6" s="197"/>
      <c r="LQI6" s="197"/>
      <c r="LQJ6" s="197"/>
      <c r="LQK6" s="197"/>
      <c r="LQL6" s="197"/>
      <c r="LQM6" s="197"/>
      <c r="LQN6" s="197"/>
      <c r="LQO6" s="197"/>
      <c r="LQP6" s="197"/>
      <c r="LQQ6" s="197"/>
      <c r="LQR6" s="197"/>
      <c r="LQS6" s="197"/>
      <c r="LQT6" s="197"/>
      <c r="LQU6" s="197"/>
      <c r="LQV6" s="197"/>
      <c r="LQW6" s="197"/>
      <c r="LQX6" s="197"/>
      <c r="LQY6" s="197"/>
      <c r="LQZ6" s="197"/>
      <c r="LRA6" s="197"/>
      <c r="LRB6" s="197"/>
      <c r="LRC6" s="197"/>
      <c r="LRD6" s="197"/>
      <c r="LRE6" s="197"/>
      <c r="LRF6" s="197"/>
      <c r="LRG6" s="197"/>
      <c r="LRH6" s="197"/>
      <c r="LRI6" s="197"/>
      <c r="LRJ6" s="197"/>
      <c r="LRK6" s="197"/>
      <c r="LRL6" s="197"/>
      <c r="LRM6" s="197"/>
      <c r="LRN6" s="197"/>
      <c r="LRO6" s="197"/>
      <c r="LRP6" s="197"/>
      <c r="LRQ6" s="197"/>
      <c r="LRR6" s="197"/>
      <c r="LRS6" s="197"/>
      <c r="LRT6" s="197"/>
      <c r="LRU6" s="197"/>
      <c r="LRV6" s="197"/>
      <c r="LRW6" s="197"/>
      <c r="LRX6" s="197"/>
      <c r="LRY6" s="197"/>
      <c r="LRZ6" s="197"/>
      <c r="LSA6" s="197"/>
      <c r="LSB6" s="197"/>
      <c r="LSC6" s="197"/>
      <c r="LSD6" s="197"/>
      <c r="LSE6" s="197"/>
      <c r="LSF6" s="197"/>
      <c r="LSG6" s="197"/>
      <c r="LSH6" s="197"/>
      <c r="LSI6" s="197"/>
      <c r="LSJ6" s="197"/>
      <c r="LSK6" s="197"/>
      <c r="LSL6" s="197"/>
      <c r="LSM6" s="197"/>
      <c r="LSN6" s="197"/>
      <c r="LSO6" s="197"/>
      <c r="LSP6" s="197"/>
      <c r="LSQ6" s="197"/>
      <c r="LSR6" s="197"/>
      <c r="LSS6" s="197"/>
      <c r="LST6" s="197"/>
      <c r="LSU6" s="197"/>
      <c r="LSV6" s="197"/>
      <c r="LSW6" s="197"/>
      <c r="LSX6" s="197"/>
      <c r="LSY6" s="197"/>
      <c r="LSZ6" s="197"/>
      <c r="LTA6" s="197"/>
      <c r="LTB6" s="197"/>
      <c r="LTC6" s="197"/>
      <c r="LTD6" s="197"/>
      <c r="LTE6" s="197"/>
      <c r="LTF6" s="197"/>
      <c r="LTG6" s="197"/>
      <c r="LTH6" s="197"/>
      <c r="LTI6" s="197"/>
      <c r="LTJ6" s="197"/>
      <c r="LTK6" s="197"/>
      <c r="LTL6" s="197"/>
      <c r="LTM6" s="197"/>
      <c r="LTN6" s="197"/>
      <c r="LTO6" s="197"/>
      <c r="LTP6" s="197"/>
      <c r="LTQ6" s="197"/>
      <c r="LTR6" s="197"/>
      <c r="LTS6" s="197"/>
      <c r="LTT6" s="197"/>
      <c r="LTU6" s="197"/>
      <c r="LTV6" s="197"/>
      <c r="LTW6" s="197"/>
      <c r="LTX6" s="197"/>
      <c r="LTY6" s="197"/>
      <c r="LTZ6" s="197"/>
      <c r="LUA6" s="197"/>
      <c r="LUB6" s="197"/>
      <c r="LUC6" s="197"/>
      <c r="LUD6" s="197"/>
      <c r="LUE6" s="197"/>
      <c r="LUF6" s="197"/>
      <c r="LUG6" s="197"/>
      <c r="LUH6" s="197"/>
      <c r="LUI6" s="197"/>
      <c r="LUJ6" s="197"/>
      <c r="LUK6" s="197"/>
      <c r="LUL6" s="197"/>
      <c r="LUM6" s="197"/>
      <c r="LUN6" s="197"/>
      <c r="LUO6" s="197"/>
      <c r="LUP6" s="197"/>
      <c r="LUQ6" s="197"/>
      <c r="LUR6" s="197"/>
      <c r="LUS6" s="197"/>
      <c r="LUT6" s="197"/>
      <c r="LUU6" s="197"/>
      <c r="LUV6" s="197"/>
      <c r="LUW6" s="197"/>
      <c r="LUX6" s="197"/>
      <c r="LUY6" s="197"/>
      <c r="LUZ6" s="197"/>
      <c r="LVA6" s="197"/>
      <c r="LVB6" s="197"/>
      <c r="LVC6" s="197"/>
      <c r="LVD6" s="197"/>
      <c r="LVE6" s="197"/>
      <c r="LVF6" s="197"/>
      <c r="LVG6" s="197"/>
      <c r="LVH6" s="197"/>
      <c r="LVI6" s="197"/>
      <c r="LVJ6" s="197"/>
      <c r="LVK6" s="197"/>
      <c r="LVL6" s="197"/>
      <c r="LVM6" s="197"/>
      <c r="LVN6" s="197"/>
      <c r="LVO6" s="197"/>
      <c r="LVP6" s="197"/>
      <c r="LVQ6" s="197"/>
      <c r="LVR6" s="197"/>
      <c r="LVS6" s="197"/>
      <c r="LVT6" s="197"/>
      <c r="LVU6" s="197"/>
      <c r="LVV6" s="197"/>
      <c r="LVW6" s="197"/>
      <c r="LVX6" s="197"/>
      <c r="LVY6" s="197"/>
      <c r="LVZ6" s="197"/>
      <c r="LWA6" s="197"/>
      <c r="LWB6" s="197"/>
      <c r="LWC6" s="197"/>
      <c r="LWD6" s="197"/>
      <c r="LWE6" s="197"/>
      <c r="LWF6" s="197"/>
      <c r="LWG6" s="197"/>
      <c r="LWH6" s="197"/>
      <c r="LWI6" s="197"/>
      <c r="LWJ6" s="197"/>
      <c r="LWK6" s="197"/>
      <c r="LWL6" s="197"/>
      <c r="LWM6" s="197"/>
      <c r="LWN6" s="197"/>
      <c r="LWO6" s="197"/>
      <c r="LWP6" s="197"/>
      <c r="LWQ6" s="197"/>
      <c r="LWR6" s="197"/>
      <c r="LWS6" s="197"/>
      <c r="LWT6" s="197"/>
      <c r="LWU6" s="197"/>
      <c r="LWV6" s="197"/>
      <c r="LWW6" s="197"/>
      <c r="LWX6" s="197"/>
      <c r="LWY6" s="197"/>
      <c r="LWZ6" s="197"/>
      <c r="LXA6" s="197"/>
      <c r="LXB6" s="197"/>
      <c r="LXC6" s="197"/>
      <c r="LXD6" s="197"/>
      <c r="LXE6" s="197"/>
      <c r="LXF6" s="197"/>
      <c r="LXG6" s="197"/>
      <c r="LXH6" s="197"/>
      <c r="LXI6" s="197"/>
      <c r="LXJ6" s="197"/>
      <c r="LXK6" s="197"/>
      <c r="LXL6" s="197"/>
      <c r="LXM6" s="197"/>
      <c r="LXN6" s="197"/>
      <c r="LXO6" s="197"/>
      <c r="LXP6" s="197"/>
      <c r="LXQ6" s="197"/>
      <c r="LXR6" s="197"/>
      <c r="LXS6" s="197"/>
      <c r="LXT6" s="197"/>
      <c r="LXU6" s="197"/>
      <c r="LXV6" s="197"/>
      <c r="LXW6" s="197"/>
      <c r="LXX6" s="197"/>
      <c r="LXY6" s="197"/>
      <c r="LXZ6" s="197"/>
      <c r="LYA6" s="197"/>
      <c r="LYB6" s="197"/>
      <c r="LYC6" s="197"/>
      <c r="LYD6" s="197"/>
      <c r="LYE6" s="197"/>
      <c r="LYF6" s="197"/>
      <c r="LYG6" s="197"/>
      <c r="LYH6" s="197"/>
      <c r="LYI6" s="197"/>
      <c r="LYJ6" s="197"/>
      <c r="LYK6" s="197"/>
      <c r="LYL6" s="197"/>
      <c r="LYM6" s="197"/>
      <c r="LYN6" s="197"/>
      <c r="LYO6" s="197"/>
      <c r="LYP6" s="197"/>
      <c r="LYQ6" s="197"/>
      <c r="LYR6" s="197"/>
      <c r="LYS6" s="197"/>
      <c r="LYT6" s="197"/>
      <c r="LYU6" s="197"/>
      <c r="LYV6" s="197"/>
      <c r="LYW6" s="197"/>
      <c r="LYX6" s="197"/>
      <c r="LYY6" s="197"/>
      <c r="LYZ6" s="197"/>
      <c r="LZA6" s="197"/>
      <c r="LZB6" s="197"/>
      <c r="LZC6" s="197"/>
      <c r="LZD6" s="197"/>
      <c r="LZE6" s="197"/>
      <c r="LZF6" s="197"/>
      <c r="LZG6" s="197"/>
      <c r="LZH6" s="197"/>
      <c r="LZI6" s="197"/>
      <c r="LZJ6" s="197"/>
      <c r="LZK6" s="197"/>
      <c r="LZL6" s="197"/>
      <c r="LZM6" s="197"/>
      <c r="LZN6" s="197"/>
      <c r="LZO6" s="197"/>
      <c r="LZP6" s="197"/>
      <c r="LZQ6" s="197"/>
      <c r="LZR6" s="197"/>
      <c r="LZS6" s="197"/>
      <c r="LZT6" s="197"/>
      <c r="LZU6" s="197"/>
      <c r="LZV6" s="197"/>
      <c r="LZW6" s="197"/>
      <c r="LZX6" s="197"/>
      <c r="LZY6" s="197"/>
      <c r="LZZ6" s="197"/>
      <c r="MAA6" s="197"/>
      <c r="MAB6" s="197"/>
      <c r="MAC6" s="197"/>
      <c r="MAD6" s="197"/>
      <c r="MAE6" s="197"/>
      <c r="MAF6" s="197"/>
      <c r="MAG6" s="197"/>
      <c r="MAH6" s="197"/>
      <c r="MAI6" s="197"/>
      <c r="MAJ6" s="197"/>
      <c r="MAK6" s="197"/>
      <c r="MAL6" s="197"/>
      <c r="MAM6" s="197"/>
      <c r="MAN6" s="197"/>
      <c r="MAO6" s="197"/>
      <c r="MAP6" s="197"/>
      <c r="MAQ6" s="197"/>
      <c r="MAR6" s="197"/>
      <c r="MAS6" s="197"/>
      <c r="MAT6" s="197"/>
      <c r="MAU6" s="197"/>
      <c r="MAV6" s="197"/>
      <c r="MAW6" s="197"/>
      <c r="MAX6" s="197"/>
      <c r="MAY6" s="197"/>
      <c r="MAZ6" s="197"/>
      <c r="MBA6" s="197"/>
      <c r="MBB6" s="197"/>
      <c r="MBC6" s="197"/>
      <c r="MBD6" s="197"/>
      <c r="MBE6" s="197"/>
      <c r="MBF6" s="197"/>
      <c r="MBG6" s="197"/>
      <c r="MBH6" s="197"/>
      <c r="MBI6" s="197"/>
      <c r="MBJ6" s="197"/>
      <c r="MBK6" s="197"/>
      <c r="MBL6" s="197"/>
      <c r="MBM6" s="197"/>
      <c r="MBN6" s="197"/>
      <c r="MBO6" s="197"/>
      <c r="MBP6" s="197"/>
      <c r="MBQ6" s="197"/>
      <c r="MBR6" s="197"/>
      <c r="MBS6" s="197"/>
      <c r="MBT6" s="197"/>
      <c r="MBU6" s="197"/>
      <c r="MBV6" s="197"/>
      <c r="MBW6" s="197"/>
      <c r="MBX6" s="197"/>
      <c r="MBY6" s="197"/>
      <c r="MBZ6" s="197"/>
      <c r="MCA6" s="197"/>
      <c r="MCB6" s="197"/>
      <c r="MCC6" s="197"/>
      <c r="MCD6" s="197"/>
      <c r="MCE6" s="197"/>
      <c r="MCF6" s="197"/>
      <c r="MCG6" s="197"/>
      <c r="MCH6" s="197"/>
      <c r="MCI6" s="197"/>
      <c r="MCJ6" s="197"/>
      <c r="MCK6" s="197"/>
      <c r="MCL6" s="197"/>
      <c r="MCM6" s="197"/>
      <c r="MCN6" s="197"/>
      <c r="MCO6" s="197"/>
      <c r="MCP6" s="197"/>
      <c r="MCQ6" s="197"/>
      <c r="MCR6" s="197"/>
      <c r="MCS6" s="197"/>
      <c r="MCT6" s="197"/>
      <c r="MCU6" s="197"/>
      <c r="MCV6" s="197"/>
      <c r="MCW6" s="197"/>
      <c r="MCX6" s="197"/>
      <c r="MCY6" s="197"/>
      <c r="MCZ6" s="197"/>
      <c r="MDA6" s="197"/>
      <c r="MDB6" s="197"/>
      <c r="MDC6" s="197"/>
      <c r="MDD6" s="197"/>
      <c r="MDE6" s="197"/>
      <c r="MDF6" s="197"/>
      <c r="MDG6" s="197"/>
      <c r="MDH6" s="197"/>
      <c r="MDI6" s="197"/>
      <c r="MDJ6" s="197"/>
      <c r="MDK6" s="197"/>
      <c r="MDL6" s="197"/>
      <c r="MDM6" s="197"/>
      <c r="MDN6" s="197"/>
      <c r="MDO6" s="197"/>
      <c r="MDP6" s="197"/>
      <c r="MDQ6" s="197"/>
      <c r="MDR6" s="197"/>
      <c r="MDS6" s="197"/>
      <c r="MDT6" s="197"/>
      <c r="MDU6" s="197"/>
      <c r="MDV6" s="197"/>
      <c r="MDW6" s="197"/>
      <c r="MDX6" s="197"/>
      <c r="MDY6" s="197"/>
      <c r="MDZ6" s="197"/>
      <c r="MEA6" s="197"/>
      <c r="MEB6" s="197"/>
      <c r="MEC6" s="197"/>
      <c r="MED6" s="197"/>
      <c r="MEE6" s="197"/>
      <c r="MEF6" s="197"/>
      <c r="MEG6" s="197"/>
      <c r="MEH6" s="197"/>
      <c r="MEI6" s="197"/>
      <c r="MEJ6" s="197"/>
      <c r="MEK6" s="197"/>
      <c r="MEL6" s="197"/>
      <c r="MEM6" s="197"/>
      <c r="MEN6" s="197"/>
      <c r="MEO6" s="197"/>
      <c r="MEP6" s="197"/>
      <c r="MEQ6" s="197"/>
      <c r="MER6" s="197"/>
      <c r="MES6" s="197"/>
      <c r="MET6" s="197"/>
      <c r="MEU6" s="197"/>
      <c r="MEV6" s="197"/>
      <c r="MEW6" s="197"/>
      <c r="MEX6" s="197"/>
      <c r="MEY6" s="197"/>
      <c r="MEZ6" s="197"/>
      <c r="MFA6" s="197"/>
      <c r="MFB6" s="197"/>
      <c r="MFC6" s="197"/>
      <c r="MFD6" s="197"/>
      <c r="MFE6" s="197"/>
      <c r="MFF6" s="197"/>
      <c r="MFG6" s="197"/>
      <c r="MFH6" s="197"/>
      <c r="MFI6" s="197"/>
      <c r="MFJ6" s="197"/>
      <c r="MFK6" s="197"/>
      <c r="MFL6" s="197"/>
      <c r="MFM6" s="197"/>
      <c r="MFN6" s="197"/>
      <c r="MFO6" s="197"/>
      <c r="MFP6" s="197"/>
      <c r="MFQ6" s="197"/>
      <c r="MFR6" s="197"/>
      <c r="MFS6" s="197"/>
      <c r="MFT6" s="197"/>
      <c r="MFU6" s="197"/>
      <c r="MFV6" s="197"/>
      <c r="MFW6" s="197"/>
      <c r="MFX6" s="197"/>
      <c r="MFY6" s="197"/>
      <c r="MFZ6" s="197"/>
      <c r="MGA6" s="197"/>
      <c r="MGB6" s="197"/>
      <c r="MGC6" s="197"/>
      <c r="MGD6" s="197"/>
      <c r="MGE6" s="197"/>
      <c r="MGF6" s="197"/>
      <c r="MGG6" s="197"/>
      <c r="MGH6" s="197"/>
      <c r="MGI6" s="197"/>
      <c r="MGJ6" s="197"/>
      <c r="MGK6" s="197"/>
      <c r="MGL6" s="197"/>
      <c r="MGM6" s="197"/>
      <c r="MGN6" s="197"/>
      <c r="MGO6" s="197"/>
      <c r="MGP6" s="197"/>
      <c r="MGQ6" s="197"/>
      <c r="MGR6" s="197"/>
      <c r="MGS6" s="197"/>
      <c r="MGT6" s="197"/>
      <c r="MGU6" s="197"/>
      <c r="MGV6" s="197"/>
      <c r="MGW6" s="197"/>
      <c r="MGX6" s="197"/>
      <c r="MGY6" s="197"/>
      <c r="MGZ6" s="197"/>
      <c r="MHA6" s="197"/>
      <c r="MHB6" s="197"/>
      <c r="MHC6" s="197"/>
      <c r="MHD6" s="197"/>
      <c r="MHE6" s="197"/>
      <c r="MHF6" s="197"/>
      <c r="MHG6" s="197"/>
      <c r="MHH6" s="197"/>
      <c r="MHI6" s="197"/>
      <c r="MHJ6" s="197"/>
      <c r="MHK6" s="197"/>
      <c r="MHL6" s="197"/>
      <c r="MHM6" s="197"/>
      <c r="MHN6" s="197"/>
      <c r="MHO6" s="197"/>
      <c r="MHP6" s="197"/>
      <c r="MHQ6" s="197"/>
      <c r="MHR6" s="197"/>
      <c r="MHS6" s="197"/>
      <c r="MHT6" s="197"/>
      <c r="MHU6" s="197"/>
      <c r="MHV6" s="197"/>
      <c r="MHW6" s="197"/>
      <c r="MHX6" s="197"/>
      <c r="MHY6" s="197"/>
      <c r="MHZ6" s="197"/>
      <c r="MIA6" s="197"/>
      <c r="MIB6" s="197"/>
      <c r="MIC6" s="197"/>
      <c r="MID6" s="197"/>
      <c r="MIE6" s="197"/>
      <c r="MIF6" s="197"/>
      <c r="MIG6" s="197"/>
      <c r="MIH6" s="197"/>
      <c r="MII6" s="197"/>
      <c r="MIJ6" s="197"/>
      <c r="MIK6" s="197"/>
      <c r="MIL6" s="197"/>
      <c r="MIM6" s="197"/>
      <c r="MIN6" s="197"/>
      <c r="MIO6" s="197"/>
      <c r="MIP6" s="197"/>
      <c r="MIQ6" s="197"/>
      <c r="MIR6" s="197"/>
      <c r="MIS6" s="197"/>
      <c r="MIT6" s="197"/>
      <c r="MIU6" s="197"/>
      <c r="MIV6" s="197"/>
      <c r="MIW6" s="197"/>
      <c r="MIX6" s="197"/>
      <c r="MIY6" s="197"/>
      <c r="MIZ6" s="197"/>
      <c r="MJA6" s="197"/>
      <c r="MJB6" s="197"/>
      <c r="MJC6" s="197"/>
      <c r="MJD6" s="197"/>
      <c r="MJE6" s="197"/>
      <c r="MJF6" s="197"/>
      <c r="MJG6" s="197"/>
      <c r="MJH6" s="197"/>
      <c r="MJI6" s="197"/>
      <c r="MJJ6" s="197"/>
      <c r="MJK6" s="197"/>
      <c r="MJL6" s="197"/>
      <c r="MJM6" s="197"/>
      <c r="MJN6" s="197"/>
      <c r="MJO6" s="197"/>
      <c r="MJP6" s="197"/>
      <c r="MJQ6" s="197"/>
      <c r="MJR6" s="197"/>
      <c r="MJS6" s="197"/>
      <c r="MJT6" s="197"/>
      <c r="MJU6" s="197"/>
      <c r="MJV6" s="197"/>
      <c r="MJW6" s="197"/>
      <c r="MJX6" s="197"/>
      <c r="MJY6" s="197"/>
      <c r="MJZ6" s="197"/>
      <c r="MKA6" s="197"/>
      <c r="MKB6" s="197"/>
      <c r="MKC6" s="197"/>
      <c r="MKD6" s="197"/>
      <c r="MKE6" s="197"/>
      <c r="MKF6" s="197"/>
      <c r="MKG6" s="197"/>
      <c r="MKH6" s="197"/>
      <c r="MKI6" s="197"/>
      <c r="MKJ6" s="197"/>
      <c r="MKK6" s="197"/>
      <c r="MKL6" s="197"/>
      <c r="MKM6" s="197"/>
      <c r="MKN6" s="197"/>
      <c r="MKO6" s="197"/>
      <c r="MKP6" s="197"/>
      <c r="MKQ6" s="197"/>
      <c r="MKR6" s="197"/>
      <c r="MKS6" s="197"/>
      <c r="MKT6" s="197"/>
      <c r="MKU6" s="197"/>
      <c r="MKV6" s="197"/>
      <c r="MKW6" s="197"/>
      <c r="MKX6" s="197"/>
      <c r="MKY6" s="197"/>
      <c r="MKZ6" s="197"/>
      <c r="MLA6" s="197"/>
      <c r="MLB6" s="197"/>
      <c r="MLC6" s="197"/>
      <c r="MLD6" s="197"/>
      <c r="MLE6" s="197"/>
      <c r="MLF6" s="197"/>
      <c r="MLG6" s="197"/>
      <c r="MLH6" s="197"/>
      <c r="MLI6" s="197"/>
      <c r="MLJ6" s="197"/>
      <c r="MLK6" s="197"/>
      <c r="MLL6" s="197"/>
      <c r="MLM6" s="197"/>
      <c r="MLN6" s="197"/>
      <c r="MLO6" s="197"/>
      <c r="MLP6" s="197"/>
      <c r="MLQ6" s="197"/>
      <c r="MLR6" s="197"/>
      <c r="MLS6" s="197"/>
      <c r="MLT6" s="197"/>
      <c r="MLU6" s="197"/>
      <c r="MLV6" s="197"/>
      <c r="MLW6" s="197"/>
      <c r="MLX6" s="197"/>
      <c r="MLY6" s="197"/>
      <c r="MLZ6" s="197"/>
      <c r="MMA6" s="197"/>
      <c r="MMB6" s="197"/>
      <c r="MMC6" s="197"/>
      <c r="MMD6" s="197"/>
      <c r="MME6" s="197"/>
      <c r="MMF6" s="197"/>
      <c r="MMG6" s="197"/>
      <c r="MMH6" s="197"/>
      <c r="MMI6" s="197"/>
      <c r="MMJ6" s="197"/>
      <c r="MMK6" s="197"/>
      <c r="MML6" s="197"/>
      <c r="MMM6" s="197"/>
      <c r="MMN6" s="197"/>
      <c r="MMO6" s="197"/>
      <c r="MMP6" s="197"/>
      <c r="MMQ6" s="197"/>
      <c r="MMR6" s="197"/>
      <c r="MMS6" s="197"/>
      <c r="MMT6" s="197"/>
      <c r="MMU6" s="197"/>
      <c r="MMV6" s="197"/>
      <c r="MMW6" s="197"/>
      <c r="MMX6" s="197"/>
      <c r="MMY6" s="197"/>
      <c r="MMZ6" s="197"/>
      <c r="MNA6" s="197"/>
      <c r="MNB6" s="197"/>
      <c r="MNC6" s="197"/>
      <c r="MND6" s="197"/>
      <c r="MNE6" s="197"/>
      <c r="MNF6" s="197"/>
      <c r="MNG6" s="197"/>
      <c r="MNH6" s="197"/>
      <c r="MNI6" s="197"/>
      <c r="MNJ6" s="197"/>
      <c r="MNK6" s="197"/>
      <c r="MNL6" s="197"/>
      <c r="MNM6" s="197"/>
      <c r="MNN6" s="197"/>
      <c r="MNO6" s="197"/>
      <c r="MNP6" s="197"/>
      <c r="MNQ6" s="197"/>
      <c r="MNR6" s="197"/>
      <c r="MNS6" s="197"/>
      <c r="MNT6" s="197"/>
      <c r="MNU6" s="197"/>
      <c r="MNV6" s="197"/>
      <c r="MNW6" s="197"/>
      <c r="MNX6" s="197"/>
      <c r="MNY6" s="197"/>
      <c r="MNZ6" s="197"/>
      <c r="MOA6" s="197"/>
      <c r="MOB6" s="197"/>
      <c r="MOC6" s="197"/>
      <c r="MOD6" s="197"/>
      <c r="MOE6" s="197"/>
      <c r="MOF6" s="197"/>
      <c r="MOG6" s="197"/>
      <c r="MOH6" s="197"/>
      <c r="MOI6" s="197"/>
      <c r="MOJ6" s="197"/>
      <c r="MOK6" s="197"/>
      <c r="MOL6" s="197"/>
      <c r="MOM6" s="197"/>
      <c r="MON6" s="197"/>
      <c r="MOO6" s="197"/>
      <c r="MOP6" s="197"/>
      <c r="MOQ6" s="197"/>
      <c r="MOR6" s="197"/>
      <c r="MOS6" s="197"/>
      <c r="MOT6" s="197"/>
      <c r="MOU6" s="197"/>
      <c r="MOV6" s="197"/>
      <c r="MOW6" s="197"/>
      <c r="MOX6" s="197"/>
      <c r="MOY6" s="197"/>
      <c r="MOZ6" s="197"/>
      <c r="MPA6" s="197"/>
      <c r="MPB6" s="197"/>
      <c r="MPC6" s="197"/>
      <c r="MPD6" s="197"/>
      <c r="MPE6" s="197"/>
      <c r="MPF6" s="197"/>
      <c r="MPG6" s="197"/>
      <c r="MPH6" s="197"/>
      <c r="MPI6" s="197"/>
      <c r="MPJ6" s="197"/>
      <c r="MPK6" s="197"/>
      <c r="MPL6" s="197"/>
      <c r="MPM6" s="197"/>
      <c r="MPN6" s="197"/>
      <c r="MPO6" s="197"/>
      <c r="MPP6" s="197"/>
      <c r="MPQ6" s="197"/>
      <c r="MPR6" s="197"/>
      <c r="MPS6" s="197"/>
      <c r="MPT6" s="197"/>
      <c r="MPU6" s="197"/>
      <c r="MPV6" s="197"/>
      <c r="MPW6" s="197"/>
      <c r="MPX6" s="197"/>
      <c r="MPY6" s="197"/>
      <c r="MPZ6" s="197"/>
      <c r="MQA6" s="197"/>
      <c r="MQB6" s="197"/>
      <c r="MQC6" s="197"/>
      <c r="MQD6" s="197"/>
      <c r="MQE6" s="197"/>
      <c r="MQF6" s="197"/>
      <c r="MQG6" s="197"/>
      <c r="MQH6" s="197"/>
      <c r="MQI6" s="197"/>
      <c r="MQJ6" s="197"/>
      <c r="MQK6" s="197"/>
      <c r="MQL6" s="197"/>
      <c r="MQM6" s="197"/>
      <c r="MQN6" s="197"/>
      <c r="MQO6" s="197"/>
      <c r="MQP6" s="197"/>
      <c r="MQQ6" s="197"/>
      <c r="MQR6" s="197"/>
      <c r="MQS6" s="197"/>
      <c r="MQT6" s="197"/>
      <c r="MQU6" s="197"/>
      <c r="MQV6" s="197"/>
      <c r="MQW6" s="197"/>
      <c r="MQX6" s="197"/>
      <c r="MQY6" s="197"/>
      <c r="MQZ6" s="197"/>
      <c r="MRA6" s="197"/>
      <c r="MRB6" s="197"/>
      <c r="MRC6" s="197"/>
      <c r="MRD6" s="197"/>
      <c r="MRE6" s="197"/>
      <c r="MRF6" s="197"/>
      <c r="MRG6" s="197"/>
      <c r="MRH6" s="197"/>
      <c r="MRI6" s="197"/>
      <c r="MRJ6" s="197"/>
      <c r="MRK6" s="197"/>
      <c r="MRL6" s="197"/>
      <c r="MRM6" s="197"/>
      <c r="MRN6" s="197"/>
      <c r="MRO6" s="197"/>
      <c r="MRP6" s="197"/>
      <c r="MRQ6" s="197"/>
      <c r="MRR6" s="197"/>
      <c r="MRS6" s="197"/>
      <c r="MRT6" s="197"/>
      <c r="MRU6" s="197"/>
      <c r="MRV6" s="197"/>
      <c r="MRW6" s="197"/>
      <c r="MRX6" s="197"/>
      <c r="MRY6" s="197"/>
      <c r="MRZ6" s="197"/>
      <c r="MSA6" s="197"/>
      <c r="MSB6" s="197"/>
      <c r="MSC6" s="197"/>
      <c r="MSD6" s="197"/>
      <c r="MSE6" s="197"/>
      <c r="MSF6" s="197"/>
      <c r="MSG6" s="197"/>
      <c r="MSH6" s="197"/>
      <c r="MSI6" s="197"/>
      <c r="MSJ6" s="197"/>
      <c r="MSK6" s="197"/>
      <c r="MSL6" s="197"/>
      <c r="MSM6" s="197"/>
      <c r="MSN6" s="197"/>
      <c r="MSO6" s="197"/>
      <c r="MSP6" s="197"/>
      <c r="MSQ6" s="197"/>
      <c r="MSR6" s="197"/>
      <c r="MSS6" s="197"/>
      <c r="MST6" s="197"/>
      <c r="MSU6" s="197"/>
      <c r="MSV6" s="197"/>
      <c r="MSW6" s="197"/>
      <c r="MSX6" s="197"/>
      <c r="MSY6" s="197"/>
      <c r="MSZ6" s="197"/>
      <c r="MTA6" s="197"/>
      <c r="MTB6" s="197"/>
      <c r="MTC6" s="197"/>
      <c r="MTD6" s="197"/>
      <c r="MTE6" s="197"/>
      <c r="MTF6" s="197"/>
      <c r="MTG6" s="197"/>
      <c r="MTH6" s="197"/>
      <c r="MTI6" s="197"/>
      <c r="MTJ6" s="197"/>
      <c r="MTK6" s="197"/>
      <c r="MTL6" s="197"/>
      <c r="MTM6" s="197"/>
      <c r="MTN6" s="197"/>
      <c r="MTO6" s="197"/>
      <c r="MTP6" s="197"/>
      <c r="MTQ6" s="197"/>
      <c r="MTR6" s="197"/>
      <c r="MTS6" s="197"/>
      <c r="MTT6" s="197"/>
      <c r="MTU6" s="197"/>
      <c r="MTV6" s="197"/>
      <c r="MTW6" s="197"/>
      <c r="MTX6" s="197"/>
      <c r="MTY6" s="197"/>
      <c r="MTZ6" s="197"/>
      <c r="MUA6" s="197"/>
      <c r="MUB6" s="197"/>
      <c r="MUC6" s="197"/>
      <c r="MUD6" s="197"/>
      <c r="MUE6" s="197"/>
      <c r="MUF6" s="197"/>
      <c r="MUG6" s="197"/>
      <c r="MUH6" s="197"/>
      <c r="MUI6" s="197"/>
      <c r="MUJ6" s="197"/>
      <c r="MUK6" s="197"/>
      <c r="MUL6" s="197"/>
      <c r="MUM6" s="197"/>
      <c r="MUN6" s="197"/>
      <c r="MUO6" s="197"/>
      <c r="MUP6" s="197"/>
      <c r="MUQ6" s="197"/>
      <c r="MUR6" s="197"/>
      <c r="MUS6" s="197"/>
      <c r="MUT6" s="197"/>
      <c r="MUU6" s="197"/>
      <c r="MUV6" s="197"/>
      <c r="MUW6" s="197"/>
      <c r="MUX6" s="197"/>
      <c r="MUY6" s="197"/>
      <c r="MUZ6" s="197"/>
      <c r="MVA6" s="197"/>
      <c r="MVB6" s="197"/>
      <c r="MVC6" s="197"/>
      <c r="MVD6" s="197"/>
      <c r="MVE6" s="197"/>
      <c r="MVF6" s="197"/>
      <c r="MVG6" s="197"/>
      <c r="MVH6" s="197"/>
      <c r="MVI6" s="197"/>
      <c r="MVJ6" s="197"/>
      <c r="MVK6" s="197"/>
      <c r="MVL6" s="197"/>
      <c r="MVM6" s="197"/>
      <c r="MVN6" s="197"/>
      <c r="MVO6" s="197"/>
      <c r="MVP6" s="197"/>
      <c r="MVQ6" s="197"/>
      <c r="MVR6" s="197"/>
      <c r="MVS6" s="197"/>
      <c r="MVT6" s="197"/>
      <c r="MVU6" s="197"/>
      <c r="MVV6" s="197"/>
      <c r="MVW6" s="197"/>
      <c r="MVX6" s="197"/>
      <c r="MVY6" s="197"/>
      <c r="MVZ6" s="197"/>
      <c r="MWA6" s="197"/>
      <c r="MWB6" s="197"/>
      <c r="MWC6" s="197"/>
      <c r="MWD6" s="197"/>
      <c r="MWE6" s="197"/>
      <c r="MWF6" s="197"/>
      <c r="MWG6" s="197"/>
      <c r="MWH6" s="197"/>
      <c r="MWI6" s="197"/>
      <c r="MWJ6" s="197"/>
      <c r="MWK6" s="197"/>
      <c r="MWL6" s="197"/>
      <c r="MWM6" s="197"/>
      <c r="MWN6" s="197"/>
      <c r="MWO6" s="197"/>
      <c r="MWP6" s="197"/>
      <c r="MWQ6" s="197"/>
      <c r="MWR6" s="197"/>
      <c r="MWS6" s="197"/>
      <c r="MWT6" s="197"/>
      <c r="MWU6" s="197"/>
      <c r="MWV6" s="197"/>
      <c r="MWW6" s="197"/>
      <c r="MWX6" s="197"/>
      <c r="MWY6" s="197"/>
      <c r="MWZ6" s="197"/>
      <c r="MXA6" s="197"/>
      <c r="MXB6" s="197"/>
      <c r="MXC6" s="197"/>
      <c r="MXD6" s="197"/>
      <c r="MXE6" s="197"/>
      <c r="MXF6" s="197"/>
      <c r="MXG6" s="197"/>
      <c r="MXH6" s="197"/>
      <c r="MXI6" s="197"/>
      <c r="MXJ6" s="197"/>
      <c r="MXK6" s="197"/>
      <c r="MXL6" s="197"/>
      <c r="MXM6" s="197"/>
      <c r="MXN6" s="197"/>
      <c r="MXO6" s="197"/>
      <c r="MXP6" s="197"/>
      <c r="MXQ6" s="197"/>
      <c r="MXR6" s="197"/>
      <c r="MXS6" s="197"/>
      <c r="MXT6" s="197"/>
      <c r="MXU6" s="197"/>
      <c r="MXV6" s="197"/>
      <c r="MXW6" s="197"/>
      <c r="MXX6" s="197"/>
      <c r="MXY6" s="197"/>
      <c r="MXZ6" s="197"/>
      <c r="MYA6" s="197"/>
      <c r="MYB6" s="197"/>
      <c r="MYC6" s="197"/>
      <c r="MYD6" s="197"/>
      <c r="MYE6" s="197"/>
      <c r="MYF6" s="197"/>
      <c r="MYG6" s="197"/>
      <c r="MYH6" s="197"/>
      <c r="MYI6" s="197"/>
      <c r="MYJ6" s="197"/>
      <c r="MYK6" s="197"/>
      <c r="MYL6" s="197"/>
      <c r="MYM6" s="197"/>
      <c r="MYN6" s="197"/>
      <c r="MYO6" s="197"/>
      <c r="MYP6" s="197"/>
      <c r="MYQ6" s="197"/>
      <c r="MYR6" s="197"/>
      <c r="MYS6" s="197"/>
      <c r="MYT6" s="197"/>
      <c r="MYU6" s="197"/>
      <c r="MYV6" s="197"/>
      <c r="MYW6" s="197"/>
      <c r="MYX6" s="197"/>
      <c r="MYY6" s="197"/>
      <c r="MYZ6" s="197"/>
      <c r="MZA6" s="197"/>
      <c r="MZB6" s="197"/>
      <c r="MZC6" s="197"/>
      <c r="MZD6" s="197"/>
      <c r="MZE6" s="197"/>
      <c r="MZF6" s="197"/>
      <c r="MZG6" s="197"/>
      <c r="MZH6" s="197"/>
      <c r="MZI6" s="197"/>
      <c r="MZJ6" s="197"/>
      <c r="MZK6" s="197"/>
      <c r="MZL6" s="197"/>
      <c r="MZM6" s="197"/>
      <c r="MZN6" s="197"/>
      <c r="MZO6" s="197"/>
      <c r="MZP6" s="197"/>
      <c r="MZQ6" s="197"/>
      <c r="MZR6" s="197"/>
      <c r="MZS6" s="197"/>
      <c r="MZT6" s="197"/>
      <c r="MZU6" s="197"/>
      <c r="MZV6" s="197"/>
      <c r="MZW6" s="197"/>
      <c r="MZX6" s="197"/>
      <c r="MZY6" s="197"/>
      <c r="MZZ6" s="197"/>
      <c r="NAA6" s="197"/>
      <c r="NAB6" s="197"/>
      <c r="NAC6" s="197"/>
      <c r="NAD6" s="197"/>
      <c r="NAE6" s="197"/>
      <c r="NAF6" s="197"/>
      <c r="NAG6" s="197"/>
      <c r="NAH6" s="197"/>
      <c r="NAI6" s="197"/>
      <c r="NAJ6" s="197"/>
      <c r="NAK6" s="197"/>
      <c r="NAL6" s="197"/>
      <c r="NAM6" s="197"/>
      <c r="NAN6" s="197"/>
      <c r="NAO6" s="197"/>
      <c r="NAP6" s="197"/>
      <c r="NAQ6" s="197"/>
      <c r="NAR6" s="197"/>
      <c r="NAS6" s="197"/>
      <c r="NAT6" s="197"/>
      <c r="NAU6" s="197"/>
      <c r="NAV6" s="197"/>
      <c r="NAW6" s="197"/>
      <c r="NAX6" s="197"/>
      <c r="NAY6" s="197"/>
      <c r="NAZ6" s="197"/>
      <c r="NBA6" s="197"/>
      <c r="NBB6" s="197"/>
      <c r="NBC6" s="197"/>
      <c r="NBD6" s="197"/>
      <c r="NBE6" s="197"/>
      <c r="NBF6" s="197"/>
      <c r="NBG6" s="197"/>
      <c r="NBH6" s="197"/>
      <c r="NBI6" s="197"/>
      <c r="NBJ6" s="197"/>
      <c r="NBK6" s="197"/>
      <c r="NBL6" s="197"/>
      <c r="NBM6" s="197"/>
      <c r="NBN6" s="197"/>
      <c r="NBO6" s="197"/>
      <c r="NBP6" s="197"/>
      <c r="NBQ6" s="197"/>
      <c r="NBR6" s="197"/>
      <c r="NBS6" s="197"/>
      <c r="NBT6" s="197"/>
      <c r="NBU6" s="197"/>
      <c r="NBV6" s="197"/>
      <c r="NBW6" s="197"/>
      <c r="NBX6" s="197"/>
      <c r="NBY6" s="197"/>
      <c r="NBZ6" s="197"/>
      <c r="NCA6" s="197"/>
      <c r="NCB6" s="197"/>
      <c r="NCC6" s="197"/>
      <c r="NCD6" s="197"/>
      <c r="NCE6" s="197"/>
      <c r="NCF6" s="197"/>
      <c r="NCG6" s="197"/>
      <c r="NCH6" s="197"/>
      <c r="NCI6" s="197"/>
      <c r="NCJ6" s="197"/>
      <c r="NCK6" s="197"/>
      <c r="NCL6" s="197"/>
      <c r="NCM6" s="197"/>
      <c r="NCN6" s="197"/>
      <c r="NCO6" s="197"/>
      <c r="NCP6" s="197"/>
      <c r="NCQ6" s="197"/>
      <c r="NCR6" s="197"/>
      <c r="NCS6" s="197"/>
      <c r="NCT6" s="197"/>
      <c r="NCU6" s="197"/>
      <c r="NCV6" s="197"/>
      <c r="NCW6" s="197"/>
      <c r="NCX6" s="197"/>
      <c r="NCY6" s="197"/>
      <c r="NCZ6" s="197"/>
      <c r="NDA6" s="197"/>
      <c r="NDB6" s="197"/>
      <c r="NDC6" s="197"/>
      <c r="NDD6" s="197"/>
      <c r="NDE6" s="197"/>
      <c r="NDF6" s="197"/>
      <c r="NDG6" s="197"/>
      <c r="NDH6" s="197"/>
      <c r="NDI6" s="197"/>
      <c r="NDJ6" s="197"/>
      <c r="NDK6" s="197"/>
      <c r="NDL6" s="197"/>
      <c r="NDM6" s="197"/>
      <c r="NDN6" s="197"/>
      <c r="NDO6" s="197"/>
      <c r="NDP6" s="197"/>
      <c r="NDQ6" s="197"/>
      <c r="NDR6" s="197"/>
      <c r="NDS6" s="197"/>
      <c r="NDT6" s="197"/>
      <c r="NDU6" s="197"/>
      <c r="NDV6" s="197"/>
      <c r="NDW6" s="197"/>
      <c r="NDX6" s="197"/>
      <c r="NDY6" s="197"/>
      <c r="NDZ6" s="197"/>
      <c r="NEA6" s="197"/>
      <c r="NEB6" s="197"/>
      <c r="NEC6" s="197"/>
      <c r="NED6" s="197"/>
      <c r="NEE6" s="197"/>
      <c r="NEF6" s="197"/>
      <c r="NEG6" s="197"/>
      <c r="NEH6" s="197"/>
      <c r="NEI6" s="197"/>
      <c r="NEJ6" s="197"/>
      <c r="NEK6" s="197"/>
      <c r="NEL6" s="197"/>
      <c r="NEM6" s="197"/>
      <c r="NEN6" s="197"/>
      <c r="NEO6" s="197"/>
      <c r="NEP6" s="197"/>
      <c r="NEQ6" s="197"/>
      <c r="NER6" s="197"/>
      <c r="NES6" s="197"/>
      <c r="NET6" s="197"/>
      <c r="NEU6" s="197"/>
      <c r="NEV6" s="197"/>
      <c r="NEW6" s="197"/>
      <c r="NEX6" s="197"/>
      <c r="NEY6" s="197"/>
      <c r="NEZ6" s="197"/>
      <c r="NFA6" s="197"/>
      <c r="NFB6" s="197"/>
      <c r="NFC6" s="197"/>
      <c r="NFD6" s="197"/>
      <c r="NFE6" s="197"/>
      <c r="NFF6" s="197"/>
      <c r="NFG6" s="197"/>
      <c r="NFH6" s="197"/>
      <c r="NFI6" s="197"/>
      <c r="NFJ6" s="197"/>
      <c r="NFK6" s="197"/>
      <c r="NFL6" s="197"/>
      <c r="NFM6" s="197"/>
      <c r="NFN6" s="197"/>
      <c r="NFO6" s="197"/>
      <c r="NFP6" s="197"/>
      <c r="NFQ6" s="197"/>
      <c r="NFR6" s="197"/>
      <c r="NFS6" s="197"/>
      <c r="NFT6" s="197"/>
      <c r="NFU6" s="197"/>
      <c r="NFV6" s="197"/>
      <c r="NFW6" s="197"/>
      <c r="NFX6" s="197"/>
      <c r="NFY6" s="197"/>
      <c r="NFZ6" s="197"/>
      <c r="NGA6" s="197"/>
      <c r="NGB6" s="197"/>
      <c r="NGC6" s="197"/>
      <c r="NGD6" s="197"/>
      <c r="NGE6" s="197"/>
      <c r="NGF6" s="197"/>
      <c r="NGG6" s="197"/>
      <c r="NGH6" s="197"/>
      <c r="NGI6" s="197"/>
      <c r="NGJ6" s="197"/>
      <c r="NGK6" s="197"/>
      <c r="NGL6" s="197"/>
      <c r="NGM6" s="197"/>
      <c r="NGN6" s="197"/>
      <c r="NGO6" s="197"/>
      <c r="NGP6" s="197"/>
      <c r="NGQ6" s="197"/>
      <c r="NGR6" s="197"/>
      <c r="NGS6" s="197"/>
      <c r="NGT6" s="197"/>
      <c r="NGU6" s="197"/>
      <c r="NGV6" s="197"/>
      <c r="NGW6" s="197"/>
      <c r="NGX6" s="197"/>
      <c r="NGY6" s="197"/>
      <c r="NGZ6" s="197"/>
      <c r="NHA6" s="197"/>
      <c r="NHB6" s="197"/>
      <c r="NHC6" s="197"/>
      <c r="NHD6" s="197"/>
      <c r="NHE6" s="197"/>
      <c r="NHF6" s="197"/>
      <c r="NHG6" s="197"/>
      <c r="NHH6" s="197"/>
      <c r="NHI6" s="197"/>
      <c r="NHJ6" s="197"/>
      <c r="NHK6" s="197"/>
      <c r="NHL6" s="197"/>
      <c r="NHM6" s="197"/>
      <c r="NHN6" s="197"/>
      <c r="NHO6" s="197"/>
      <c r="NHP6" s="197"/>
      <c r="NHQ6" s="197"/>
      <c r="NHR6" s="197"/>
      <c r="NHS6" s="197"/>
      <c r="NHT6" s="197"/>
      <c r="NHU6" s="197"/>
      <c r="NHV6" s="197"/>
      <c r="NHW6" s="197"/>
      <c r="NHX6" s="197"/>
      <c r="NHY6" s="197"/>
      <c r="NHZ6" s="197"/>
      <c r="NIA6" s="197"/>
      <c r="NIB6" s="197"/>
      <c r="NIC6" s="197"/>
      <c r="NID6" s="197"/>
      <c r="NIE6" s="197"/>
      <c r="NIF6" s="197"/>
      <c r="NIG6" s="197"/>
      <c r="NIH6" s="197"/>
      <c r="NII6" s="197"/>
      <c r="NIJ6" s="197"/>
      <c r="NIK6" s="197"/>
      <c r="NIL6" s="197"/>
      <c r="NIM6" s="197"/>
      <c r="NIN6" s="197"/>
      <c r="NIO6" s="197"/>
      <c r="NIP6" s="197"/>
      <c r="NIQ6" s="197"/>
      <c r="NIR6" s="197"/>
      <c r="NIS6" s="197"/>
      <c r="NIT6" s="197"/>
      <c r="NIU6" s="197"/>
      <c r="NIV6" s="197"/>
      <c r="NIW6" s="197"/>
      <c r="NIX6" s="197"/>
      <c r="NIY6" s="197"/>
      <c r="NIZ6" s="197"/>
      <c r="NJA6" s="197"/>
      <c r="NJB6" s="197"/>
      <c r="NJC6" s="197"/>
      <c r="NJD6" s="197"/>
      <c r="NJE6" s="197"/>
      <c r="NJF6" s="197"/>
      <c r="NJG6" s="197"/>
      <c r="NJH6" s="197"/>
      <c r="NJI6" s="197"/>
      <c r="NJJ6" s="197"/>
      <c r="NJK6" s="197"/>
      <c r="NJL6" s="197"/>
      <c r="NJM6" s="197"/>
      <c r="NJN6" s="197"/>
      <c r="NJO6" s="197"/>
      <c r="NJP6" s="197"/>
      <c r="NJQ6" s="197"/>
      <c r="NJR6" s="197"/>
      <c r="NJS6" s="197"/>
      <c r="NJT6" s="197"/>
      <c r="NJU6" s="197"/>
      <c r="NJV6" s="197"/>
      <c r="NJW6" s="197"/>
      <c r="NJX6" s="197"/>
      <c r="NJY6" s="197"/>
      <c r="NJZ6" s="197"/>
      <c r="NKA6" s="197"/>
      <c r="NKB6" s="197"/>
      <c r="NKC6" s="197"/>
      <c r="NKD6" s="197"/>
      <c r="NKE6" s="197"/>
      <c r="NKF6" s="197"/>
      <c r="NKG6" s="197"/>
      <c r="NKH6" s="197"/>
      <c r="NKI6" s="197"/>
      <c r="NKJ6" s="197"/>
      <c r="NKK6" s="197"/>
      <c r="NKL6" s="197"/>
      <c r="NKM6" s="197"/>
      <c r="NKN6" s="197"/>
      <c r="NKO6" s="197"/>
      <c r="NKP6" s="197"/>
      <c r="NKQ6" s="197"/>
      <c r="NKR6" s="197"/>
      <c r="NKS6" s="197"/>
      <c r="NKT6" s="197"/>
      <c r="NKU6" s="197"/>
      <c r="NKV6" s="197"/>
      <c r="NKW6" s="197"/>
      <c r="NKX6" s="197"/>
      <c r="NKY6" s="197"/>
      <c r="NKZ6" s="197"/>
      <c r="NLA6" s="197"/>
      <c r="NLB6" s="197"/>
      <c r="NLC6" s="197"/>
      <c r="NLD6" s="197"/>
      <c r="NLE6" s="197"/>
      <c r="NLF6" s="197"/>
      <c r="NLG6" s="197"/>
      <c r="NLH6" s="197"/>
      <c r="NLI6" s="197"/>
      <c r="NLJ6" s="197"/>
      <c r="NLK6" s="197"/>
      <c r="NLL6" s="197"/>
      <c r="NLM6" s="197"/>
      <c r="NLN6" s="197"/>
      <c r="NLO6" s="197"/>
      <c r="NLP6" s="197"/>
      <c r="NLQ6" s="197"/>
      <c r="NLR6" s="197"/>
      <c r="NLS6" s="197"/>
      <c r="NLT6" s="197"/>
      <c r="NLU6" s="197"/>
      <c r="NLV6" s="197"/>
      <c r="NLW6" s="197"/>
      <c r="NLX6" s="197"/>
      <c r="NLY6" s="197"/>
      <c r="NLZ6" s="197"/>
      <c r="NMA6" s="197"/>
      <c r="NMB6" s="197"/>
      <c r="NMC6" s="197"/>
      <c r="NMD6" s="197"/>
      <c r="NME6" s="197"/>
      <c r="NMF6" s="197"/>
      <c r="NMG6" s="197"/>
      <c r="NMH6" s="197"/>
      <c r="NMI6" s="197"/>
      <c r="NMJ6" s="197"/>
      <c r="NMK6" s="197"/>
      <c r="NML6" s="197"/>
      <c r="NMM6" s="197"/>
      <c r="NMN6" s="197"/>
      <c r="NMO6" s="197"/>
      <c r="NMP6" s="197"/>
      <c r="NMQ6" s="197"/>
      <c r="NMR6" s="197"/>
      <c r="NMS6" s="197"/>
      <c r="NMT6" s="197"/>
      <c r="NMU6" s="197"/>
      <c r="NMV6" s="197"/>
      <c r="NMW6" s="197"/>
      <c r="NMX6" s="197"/>
      <c r="NMY6" s="197"/>
      <c r="NMZ6" s="197"/>
      <c r="NNA6" s="197"/>
      <c r="NNB6" s="197"/>
      <c r="NNC6" s="197"/>
      <c r="NND6" s="197"/>
      <c r="NNE6" s="197"/>
      <c r="NNF6" s="197"/>
      <c r="NNG6" s="197"/>
      <c r="NNH6" s="197"/>
      <c r="NNI6" s="197"/>
      <c r="NNJ6" s="197"/>
      <c r="NNK6" s="197"/>
      <c r="NNL6" s="197"/>
      <c r="NNM6" s="197"/>
      <c r="NNN6" s="197"/>
      <c r="NNO6" s="197"/>
      <c r="NNP6" s="197"/>
      <c r="NNQ6" s="197"/>
      <c r="NNR6" s="197"/>
      <c r="NNS6" s="197"/>
      <c r="NNT6" s="197"/>
      <c r="NNU6" s="197"/>
      <c r="NNV6" s="197"/>
      <c r="NNW6" s="197"/>
      <c r="NNX6" s="197"/>
      <c r="NNY6" s="197"/>
      <c r="NNZ6" s="197"/>
      <c r="NOA6" s="197"/>
      <c r="NOB6" s="197"/>
      <c r="NOC6" s="197"/>
      <c r="NOD6" s="197"/>
      <c r="NOE6" s="197"/>
      <c r="NOF6" s="197"/>
      <c r="NOG6" s="197"/>
      <c r="NOH6" s="197"/>
      <c r="NOI6" s="197"/>
      <c r="NOJ6" s="197"/>
      <c r="NOK6" s="197"/>
      <c r="NOL6" s="197"/>
      <c r="NOM6" s="197"/>
      <c r="NON6" s="197"/>
      <c r="NOO6" s="197"/>
      <c r="NOP6" s="197"/>
      <c r="NOQ6" s="197"/>
      <c r="NOR6" s="197"/>
      <c r="NOS6" s="197"/>
      <c r="NOT6" s="197"/>
      <c r="NOU6" s="197"/>
      <c r="NOV6" s="197"/>
      <c r="NOW6" s="197"/>
      <c r="NOX6" s="197"/>
      <c r="NOY6" s="197"/>
      <c r="NOZ6" s="197"/>
      <c r="NPA6" s="197"/>
      <c r="NPB6" s="197"/>
      <c r="NPC6" s="197"/>
      <c r="NPD6" s="197"/>
      <c r="NPE6" s="197"/>
      <c r="NPF6" s="197"/>
      <c r="NPG6" s="197"/>
      <c r="NPH6" s="197"/>
      <c r="NPI6" s="197"/>
      <c r="NPJ6" s="197"/>
      <c r="NPK6" s="197"/>
      <c r="NPL6" s="197"/>
      <c r="NPM6" s="197"/>
      <c r="NPN6" s="197"/>
      <c r="NPO6" s="197"/>
      <c r="NPP6" s="197"/>
      <c r="NPQ6" s="197"/>
      <c r="NPR6" s="197"/>
      <c r="NPS6" s="197"/>
      <c r="NPT6" s="197"/>
      <c r="NPU6" s="197"/>
      <c r="NPV6" s="197"/>
      <c r="NPW6" s="197"/>
      <c r="NPX6" s="197"/>
      <c r="NPY6" s="197"/>
      <c r="NPZ6" s="197"/>
      <c r="NQA6" s="197"/>
      <c r="NQB6" s="197"/>
      <c r="NQC6" s="197"/>
      <c r="NQD6" s="197"/>
      <c r="NQE6" s="197"/>
      <c r="NQF6" s="197"/>
      <c r="NQG6" s="197"/>
      <c r="NQH6" s="197"/>
      <c r="NQI6" s="197"/>
      <c r="NQJ6" s="197"/>
      <c r="NQK6" s="197"/>
      <c r="NQL6" s="197"/>
      <c r="NQM6" s="197"/>
      <c r="NQN6" s="197"/>
      <c r="NQO6" s="197"/>
      <c r="NQP6" s="197"/>
      <c r="NQQ6" s="197"/>
      <c r="NQR6" s="197"/>
      <c r="NQS6" s="197"/>
      <c r="NQT6" s="197"/>
      <c r="NQU6" s="197"/>
      <c r="NQV6" s="197"/>
      <c r="NQW6" s="197"/>
      <c r="NQX6" s="197"/>
      <c r="NQY6" s="197"/>
      <c r="NQZ6" s="197"/>
      <c r="NRA6" s="197"/>
      <c r="NRB6" s="197"/>
      <c r="NRC6" s="197"/>
      <c r="NRD6" s="197"/>
      <c r="NRE6" s="197"/>
      <c r="NRF6" s="197"/>
      <c r="NRG6" s="197"/>
      <c r="NRH6" s="197"/>
      <c r="NRI6" s="197"/>
      <c r="NRJ6" s="197"/>
      <c r="NRK6" s="197"/>
      <c r="NRL6" s="197"/>
      <c r="NRM6" s="197"/>
      <c r="NRN6" s="197"/>
      <c r="NRO6" s="197"/>
      <c r="NRP6" s="197"/>
      <c r="NRQ6" s="197"/>
      <c r="NRR6" s="197"/>
      <c r="NRS6" s="197"/>
      <c r="NRT6" s="197"/>
      <c r="NRU6" s="197"/>
      <c r="NRV6" s="197"/>
      <c r="NRW6" s="197"/>
      <c r="NRX6" s="197"/>
      <c r="NRY6" s="197"/>
      <c r="NRZ6" s="197"/>
      <c r="NSA6" s="197"/>
      <c r="NSB6" s="197"/>
      <c r="NSC6" s="197"/>
      <c r="NSD6" s="197"/>
      <c r="NSE6" s="197"/>
      <c r="NSF6" s="197"/>
      <c r="NSG6" s="197"/>
      <c r="NSH6" s="197"/>
      <c r="NSI6" s="197"/>
      <c r="NSJ6" s="197"/>
      <c r="NSK6" s="197"/>
      <c r="NSL6" s="197"/>
      <c r="NSM6" s="197"/>
      <c r="NSN6" s="197"/>
      <c r="NSO6" s="197"/>
      <c r="NSP6" s="197"/>
      <c r="NSQ6" s="197"/>
      <c r="NSR6" s="197"/>
      <c r="NSS6" s="197"/>
      <c r="NST6" s="197"/>
      <c r="NSU6" s="197"/>
      <c r="NSV6" s="197"/>
      <c r="NSW6" s="197"/>
      <c r="NSX6" s="197"/>
      <c r="NSY6" s="197"/>
      <c r="NSZ6" s="197"/>
      <c r="NTA6" s="197"/>
      <c r="NTB6" s="197"/>
      <c r="NTC6" s="197"/>
      <c r="NTD6" s="197"/>
      <c r="NTE6" s="197"/>
      <c r="NTF6" s="197"/>
      <c r="NTG6" s="197"/>
      <c r="NTH6" s="197"/>
      <c r="NTI6" s="197"/>
      <c r="NTJ6" s="197"/>
      <c r="NTK6" s="197"/>
      <c r="NTL6" s="197"/>
      <c r="NTM6" s="197"/>
      <c r="NTN6" s="197"/>
      <c r="NTO6" s="197"/>
      <c r="NTP6" s="197"/>
      <c r="NTQ6" s="197"/>
      <c r="NTR6" s="197"/>
      <c r="NTS6" s="197"/>
      <c r="NTT6" s="197"/>
      <c r="NTU6" s="197"/>
      <c r="NTV6" s="197"/>
      <c r="NTW6" s="197"/>
      <c r="NTX6" s="197"/>
      <c r="NTY6" s="197"/>
      <c r="NTZ6" s="197"/>
      <c r="NUA6" s="197"/>
      <c r="NUB6" s="197"/>
      <c r="NUC6" s="197"/>
      <c r="NUD6" s="197"/>
      <c r="NUE6" s="197"/>
      <c r="NUF6" s="197"/>
      <c r="NUG6" s="197"/>
      <c r="NUH6" s="197"/>
      <c r="NUI6" s="197"/>
      <c r="NUJ6" s="197"/>
      <c r="NUK6" s="197"/>
      <c r="NUL6" s="197"/>
      <c r="NUM6" s="197"/>
      <c r="NUN6" s="197"/>
      <c r="NUO6" s="197"/>
      <c r="NUP6" s="197"/>
      <c r="NUQ6" s="197"/>
      <c r="NUR6" s="197"/>
      <c r="NUS6" s="197"/>
      <c r="NUT6" s="197"/>
      <c r="NUU6" s="197"/>
      <c r="NUV6" s="197"/>
      <c r="NUW6" s="197"/>
      <c r="NUX6" s="197"/>
      <c r="NUY6" s="197"/>
      <c r="NUZ6" s="197"/>
      <c r="NVA6" s="197"/>
      <c r="NVB6" s="197"/>
      <c r="NVC6" s="197"/>
      <c r="NVD6" s="197"/>
      <c r="NVE6" s="197"/>
      <c r="NVF6" s="197"/>
      <c r="NVG6" s="197"/>
      <c r="NVH6" s="197"/>
      <c r="NVI6" s="197"/>
      <c r="NVJ6" s="197"/>
      <c r="NVK6" s="197"/>
      <c r="NVL6" s="197"/>
      <c r="NVM6" s="197"/>
      <c r="NVN6" s="197"/>
      <c r="NVO6" s="197"/>
      <c r="NVP6" s="197"/>
      <c r="NVQ6" s="197"/>
      <c r="NVR6" s="197"/>
      <c r="NVS6" s="197"/>
      <c r="NVT6" s="197"/>
      <c r="NVU6" s="197"/>
      <c r="NVV6" s="197"/>
      <c r="NVW6" s="197"/>
      <c r="NVX6" s="197"/>
      <c r="NVY6" s="197"/>
      <c r="NVZ6" s="197"/>
      <c r="NWA6" s="197"/>
      <c r="NWB6" s="197"/>
      <c r="NWC6" s="197"/>
      <c r="NWD6" s="197"/>
      <c r="NWE6" s="197"/>
      <c r="NWF6" s="197"/>
      <c r="NWG6" s="197"/>
      <c r="NWH6" s="197"/>
      <c r="NWI6" s="197"/>
      <c r="NWJ6" s="197"/>
      <c r="NWK6" s="197"/>
      <c r="NWL6" s="197"/>
      <c r="NWM6" s="197"/>
      <c r="NWN6" s="197"/>
      <c r="NWO6" s="197"/>
      <c r="NWP6" s="197"/>
      <c r="NWQ6" s="197"/>
      <c r="NWR6" s="197"/>
      <c r="NWS6" s="197"/>
      <c r="NWT6" s="197"/>
      <c r="NWU6" s="197"/>
      <c r="NWV6" s="197"/>
      <c r="NWW6" s="197"/>
      <c r="NWX6" s="197"/>
      <c r="NWY6" s="197"/>
      <c r="NWZ6" s="197"/>
      <c r="NXA6" s="197"/>
      <c r="NXB6" s="197"/>
      <c r="NXC6" s="197"/>
      <c r="NXD6" s="197"/>
      <c r="NXE6" s="197"/>
      <c r="NXF6" s="197"/>
      <c r="NXG6" s="197"/>
      <c r="NXH6" s="197"/>
      <c r="NXI6" s="197"/>
      <c r="NXJ6" s="197"/>
      <c r="NXK6" s="197"/>
      <c r="NXL6" s="197"/>
      <c r="NXM6" s="197"/>
      <c r="NXN6" s="197"/>
      <c r="NXO6" s="197"/>
      <c r="NXP6" s="197"/>
      <c r="NXQ6" s="197"/>
      <c r="NXR6" s="197"/>
      <c r="NXS6" s="197"/>
      <c r="NXT6" s="197"/>
      <c r="NXU6" s="197"/>
      <c r="NXV6" s="197"/>
      <c r="NXW6" s="197"/>
      <c r="NXX6" s="197"/>
      <c r="NXY6" s="197"/>
      <c r="NXZ6" s="197"/>
      <c r="NYA6" s="197"/>
      <c r="NYB6" s="197"/>
      <c r="NYC6" s="197"/>
      <c r="NYD6" s="197"/>
      <c r="NYE6" s="197"/>
      <c r="NYF6" s="197"/>
      <c r="NYG6" s="197"/>
      <c r="NYH6" s="197"/>
      <c r="NYI6" s="197"/>
      <c r="NYJ6" s="197"/>
      <c r="NYK6" s="197"/>
      <c r="NYL6" s="197"/>
      <c r="NYM6" s="197"/>
      <c r="NYN6" s="197"/>
      <c r="NYO6" s="197"/>
      <c r="NYP6" s="197"/>
      <c r="NYQ6" s="197"/>
      <c r="NYR6" s="197"/>
      <c r="NYS6" s="197"/>
      <c r="NYT6" s="197"/>
      <c r="NYU6" s="197"/>
      <c r="NYV6" s="197"/>
      <c r="NYW6" s="197"/>
      <c r="NYX6" s="197"/>
      <c r="NYY6" s="197"/>
      <c r="NYZ6" s="197"/>
      <c r="NZA6" s="197"/>
      <c r="NZB6" s="197"/>
      <c r="NZC6" s="197"/>
      <c r="NZD6" s="197"/>
      <c r="NZE6" s="197"/>
      <c r="NZF6" s="197"/>
      <c r="NZG6" s="197"/>
      <c r="NZH6" s="197"/>
      <c r="NZI6" s="197"/>
      <c r="NZJ6" s="197"/>
      <c r="NZK6" s="197"/>
      <c r="NZL6" s="197"/>
      <c r="NZM6" s="197"/>
      <c r="NZN6" s="197"/>
      <c r="NZO6" s="197"/>
      <c r="NZP6" s="197"/>
      <c r="NZQ6" s="197"/>
      <c r="NZR6" s="197"/>
      <c r="NZS6" s="197"/>
      <c r="NZT6" s="197"/>
      <c r="NZU6" s="197"/>
      <c r="NZV6" s="197"/>
      <c r="NZW6" s="197"/>
      <c r="NZX6" s="197"/>
      <c r="NZY6" s="197"/>
      <c r="NZZ6" s="197"/>
      <c r="OAA6" s="197"/>
      <c r="OAB6" s="197"/>
      <c r="OAC6" s="197"/>
      <c r="OAD6" s="197"/>
      <c r="OAE6" s="197"/>
      <c r="OAF6" s="197"/>
      <c r="OAG6" s="197"/>
      <c r="OAH6" s="197"/>
      <c r="OAI6" s="197"/>
      <c r="OAJ6" s="197"/>
      <c r="OAK6" s="197"/>
      <c r="OAL6" s="197"/>
      <c r="OAM6" s="197"/>
      <c r="OAN6" s="197"/>
      <c r="OAO6" s="197"/>
      <c r="OAP6" s="197"/>
      <c r="OAQ6" s="197"/>
      <c r="OAR6" s="197"/>
      <c r="OAS6" s="197"/>
      <c r="OAT6" s="197"/>
      <c r="OAU6" s="197"/>
      <c r="OAV6" s="197"/>
      <c r="OAW6" s="197"/>
      <c r="OAX6" s="197"/>
      <c r="OAY6" s="197"/>
      <c r="OAZ6" s="197"/>
      <c r="OBA6" s="197"/>
      <c r="OBB6" s="197"/>
      <c r="OBC6" s="197"/>
      <c r="OBD6" s="197"/>
      <c r="OBE6" s="197"/>
      <c r="OBF6" s="197"/>
      <c r="OBG6" s="197"/>
      <c r="OBH6" s="197"/>
      <c r="OBI6" s="197"/>
      <c r="OBJ6" s="197"/>
      <c r="OBK6" s="197"/>
      <c r="OBL6" s="197"/>
      <c r="OBM6" s="197"/>
      <c r="OBN6" s="197"/>
      <c r="OBO6" s="197"/>
      <c r="OBP6" s="197"/>
      <c r="OBQ6" s="197"/>
      <c r="OBR6" s="197"/>
      <c r="OBS6" s="197"/>
      <c r="OBT6" s="197"/>
      <c r="OBU6" s="197"/>
      <c r="OBV6" s="197"/>
      <c r="OBW6" s="197"/>
      <c r="OBX6" s="197"/>
      <c r="OBY6" s="197"/>
      <c r="OBZ6" s="197"/>
      <c r="OCA6" s="197"/>
      <c r="OCB6" s="197"/>
      <c r="OCC6" s="197"/>
      <c r="OCD6" s="197"/>
      <c r="OCE6" s="197"/>
      <c r="OCF6" s="197"/>
      <c r="OCG6" s="197"/>
      <c r="OCH6" s="197"/>
      <c r="OCI6" s="197"/>
      <c r="OCJ6" s="197"/>
      <c r="OCK6" s="197"/>
      <c r="OCL6" s="197"/>
      <c r="OCM6" s="197"/>
      <c r="OCN6" s="197"/>
      <c r="OCO6" s="197"/>
      <c r="OCP6" s="197"/>
      <c r="OCQ6" s="197"/>
      <c r="OCR6" s="197"/>
      <c r="OCS6" s="197"/>
      <c r="OCT6" s="197"/>
      <c r="OCU6" s="197"/>
      <c r="OCV6" s="197"/>
      <c r="OCW6" s="197"/>
      <c r="OCX6" s="197"/>
      <c r="OCY6" s="197"/>
      <c r="OCZ6" s="197"/>
      <c r="ODA6" s="197"/>
      <c r="ODB6" s="197"/>
      <c r="ODC6" s="197"/>
      <c r="ODD6" s="197"/>
      <c r="ODE6" s="197"/>
      <c r="ODF6" s="197"/>
      <c r="ODG6" s="197"/>
      <c r="ODH6" s="197"/>
      <c r="ODI6" s="197"/>
      <c r="ODJ6" s="197"/>
      <c r="ODK6" s="197"/>
      <c r="ODL6" s="197"/>
      <c r="ODM6" s="197"/>
      <c r="ODN6" s="197"/>
      <c r="ODO6" s="197"/>
      <c r="ODP6" s="197"/>
      <c r="ODQ6" s="197"/>
      <c r="ODR6" s="197"/>
      <c r="ODS6" s="197"/>
      <c r="ODT6" s="197"/>
      <c r="ODU6" s="197"/>
      <c r="ODV6" s="197"/>
      <c r="ODW6" s="197"/>
      <c r="ODX6" s="197"/>
      <c r="ODY6" s="197"/>
      <c r="ODZ6" s="197"/>
      <c r="OEA6" s="197"/>
      <c r="OEB6" s="197"/>
      <c r="OEC6" s="197"/>
      <c r="OED6" s="197"/>
      <c r="OEE6" s="197"/>
      <c r="OEF6" s="197"/>
      <c r="OEG6" s="197"/>
      <c r="OEH6" s="197"/>
      <c r="OEI6" s="197"/>
      <c r="OEJ6" s="197"/>
      <c r="OEK6" s="197"/>
      <c r="OEL6" s="197"/>
      <c r="OEM6" s="197"/>
      <c r="OEN6" s="197"/>
      <c r="OEO6" s="197"/>
      <c r="OEP6" s="197"/>
      <c r="OEQ6" s="197"/>
      <c r="OER6" s="197"/>
      <c r="OES6" s="197"/>
      <c r="OET6" s="197"/>
      <c r="OEU6" s="197"/>
      <c r="OEV6" s="197"/>
      <c r="OEW6" s="197"/>
      <c r="OEX6" s="197"/>
      <c r="OEY6" s="197"/>
      <c r="OEZ6" s="197"/>
      <c r="OFA6" s="197"/>
      <c r="OFB6" s="197"/>
      <c r="OFC6" s="197"/>
      <c r="OFD6" s="197"/>
      <c r="OFE6" s="197"/>
      <c r="OFF6" s="197"/>
      <c r="OFG6" s="197"/>
      <c r="OFH6" s="197"/>
      <c r="OFI6" s="197"/>
      <c r="OFJ6" s="197"/>
      <c r="OFK6" s="197"/>
      <c r="OFL6" s="197"/>
      <c r="OFM6" s="197"/>
      <c r="OFN6" s="197"/>
      <c r="OFO6" s="197"/>
      <c r="OFP6" s="197"/>
      <c r="OFQ6" s="197"/>
      <c r="OFR6" s="197"/>
      <c r="OFS6" s="197"/>
      <c r="OFT6" s="197"/>
      <c r="OFU6" s="197"/>
      <c r="OFV6" s="197"/>
      <c r="OFW6" s="197"/>
      <c r="OFX6" s="197"/>
      <c r="OFY6" s="197"/>
      <c r="OFZ6" s="197"/>
      <c r="OGA6" s="197"/>
      <c r="OGB6" s="197"/>
      <c r="OGC6" s="197"/>
      <c r="OGD6" s="197"/>
      <c r="OGE6" s="197"/>
      <c r="OGF6" s="197"/>
      <c r="OGG6" s="197"/>
      <c r="OGH6" s="197"/>
      <c r="OGI6" s="197"/>
      <c r="OGJ6" s="197"/>
      <c r="OGK6" s="197"/>
      <c r="OGL6" s="197"/>
      <c r="OGM6" s="197"/>
      <c r="OGN6" s="197"/>
      <c r="OGO6" s="197"/>
      <c r="OGP6" s="197"/>
      <c r="OGQ6" s="197"/>
      <c r="OGR6" s="197"/>
      <c r="OGS6" s="197"/>
      <c r="OGT6" s="197"/>
      <c r="OGU6" s="197"/>
      <c r="OGV6" s="197"/>
      <c r="OGW6" s="197"/>
      <c r="OGX6" s="197"/>
      <c r="OGY6" s="197"/>
      <c r="OGZ6" s="197"/>
      <c r="OHA6" s="197"/>
      <c r="OHB6" s="197"/>
      <c r="OHC6" s="197"/>
      <c r="OHD6" s="197"/>
      <c r="OHE6" s="197"/>
      <c r="OHF6" s="197"/>
      <c r="OHG6" s="197"/>
      <c r="OHH6" s="197"/>
      <c r="OHI6" s="197"/>
      <c r="OHJ6" s="197"/>
      <c r="OHK6" s="197"/>
      <c r="OHL6" s="197"/>
      <c r="OHM6" s="197"/>
      <c r="OHN6" s="197"/>
      <c r="OHO6" s="197"/>
      <c r="OHP6" s="197"/>
      <c r="OHQ6" s="197"/>
      <c r="OHR6" s="197"/>
      <c r="OHS6" s="197"/>
      <c r="OHT6" s="197"/>
      <c r="OHU6" s="197"/>
      <c r="OHV6" s="197"/>
      <c r="OHW6" s="197"/>
      <c r="OHX6" s="197"/>
      <c r="OHY6" s="197"/>
      <c r="OHZ6" s="197"/>
      <c r="OIA6" s="197"/>
      <c r="OIB6" s="197"/>
      <c r="OIC6" s="197"/>
      <c r="OID6" s="197"/>
      <c r="OIE6" s="197"/>
      <c r="OIF6" s="197"/>
      <c r="OIG6" s="197"/>
      <c r="OIH6" s="197"/>
      <c r="OII6" s="197"/>
      <c r="OIJ6" s="197"/>
      <c r="OIK6" s="197"/>
      <c r="OIL6" s="197"/>
      <c r="OIM6" s="197"/>
      <c r="OIN6" s="197"/>
      <c r="OIO6" s="197"/>
      <c r="OIP6" s="197"/>
      <c r="OIQ6" s="197"/>
      <c r="OIR6" s="197"/>
      <c r="OIS6" s="197"/>
      <c r="OIT6" s="197"/>
      <c r="OIU6" s="197"/>
      <c r="OIV6" s="197"/>
      <c r="OIW6" s="197"/>
      <c r="OIX6" s="197"/>
      <c r="OIY6" s="197"/>
      <c r="OIZ6" s="197"/>
      <c r="OJA6" s="197"/>
      <c r="OJB6" s="197"/>
      <c r="OJC6" s="197"/>
      <c r="OJD6" s="197"/>
      <c r="OJE6" s="197"/>
      <c r="OJF6" s="197"/>
      <c r="OJG6" s="197"/>
      <c r="OJH6" s="197"/>
      <c r="OJI6" s="197"/>
      <c r="OJJ6" s="197"/>
      <c r="OJK6" s="197"/>
      <c r="OJL6" s="197"/>
      <c r="OJM6" s="197"/>
      <c r="OJN6" s="197"/>
      <c r="OJO6" s="197"/>
      <c r="OJP6" s="197"/>
      <c r="OJQ6" s="197"/>
      <c r="OJR6" s="197"/>
      <c r="OJS6" s="197"/>
      <c r="OJT6" s="197"/>
      <c r="OJU6" s="197"/>
      <c r="OJV6" s="197"/>
      <c r="OJW6" s="197"/>
      <c r="OJX6" s="197"/>
      <c r="OJY6" s="197"/>
      <c r="OJZ6" s="197"/>
      <c r="OKA6" s="197"/>
      <c r="OKB6" s="197"/>
      <c r="OKC6" s="197"/>
      <c r="OKD6" s="197"/>
      <c r="OKE6" s="197"/>
      <c r="OKF6" s="197"/>
      <c r="OKG6" s="197"/>
      <c r="OKH6" s="197"/>
      <c r="OKI6" s="197"/>
      <c r="OKJ6" s="197"/>
      <c r="OKK6" s="197"/>
      <c r="OKL6" s="197"/>
      <c r="OKM6" s="197"/>
      <c r="OKN6" s="197"/>
      <c r="OKO6" s="197"/>
      <c r="OKP6" s="197"/>
      <c r="OKQ6" s="197"/>
      <c r="OKR6" s="197"/>
      <c r="OKS6" s="197"/>
      <c r="OKT6" s="197"/>
      <c r="OKU6" s="197"/>
      <c r="OKV6" s="197"/>
      <c r="OKW6" s="197"/>
      <c r="OKX6" s="197"/>
      <c r="OKY6" s="197"/>
      <c r="OKZ6" s="197"/>
      <c r="OLA6" s="197"/>
      <c r="OLB6" s="197"/>
      <c r="OLC6" s="197"/>
      <c r="OLD6" s="197"/>
      <c r="OLE6" s="197"/>
      <c r="OLF6" s="197"/>
      <c r="OLG6" s="197"/>
      <c r="OLH6" s="197"/>
      <c r="OLI6" s="197"/>
      <c r="OLJ6" s="197"/>
      <c r="OLK6" s="197"/>
      <c r="OLL6" s="197"/>
      <c r="OLM6" s="197"/>
      <c r="OLN6" s="197"/>
      <c r="OLO6" s="197"/>
      <c r="OLP6" s="197"/>
      <c r="OLQ6" s="197"/>
      <c r="OLR6" s="197"/>
      <c r="OLS6" s="197"/>
      <c r="OLT6" s="197"/>
      <c r="OLU6" s="197"/>
      <c r="OLV6" s="197"/>
      <c r="OLW6" s="197"/>
      <c r="OLX6" s="197"/>
      <c r="OLY6" s="197"/>
      <c r="OLZ6" s="197"/>
      <c r="OMA6" s="197"/>
      <c r="OMB6" s="197"/>
      <c r="OMC6" s="197"/>
      <c r="OMD6" s="197"/>
      <c r="OME6" s="197"/>
      <c r="OMF6" s="197"/>
      <c r="OMG6" s="197"/>
      <c r="OMH6" s="197"/>
      <c r="OMI6" s="197"/>
      <c r="OMJ6" s="197"/>
      <c r="OMK6" s="197"/>
      <c r="OML6" s="197"/>
      <c r="OMM6" s="197"/>
      <c r="OMN6" s="197"/>
      <c r="OMO6" s="197"/>
      <c r="OMP6" s="197"/>
      <c r="OMQ6" s="197"/>
      <c r="OMR6" s="197"/>
      <c r="OMS6" s="197"/>
      <c r="OMT6" s="197"/>
      <c r="OMU6" s="197"/>
      <c r="OMV6" s="197"/>
      <c r="OMW6" s="197"/>
      <c r="OMX6" s="197"/>
      <c r="OMY6" s="197"/>
      <c r="OMZ6" s="197"/>
      <c r="ONA6" s="197"/>
      <c r="ONB6" s="197"/>
      <c r="ONC6" s="197"/>
      <c r="OND6" s="197"/>
      <c r="ONE6" s="197"/>
      <c r="ONF6" s="197"/>
      <c r="ONG6" s="197"/>
      <c r="ONH6" s="197"/>
      <c r="ONI6" s="197"/>
      <c r="ONJ6" s="197"/>
      <c r="ONK6" s="197"/>
      <c r="ONL6" s="197"/>
      <c r="ONM6" s="197"/>
      <c r="ONN6" s="197"/>
      <c r="ONO6" s="197"/>
      <c r="ONP6" s="197"/>
      <c r="ONQ6" s="197"/>
      <c r="ONR6" s="197"/>
      <c r="ONS6" s="197"/>
      <c r="ONT6" s="197"/>
      <c r="ONU6" s="197"/>
      <c r="ONV6" s="197"/>
      <c r="ONW6" s="197"/>
      <c r="ONX6" s="197"/>
      <c r="ONY6" s="197"/>
      <c r="ONZ6" s="197"/>
      <c r="OOA6" s="197"/>
      <c r="OOB6" s="197"/>
      <c r="OOC6" s="197"/>
      <c r="OOD6" s="197"/>
      <c r="OOE6" s="197"/>
      <c r="OOF6" s="197"/>
      <c r="OOG6" s="197"/>
      <c r="OOH6" s="197"/>
      <c r="OOI6" s="197"/>
      <c r="OOJ6" s="197"/>
      <c r="OOK6" s="197"/>
      <c r="OOL6" s="197"/>
      <c r="OOM6" s="197"/>
      <c r="OON6" s="197"/>
      <c r="OOO6" s="197"/>
      <c r="OOP6" s="197"/>
      <c r="OOQ6" s="197"/>
      <c r="OOR6" s="197"/>
      <c r="OOS6" s="197"/>
      <c r="OOT6" s="197"/>
      <c r="OOU6" s="197"/>
      <c r="OOV6" s="197"/>
      <c r="OOW6" s="197"/>
      <c r="OOX6" s="197"/>
      <c r="OOY6" s="197"/>
      <c r="OOZ6" s="197"/>
      <c r="OPA6" s="197"/>
      <c r="OPB6" s="197"/>
      <c r="OPC6" s="197"/>
      <c r="OPD6" s="197"/>
      <c r="OPE6" s="197"/>
      <c r="OPF6" s="197"/>
      <c r="OPG6" s="197"/>
      <c r="OPH6" s="197"/>
      <c r="OPI6" s="197"/>
      <c r="OPJ6" s="197"/>
      <c r="OPK6" s="197"/>
      <c r="OPL6" s="197"/>
      <c r="OPM6" s="197"/>
      <c r="OPN6" s="197"/>
      <c r="OPO6" s="197"/>
      <c r="OPP6" s="197"/>
      <c r="OPQ6" s="197"/>
      <c r="OPR6" s="197"/>
      <c r="OPS6" s="197"/>
      <c r="OPT6" s="197"/>
      <c r="OPU6" s="197"/>
      <c r="OPV6" s="197"/>
      <c r="OPW6" s="197"/>
      <c r="OPX6" s="197"/>
      <c r="OPY6" s="197"/>
      <c r="OPZ6" s="197"/>
      <c r="OQA6" s="197"/>
      <c r="OQB6" s="197"/>
      <c r="OQC6" s="197"/>
      <c r="OQD6" s="197"/>
      <c r="OQE6" s="197"/>
      <c r="OQF6" s="197"/>
      <c r="OQG6" s="197"/>
      <c r="OQH6" s="197"/>
      <c r="OQI6" s="197"/>
      <c r="OQJ6" s="197"/>
      <c r="OQK6" s="197"/>
      <c r="OQL6" s="197"/>
      <c r="OQM6" s="197"/>
      <c r="OQN6" s="197"/>
      <c r="OQO6" s="197"/>
      <c r="OQP6" s="197"/>
      <c r="OQQ6" s="197"/>
      <c r="OQR6" s="197"/>
      <c r="OQS6" s="197"/>
      <c r="OQT6" s="197"/>
      <c r="OQU6" s="197"/>
      <c r="OQV6" s="197"/>
      <c r="OQW6" s="197"/>
      <c r="OQX6" s="197"/>
      <c r="OQY6" s="197"/>
      <c r="OQZ6" s="197"/>
      <c r="ORA6" s="197"/>
      <c r="ORB6" s="197"/>
      <c r="ORC6" s="197"/>
      <c r="ORD6" s="197"/>
      <c r="ORE6" s="197"/>
      <c r="ORF6" s="197"/>
      <c r="ORG6" s="197"/>
      <c r="ORH6" s="197"/>
      <c r="ORI6" s="197"/>
      <c r="ORJ6" s="197"/>
      <c r="ORK6" s="197"/>
      <c r="ORL6" s="197"/>
      <c r="ORM6" s="197"/>
      <c r="ORN6" s="197"/>
      <c r="ORO6" s="197"/>
      <c r="ORP6" s="197"/>
      <c r="ORQ6" s="197"/>
      <c r="ORR6" s="197"/>
      <c r="ORS6" s="197"/>
      <c r="ORT6" s="197"/>
      <c r="ORU6" s="197"/>
      <c r="ORV6" s="197"/>
      <c r="ORW6" s="197"/>
      <c r="ORX6" s="197"/>
      <c r="ORY6" s="197"/>
      <c r="ORZ6" s="197"/>
      <c r="OSA6" s="197"/>
      <c r="OSB6" s="197"/>
      <c r="OSC6" s="197"/>
      <c r="OSD6" s="197"/>
      <c r="OSE6" s="197"/>
      <c r="OSF6" s="197"/>
      <c r="OSG6" s="197"/>
      <c r="OSH6" s="197"/>
      <c r="OSI6" s="197"/>
      <c r="OSJ6" s="197"/>
      <c r="OSK6" s="197"/>
      <c r="OSL6" s="197"/>
      <c r="OSM6" s="197"/>
      <c r="OSN6" s="197"/>
      <c r="OSO6" s="197"/>
      <c r="OSP6" s="197"/>
      <c r="OSQ6" s="197"/>
      <c r="OSR6" s="197"/>
      <c r="OSS6" s="197"/>
      <c r="OST6" s="197"/>
      <c r="OSU6" s="197"/>
      <c r="OSV6" s="197"/>
      <c r="OSW6" s="197"/>
      <c r="OSX6" s="197"/>
      <c r="OSY6" s="197"/>
      <c r="OSZ6" s="197"/>
      <c r="OTA6" s="197"/>
      <c r="OTB6" s="197"/>
      <c r="OTC6" s="197"/>
      <c r="OTD6" s="197"/>
      <c r="OTE6" s="197"/>
      <c r="OTF6" s="197"/>
      <c r="OTG6" s="197"/>
      <c r="OTH6" s="197"/>
      <c r="OTI6" s="197"/>
      <c r="OTJ6" s="197"/>
      <c r="OTK6" s="197"/>
      <c r="OTL6" s="197"/>
      <c r="OTM6" s="197"/>
      <c r="OTN6" s="197"/>
      <c r="OTO6" s="197"/>
      <c r="OTP6" s="197"/>
      <c r="OTQ6" s="197"/>
      <c r="OTR6" s="197"/>
      <c r="OTS6" s="197"/>
      <c r="OTT6" s="197"/>
      <c r="OTU6" s="197"/>
      <c r="OTV6" s="197"/>
      <c r="OTW6" s="197"/>
      <c r="OTX6" s="197"/>
      <c r="OTY6" s="197"/>
      <c r="OTZ6" s="197"/>
      <c r="OUA6" s="197"/>
      <c r="OUB6" s="197"/>
      <c r="OUC6" s="197"/>
      <c r="OUD6" s="197"/>
      <c r="OUE6" s="197"/>
      <c r="OUF6" s="197"/>
      <c r="OUG6" s="197"/>
      <c r="OUH6" s="197"/>
      <c r="OUI6" s="197"/>
      <c r="OUJ6" s="197"/>
      <c r="OUK6" s="197"/>
      <c r="OUL6" s="197"/>
      <c r="OUM6" s="197"/>
      <c r="OUN6" s="197"/>
      <c r="OUO6" s="197"/>
      <c r="OUP6" s="197"/>
      <c r="OUQ6" s="197"/>
      <c r="OUR6" s="197"/>
      <c r="OUS6" s="197"/>
      <c r="OUT6" s="197"/>
      <c r="OUU6" s="197"/>
      <c r="OUV6" s="197"/>
      <c r="OUW6" s="197"/>
      <c r="OUX6" s="197"/>
      <c r="OUY6" s="197"/>
      <c r="OUZ6" s="197"/>
      <c r="OVA6" s="197"/>
      <c r="OVB6" s="197"/>
      <c r="OVC6" s="197"/>
      <c r="OVD6" s="197"/>
      <c r="OVE6" s="197"/>
      <c r="OVF6" s="197"/>
      <c r="OVG6" s="197"/>
      <c r="OVH6" s="197"/>
      <c r="OVI6" s="197"/>
      <c r="OVJ6" s="197"/>
      <c r="OVK6" s="197"/>
      <c r="OVL6" s="197"/>
      <c r="OVM6" s="197"/>
      <c r="OVN6" s="197"/>
      <c r="OVO6" s="197"/>
      <c r="OVP6" s="197"/>
      <c r="OVQ6" s="197"/>
      <c r="OVR6" s="197"/>
      <c r="OVS6" s="197"/>
      <c r="OVT6" s="197"/>
      <c r="OVU6" s="197"/>
      <c r="OVV6" s="197"/>
      <c r="OVW6" s="197"/>
      <c r="OVX6" s="197"/>
      <c r="OVY6" s="197"/>
      <c r="OVZ6" s="197"/>
      <c r="OWA6" s="197"/>
      <c r="OWB6" s="197"/>
      <c r="OWC6" s="197"/>
      <c r="OWD6" s="197"/>
      <c r="OWE6" s="197"/>
      <c r="OWF6" s="197"/>
      <c r="OWG6" s="197"/>
      <c r="OWH6" s="197"/>
      <c r="OWI6" s="197"/>
      <c r="OWJ6" s="197"/>
      <c r="OWK6" s="197"/>
      <c r="OWL6" s="197"/>
      <c r="OWM6" s="197"/>
      <c r="OWN6" s="197"/>
      <c r="OWO6" s="197"/>
      <c r="OWP6" s="197"/>
      <c r="OWQ6" s="197"/>
      <c r="OWR6" s="197"/>
      <c r="OWS6" s="197"/>
      <c r="OWT6" s="197"/>
      <c r="OWU6" s="197"/>
      <c r="OWV6" s="197"/>
      <c r="OWW6" s="197"/>
      <c r="OWX6" s="197"/>
      <c r="OWY6" s="197"/>
      <c r="OWZ6" s="197"/>
      <c r="OXA6" s="197"/>
      <c r="OXB6" s="197"/>
      <c r="OXC6" s="197"/>
      <c r="OXD6" s="197"/>
      <c r="OXE6" s="197"/>
      <c r="OXF6" s="197"/>
      <c r="OXG6" s="197"/>
      <c r="OXH6" s="197"/>
      <c r="OXI6" s="197"/>
      <c r="OXJ6" s="197"/>
      <c r="OXK6" s="197"/>
      <c r="OXL6" s="197"/>
      <c r="OXM6" s="197"/>
      <c r="OXN6" s="197"/>
      <c r="OXO6" s="197"/>
      <c r="OXP6" s="197"/>
      <c r="OXQ6" s="197"/>
      <c r="OXR6" s="197"/>
      <c r="OXS6" s="197"/>
      <c r="OXT6" s="197"/>
      <c r="OXU6" s="197"/>
      <c r="OXV6" s="197"/>
      <c r="OXW6" s="197"/>
      <c r="OXX6" s="197"/>
      <c r="OXY6" s="197"/>
      <c r="OXZ6" s="197"/>
      <c r="OYA6" s="197"/>
      <c r="OYB6" s="197"/>
      <c r="OYC6" s="197"/>
      <c r="OYD6" s="197"/>
      <c r="OYE6" s="197"/>
      <c r="OYF6" s="197"/>
      <c r="OYG6" s="197"/>
      <c r="OYH6" s="197"/>
      <c r="OYI6" s="197"/>
      <c r="OYJ6" s="197"/>
      <c r="OYK6" s="197"/>
      <c r="OYL6" s="197"/>
      <c r="OYM6" s="197"/>
      <c r="OYN6" s="197"/>
      <c r="OYO6" s="197"/>
      <c r="OYP6" s="197"/>
      <c r="OYQ6" s="197"/>
      <c r="OYR6" s="197"/>
      <c r="OYS6" s="197"/>
      <c r="OYT6" s="197"/>
      <c r="OYU6" s="197"/>
      <c r="OYV6" s="197"/>
      <c r="OYW6" s="197"/>
      <c r="OYX6" s="197"/>
      <c r="OYY6" s="197"/>
      <c r="OYZ6" s="197"/>
      <c r="OZA6" s="197"/>
      <c r="OZB6" s="197"/>
      <c r="OZC6" s="197"/>
      <c r="OZD6" s="197"/>
      <c r="OZE6" s="197"/>
      <c r="OZF6" s="197"/>
      <c r="OZG6" s="197"/>
      <c r="OZH6" s="197"/>
      <c r="OZI6" s="197"/>
      <c r="OZJ6" s="197"/>
      <c r="OZK6" s="197"/>
      <c r="OZL6" s="197"/>
      <c r="OZM6" s="197"/>
      <c r="OZN6" s="197"/>
      <c r="OZO6" s="197"/>
      <c r="OZP6" s="197"/>
      <c r="OZQ6" s="197"/>
      <c r="OZR6" s="197"/>
      <c r="OZS6" s="197"/>
      <c r="OZT6" s="197"/>
      <c r="OZU6" s="197"/>
      <c r="OZV6" s="197"/>
      <c r="OZW6" s="197"/>
      <c r="OZX6" s="197"/>
      <c r="OZY6" s="197"/>
      <c r="OZZ6" s="197"/>
      <c r="PAA6" s="197"/>
      <c r="PAB6" s="197"/>
      <c r="PAC6" s="197"/>
      <c r="PAD6" s="197"/>
      <c r="PAE6" s="197"/>
      <c r="PAF6" s="197"/>
      <c r="PAG6" s="197"/>
      <c r="PAH6" s="197"/>
      <c r="PAI6" s="197"/>
      <c r="PAJ6" s="197"/>
      <c r="PAK6" s="197"/>
      <c r="PAL6" s="197"/>
      <c r="PAM6" s="197"/>
      <c r="PAN6" s="197"/>
      <c r="PAO6" s="197"/>
      <c r="PAP6" s="197"/>
      <c r="PAQ6" s="197"/>
      <c r="PAR6" s="197"/>
      <c r="PAS6" s="197"/>
      <c r="PAT6" s="197"/>
      <c r="PAU6" s="197"/>
      <c r="PAV6" s="197"/>
      <c r="PAW6" s="197"/>
      <c r="PAX6" s="197"/>
      <c r="PAY6" s="197"/>
      <c r="PAZ6" s="197"/>
      <c r="PBA6" s="197"/>
      <c r="PBB6" s="197"/>
      <c r="PBC6" s="197"/>
      <c r="PBD6" s="197"/>
      <c r="PBE6" s="197"/>
      <c r="PBF6" s="197"/>
      <c r="PBG6" s="197"/>
      <c r="PBH6" s="197"/>
      <c r="PBI6" s="197"/>
      <c r="PBJ6" s="197"/>
      <c r="PBK6" s="197"/>
      <c r="PBL6" s="197"/>
      <c r="PBM6" s="197"/>
      <c r="PBN6" s="197"/>
      <c r="PBO6" s="197"/>
      <c r="PBP6" s="197"/>
      <c r="PBQ6" s="197"/>
      <c r="PBR6" s="197"/>
      <c r="PBS6" s="197"/>
      <c r="PBT6" s="197"/>
      <c r="PBU6" s="197"/>
      <c r="PBV6" s="197"/>
      <c r="PBW6" s="197"/>
      <c r="PBX6" s="197"/>
      <c r="PBY6" s="197"/>
      <c r="PBZ6" s="197"/>
      <c r="PCA6" s="197"/>
      <c r="PCB6" s="197"/>
      <c r="PCC6" s="197"/>
      <c r="PCD6" s="197"/>
      <c r="PCE6" s="197"/>
      <c r="PCF6" s="197"/>
      <c r="PCG6" s="197"/>
      <c r="PCH6" s="197"/>
      <c r="PCI6" s="197"/>
      <c r="PCJ6" s="197"/>
      <c r="PCK6" s="197"/>
      <c r="PCL6" s="197"/>
      <c r="PCM6" s="197"/>
      <c r="PCN6" s="197"/>
      <c r="PCO6" s="197"/>
      <c r="PCP6" s="197"/>
      <c r="PCQ6" s="197"/>
      <c r="PCR6" s="197"/>
      <c r="PCS6" s="197"/>
      <c r="PCT6" s="197"/>
      <c r="PCU6" s="197"/>
      <c r="PCV6" s="197"/>
      <c r="PCW6" s="197"/>
      <c r="PCX6" s="197"/>
      <c r="PCY6" s="197"/>
      <c r="PCZ6" s="197"/>
      <c r="PDA6" s="197"/>
      <c r="PDB6" s="197"/>
      <c r="PDC6" s="197"/>
      <c r="PDD6" s="197"/>
      <c r="PDE6" s="197"/>
      <c r="PDF6" s="197"/>
      <c r="PDG6" s="197"/>
      <c r="PDH6" s="197"/>
      <c r="PDI6" s="197"/>
      <c r="PDJ6" s="197"/>
      <c r="PDK6" s="197"/>
      <c r="PDL6" s="197"/>
      <c r="PDM6" s="197"/>
      <c r="PDN6" s="197"/>
      <c r="PDO6" s="197"/>
      <c r="PDP6" s="197"/>
      <c r="PDQ6" s="197"/>
      <c r="PDR6" s="197"/>
      <c r="PDS6" s="197"/>
      <c r="PDT6" s="197"/>
      <c r="PDU6" s="197"/>
      <c r="PDV6" s="197"/>
      <c r="PDW6" s="197"/>
      <c r="PDX6" s="197"/>
      <c r="PDY6" s="197"/>
      <c r="PDZ6" s="197"/>
      <c r="PEA6" s="197"/>
      <c r="PEB6" s="197"/>
      <c r="PEC6" s="197"/>
      <c r="PED6" s="197"/>
      <c r="PEE6" s="197"/>
      <c r="PEF6" s="197"/>
      <c r="PEG6" s="197"/>
      <c r="PEH6" s="197"/>
      <c r="PEI6" s="197"/>
      <c r="PEJ6" s="197"/>
      <c r="PEK6" s="197"/>
      <c r="PEL6" s="197"/>
      <c r="PEM6" s="197"/>
      <c r="PEN6" s="197"/>
      <c r="PEO6" s="197"/>
      <c r="PEP6" s="197"/>
      <c r="PEQ6" s="197"/>
      <c r="PER6" s="197"/>
      <c r="PES6" s="197"/>
      <c r="PET6" s="197"/>
      <c r="PEU6" s="197"/>
      <c r="PEV6" s="197"/>
      <c r="PEW6" s="197"/>
      <c r="PEX6" s="197"/>
      <c r="PEY6" s="197"/>
      <c r="PEZ6" s="197"/>
      <c r="PFA6" s="197"/>
      <c r="PFB6" s="197"/>
      <c r="PFC6" s="197"/>
      <c r="PFD6" s="197"/>
      <c r="PFE6" s="197"/>
      <c r="PFF6" s="197"/>
      <c r="PFG6" s="197"/>
      <c r="PFH6" s="197"/>
      <c r="PFI6" s="197"/>
      <c r="PFJ6" s="197"/>
      <c r="PFK6" s="197"/>
      <c r="PFL6" s="197"/>
      <c r="PFM6" s="197"/>
      <c r="PFN6" s="197"/>
      <c r="PFO6" s="197"/>
      <c r="PFP6" s="197"/>
      <c r="PFQ6" s="197"/>
      <c r="PFR6" s="197"/>
      <c r="PFS6" s="197"/>
      <c r="PFT6" s="197"/>
      <c r="PFU6" s="197"/>
      <c r="PFV6" s="197"/>
      <c r="PFW6" s="197"/>
      <c r="PFX6" s="197"/>
      <c r="PFY6" s="197"/>
      <c r="PFZ6" s="197"/>
      <c r="PGA6" s="197"/>
      <c r="PGB6" s="197"/>
      <c r="PGC6" s="197"/>
      <c r="PGD6" s="197"/>
      <c r="PGE6" s="197"/>
      <c r="PGF6" s="197"/>
      <c r="PGG6" s="197"/>
      <c r="PGH6" s="197"/>
      <c r="PGI6" s="197"/>
      <c r="PGJ6" s="197"/>
      <c r="PGK6" s="197"/>
      <c r="PGL6" s="197"/>
      <c r="PGM6" s="197"/>
      <c r="PGN6" s="197"/>
      <c r="PGO6" s="197"/>
      <c r="PGP6" s="197"/>
      <c r="PGQ6" s="197"/>
      <c r="PGR6" s="197"/>
      <c r="PGS6" s="197"/>
      <c r="PGT6" s="197"/>
      <c r="PGU6" s="197"/>
      <c r="PGV6" s="197"/>
      <c r="PGW6" s="197"/>
      <c r="PGX6" s="197"/>
      <c r="PGY6" s="197"/>
      <c r="PGZ6" s="197"/>
      <c r="PHA6" s="197"/>
      <c r="PHB6" s="197"/>
      <c r="PHC6" s="197"/>
      <c r="PHD6" s="197"/>
      <c r="PHE6" s="197"/>
      <c r="PHF6" s="197"/>
      <c r="PHG6" s="197"/>
      <c r="PHH6" s="197"/>
      <c r="PHI6" s="197"/>
      <c r="PHJ6" s="197"/>
      <c r="PHK6" s="197"/>
      <c r="PHL6" s="197"/>
      <c r="PHM6" s="197"/>
      <c r="PHN6" s="197"/>
      <c r="PHO6" s="197"/>
      <c r="PHP6" s="197"/>
      <c r="PHQ6" s="197"/>
      <c r="PHR6" s="197"/>
      <c r="PHS6" s="197"/>
      <c r="PHT6" s="197"/>
      <c r="PHU6" s="197"/>
      <c r="PHV6" s="197"/>
      <c r="PHW6" s="197"/>
      <c r="PHX6" s="197"/>
      <c r="PHY6" s="197"/>
      <c r="PHZ6" s="197"/>
      <c r="PIA6" s="197"/>
      <c r="PIB6" s="197"/>
      <c r="PIC6" s="197"/>
      <c r="PID6" s="197"/>
      <c r="PIE6" s="197"/>
      <c r="PIF6" s="197"/>
      <c r="PIG6" s="197"/>
      <c r="PIH6" s="197"/>
      <c r="PII6" s="197"/>
      <c r="PIJ6" s="197"/>
      <c r="PIK6" s="197"/>
      <c r="PIL6" s="197"/>
      <c r="PIM6" s="197"/>
      <c r="PIN6" s="197"/>
      <c r="PIO6" s="197"/>
      <c r="PIP6" s="197"/>
      <c r="PIQ6" s="197"/>
      <c r="PIR6" s="197"/>
      <c r="PIS6" s="197"/>
      <c r="PIT6" s="197"/>
      <c r="PIU6" s="197"/>
      <c r="PIV6" s="197"/>
      <c r="PIW6" s="197"/>
      <c r="PIX6" s="197"/>
      <c r="PIY6" s="197"/>
      <c r="PIZ6" s="197"/>
      <c r="PJA6" s="197"/>
      <c r="PJB6" s="197"/>
      <c r="PJC6" s="197"/>
      <c r="PJD6" s="197"/>
      <c r="PJE6" s="197"/>
      <c r="PJF6" s="197"/>
      <c r="PJG6" s="197"/>
      <c r="PJH6" s="197"/>
      <c r="PJI6" s="197"/>
      <c r="PJJ6" s="197"/>
      <c r="PJK6" s="197"/>
      <c r="PJL6" s="197"/>
      <c r="PJM6" s="197"/>
      <c r="PJN6" s="197"/>
      <c r="PJO6" s="197"/>
      <c r="PJP6" s="197"/>
      <c r="PJQ6" s="197"/>
      <c r="PJR6" s="197"/>
      <c r="PJS6" s="197"/>
      <c r="PJT6" s="197"/>
      <c r="PJU6" s="197"/>
      <c r="PJV6" s="197"/>
      <c r="PJW6" s="197"/>
      <c r="PJX6" s="197"/>
      <c r="PJY6" s="197"/>
      <c r="PJZ6" s="197"/>
      <c r="PKA6" s="197"/>
      <c r="PKB6" s="197"/>
      <c r="PKC6" s="197"/>
      <c r="PKD6" s="197"/>
      <c r="PKE6" s="197"/>
      <c r="PKF6" s="197"/>
      <c r="PKG6" s="197"/>
      <c r="PKH6" s="197"/>
      <c r="PKI6" s="197"/>
      <c r="PKJ6" s="197"/>
      <c r="PKK6" s="197"/>
      <c r="PKL6" s="197"/>
      <c r="PKM6" s="197"/>
      <c r="PKN6" s="197"/>
      <c r="PKO6" s="197"/>
      <c r="PKP6" s="197"/>
      <c r="PKQ6" s="197"/>
      <c r="PKR6" s="197"/>
      <c r="PKS6" s="197"/>
      <c r="PKT6" s="197"/>
      <c r="PKU6" s="197"/>
      <c r="PKV6" s="197"/>
      <c r="PKW6" s="197"/>
      <c r="PKX6" s="197"/>
      <c r="PKY6" s="197"/>
      <c r="PKZ6" s="197"/>
      <c r="PLA6" s="197"/>
      <c r="PLB6" s="197"/>
      <c r="PLC6" s="197"/>
      <c r="PLD6" s="197"/>
      <c r="PLE6" s="197"/>
      <c r="PLF6" s="197"/>
      <c r="PLG6" s="197"/>
      <c r="PLH6" s="197"/>
      <c r="PLI6" s="197"/>
      <c r="PLJ6" s="197"/>
      <c r="PLK6" s="197"/>
      <c r="PLL6" s="197"/>
      <c r="PLM6" s="197"/>
      <c r="PLN6" s="197"/>
      <c r="PLO6" s="197"/>
      <c r="PLP6" s="197"/>
      <c r="PLQ6" s="197"/>
      <c r="PLR6" s="197"/>
      <c r="PLS6" s="197"/>
      <c r="PLT6" s="197"/>
      <c r="PLU6" s="197"/>
      <c r="PLV6" s="197"/>
      <c r="PLW6" s="197"/>
      <c r="PLX6" s="197"/>
      <c r="PLY6" s="197"/>
      <c r="PLZ6" s="197"/>
      <c r="PMA6" s="197"/>
      <c r="PMB6" s="197"/>
      <c r="PMC6" s="197"/>
      <c r="PMD6" s="197"/>
      <c r="PME6" s="197"/>
      <c r="PMF6" s="197"/>
      <c r="PMG6" s="197"/>
      <c r="PMH6" s="197"/>
      <c r="PMI6" s="197"/>
      <c r="PMJ6" s="197"/>
      <c r="PMK6" s="197"/>
      <c r="PML6" s="197"/>
      <c r="PMM6" s="197"/>
      <c r="PMN6" s="197"/>
      <c r="PMO6" s="197"/>
      <c r="PMP6" s="197"/>
      <c r="PMQ6" s="197"/>
      <c r="PMR6" s="197"/>
      <c r="PMS6" s="197"/>
      <c r="PMT6" s="197"/>
      <c r="PMU6" s="197"/>
      <c r="PMV6" s="197"/>
      <c r="PMW6" s="197"/>
      <c r="PMX6" s="197"/>
      <c r="PMY6" s="197"/>
      <c r="PMZ6" s="197"/>
      <c r="PNA6" s="197"/>
      <c r="PNB6" s="197"/>
      <c r="PNC6" s="197"/>
      <c r="PND6" s="197"/>
      <c r="PNE6" s="197"/>
      <c r="PNF6" s="197"/>
      <c r="PNG6" s="197"/>
      <c r="PNH6" s="197"/>
      <c r="PNI6" s="197"/>
      <c r="PNJ6" s="197"/>
      <c r="PNK6" s="197"/>
      <c r="PNL6" s="197"/>
      <c r="PNM6" s="197"/>
      <c r="PNN6" s="197"/>
      <c r="PNO6" s="197"/>
      <c r="PNP6" s="197"/>
      <c r="PNQ6" s="197"/>
      <c r="PNR6" s="197"/>
      <c r="PNS6" s="197"/>
      <c r="PNT6" s="197"/>
      <c r="PNU6" s="197"/>
      <c r="PNV6" s="197"/>
      <c r="PNW6" s="197"/>
      <c r="PNX6" s="197"/>
      <c r="PNY6" s="197"/>
      <c r="PNZ6" s="197"/>
      <c r="POA6" s="197"/>
      <c r="POB6" s="197"/>
      <c r="POC6" s="197"/>
      <c r="POD6" s="197"/>
      <c r="POE6" s="197"/>
      <c r="POF6" s="197"/>
      <c r="POG6" s="197"/>
      <c r="POH6" s="197"/>
      <c r="POI6" s="197"/>
      <c r="POJ6" s="197"/>
      <c r="POK6" s="197"/>
      <c r="POL6" s="197"/>
      <c r="POM6" s="197"/>
      <c r="PON6" s="197"/>
      <c r="POO6" s="197"/>
      <c r="POP6" s="197"/>
      <c r="POQ6" s="197"/>
      <c r="POR6" s="197"/>
      <c r="POS6" s="197"/>
      <c r="POT6" s="197"/>
      <c r="POU6" s="197"/>
      <c r="POV6" s="197"/>
      <c r="POW6" s="197"/>
      <c r="POX6" s="197"/>
      <c r="POY6" s="197"/>
      <c r="POZ6" s="197"/>
      <c r="PPA6" s="197"/>
      <c r="PPB6" s="197"/>
      <c r="PPC6" s="197"/>
      <c r="PPD6" s="197"/>
      <c r="PPE6" s="197"/>
      <c r="PPF6" s="197"/>
      <c r="PPG6" s="197"/>
      <c r="PPH6" s="197"/>
      <c r="PPI6" s="197"/>
      <c r="PPJ6" s="197"/>
      <c r="PPK6" s="197"/>
      <c r="PPL6" s="197"/>
      <c r="PPM6" s="197"/>
      <c r="PPN6" s="197"/>
      <c r="PPO6" s="197"/>
      <c r="PPP6" s="197"/>
      <c r="PPQ6" s="197"/>
      <c r="PPR6" s="197"/>
      <c r="PPS6" s="197"/>
      <c r="PPT6" s="197"/>
      <c r="PPU6" s="197"/>
      <c r="PPV6" s="197"/>
      <c r="PPW6" s="197"/>
      <c r="PPX6" s="197"/>
      <c r="PPY6" s="197"/>
      <c r="PPZ6" s="197"/>
      <c r="PQA6" s="197"/>
      <c r="PQB6" s="197"/>
      <c r="PQC6" s="197"/>
      <c r="PQD6" s="197"/>
      <c r="PQE6" s="197"/>
      <c r="PQF6" s="197"/>
      <c r="PQG6" s="197"/>
      <c r="PQH6" s="197"/>
      <c r="PQI6" s="197"/>
      <c r="PQJ6" s="197"/>
      <c r="PQK6" s="197"/>
      <c r="PQL6" s="197"/>
      <c r="PQM6" s="197"/>
      <c r="PQN6" s="197"/>
      <c r="PQO6" s="197"/>
      <c r="PQP6" s="197"/>
      <c r="PQQ6" s="197"/>
      <c r="PQR6" s="197"/>
      <c r="PQS6" s="197"/>
      <c r="PQT6" s="197"/>
      <c r="PQU6" s="197"/>
      <c r="PQV6" s="197"/>
      <c r="PQW6" s="197"/>
      <c r="PQX6" s="197"/>
      <c r="PQY6" s="197"/>
      <c r="PQZ6" s="197"/>
      <c r="PRA6" s="197"/>
      <c r="PRB6" s="197"/>
      <c r="PRC6" s="197"/>
      <c r="PRD6" s="197"/>
      <c r="PRE6" s="197"/>
      <c r="PRF6" s="197"/>
      <c r="PRG6" s="197"/>
      <c r="PRH6" s="197"/>
      <c r="PRI6" s="197"/>
      <c r="PRJ6" s="197"/>
      <c r="PRK6" s="197"/>
      <c r="PRL6" s="197"/>
      <c r="PRM6" s="197"/>
      <c r="PRN6" s="197"/>
      <c r="PRO6" s="197"/>
      <c r="PRP6" s="197"/>
      <c r="PRQ6" s="197"/>
      <c r="PRR6" s="197"/>
      <c r="PRS6" s="197"/>
      <c r="PRT6" s="197"/>
      <c r="PRU6" s="197"/>
      <c r="PRV6" s="197"/>
      <c r="PRW6" s="197"/>
      <c r="PRX6" s="197"/>
      <c r="PRY6" s="197"/>
      <c r="PRZ6" s="197"/>
      <c r="PSA6" s="197"/>
      <c r="PSB6" s="197"/>
      <c r="PSC6" s="197"/>
      <c r="PSD6" s="197"/>
      <c r="PSE6" s="197"/>
      <c r="PSF6" s="197"/>
      <c r="PSG6" s="197"/>
      <c r="PSH6" s="197"/>
      <c r="PSI6" s="197"/>
      <c r="PSJ6" s="197"/>
      <c r="PSK6" s="197"/>
      <c r="PSL6" s="197"/>
      <c r="PSM6" s="197"/>
      <c r="PSN6" s="197"/>
      <c r="PSO6" s="197"/>
      <c r="PSP6" s="197"/>
      <c r="PSQ6" s="197"/>
      <c r="PSR6" s="197"/>
      <c r="PSS6" s="197"/>
      <c r="PST6" s="197"/>
      <c r="PSU6" s="197"/>
      <c r="PSV6" s="197"/>
      <c r="PSW6" s="197"/>
      <c r="PSX6" s="197"/>
      <c r="PSY6" s="197"/>
      <c r="PSZ6" s="197"/>
      <c r="PTA6" s="197"/>
      <c r="PTB6" s="197"/>
      <c r="PTC6" s="197"/>
      <c r="PTD6" s="197"/>
      <c r="PTE6" s="197"/>
      <c r="PTF6" s="197"/>
      <c r="PTG6" s="197"/>
      <c r="PTH6" s="197"/>
      <c r="PTI6" s="197"/>
      <c r="PTJ6" s="197"/>
      <c r="PTK6" s="197"/>
      <c r="PTL6" s="197"/>
      <c r="PTM6" s="197"/>
      <c r="PTN6" s="197"/>
      <c r="PTO6" s="197"/>
      <c r="PTP6" s="197"/>
      <c r="PTQ6" s="197"/>
      <c r="PTR6" s="197"/>
      <c r="PTS6" s="197"/>
      <c r="PTT6" s="197"/>
      <c r="PTU6" s="197"/>
      <c r="PTV6" s="197"/>
      <c r="PTW6" s="197"/>
      <c r="PTX6" s="197"/>
      <c r="PTY6" s="197"/>
      <c r="PTZ6" s="197"/>
      <c r="PUA6" s="197"/>
      <c r="PUB6" s="197"/>
      <c r="PUC6" s="197"/>
      <c r="PUD6" s="197"/>
      <c r="PUE6" s="197"/>
      <c r="PUF6" s="197"/>
      <c r="PUG6" s="197"/>
      <c r="PUH6" s="197"/>
      <c r="PUI6" s="197"/>
      <c r="PUJ6" s="197"/>
      <c r="PUK6" s="197"/>
      <c r="PUL6" s="197"/>
      <c r="PUM6" s="197"/>
      <c r="PUN6" s="197"/>
      <c r="PUO6" s="197"/>
      <c r="PUP6" s="197"/>
      <c r="PUQ6" s="197"/>
      <c r="PUR6" s="197"/>
      <c r="PUS6" s="197"/>
      <c r="PUT6" s="197"/>
      <c r="PUU6" s="197"/>
      <c r="PUV6" s="197"/>
      <c r="PUW6" s="197"/>
      <c r="PUX6" s="197"/>
      <c r="PUY6" s="197"/>
      <c r="PUZ6" s="197"/>
      <c r="PVA6" s="197"/>
      <c r="PVB6" s="197"/>
      <c r="PVC6" s="197"/>
      <c r="PVD6" s="197"/>
      <c r="PVE6" s="197"/>
      <c r="PVF6" s="197"/>
      <c r="PVG6" s="197"/>
      <c r="PVH6" s="197"/>
      <c r="PVI6" s="197"/>
      <c r="PVJ6" s="197"/>
      <c r="PVK6" s="197"/>
      <c r="PVL6" s="197"/>
      <c r="PVM6" s="197"/>
      <c r="PVN6" s="197"/>
      <c r="PVO6" s="197"/>
      <c r="PVP6" s="197"/>
      <c r="PVQ6" s="197"/>
      <c r="PVR6" s="197"/>
      <c r="PVS6" s="197"/>
      <c r="PVT6" s="197"/>
      <c r="PVU6" s="197"/>
      <c r="PVV6" s="197"/>
      <c r="PVW6" s="197"/>
      <c r="PVX6" s="197"/>
      <c r="PVY6" s="197"/>
      <c r="PVZ6" s="197"/>
      <c r="PWA6" s="197"/>
      <c r="PWB6" s="197"/>
      <c r="PWC6" s="197"/>
      <c r="PWD6" s="197"/>
      <c r="PWE6" s="197"/>
      <c r="PWF6" s="197"/>
      <c r="PWG6" s="197"/>
      <c r="PWH6" s="197"/>
      <c r="PWI6" s="197"/>
      <c r="PWJ6" s="197"/>
      <c r="PWK6" s="197"/>
      <c r="PWL6" s="197"/>
      <c r="PWM6" s="197"/>
      <c r="PWN6" s="197"/>
      <c r="PWO6" s="197"/>
      <c r="PWP6" s="197"/>
      <c r="PWQ6" s="197"/>
      <c r="PWR6" s="197"/>
      <c r="PWS6" s="197"/>
      <c r="PWT6" s="197"/>
      <c r="PWU6" s="197"/>
      <c r="PWV6" s="197"/>
      <c r="PWW6" s="197"/>
      <c r="PWX6" s="197"/>
      <c r="PWY6" s="197"/>
      <c r="PWZ6" s="197"/>
      <c r="PXA6" s="197"/>
      <c r="PXB6" s="197"/>
      <c r="PXC6" s="197"/>
      <c r="PXD6" s="197"/>
      <c r="PXE6" s="197"/>
      <c r="PXF6" s="197"/>
      <c r="PXG6" s="197"/>
      <c r="PXH6" s="197"/>
      <c r="PXI6" s="197"/>
      <c r="PXJ6" s="197"/>
      <c r="PXK6" s="197"/>
      <c r="PXL6" s="197"/>
      <c r="PXM6" s="197"/>
      <c r="PXN6" s="197"/>
      <c r="PXO6" s="197"/>
      <c r="PXP6" s="197"/>
      <c r="PXQ6" s="197"/>
      <c r="PXR6" s="197"/>
      <c r="PXS6" s="197"/>
      <c r="PXT6" s="197"/>
      <c r="PXU6" s="197"/>
      <c r="PXV6" s="197"/>
      <c r="PXW6" s="197"/>
      <c r="PXX6" s="197"/>
      <c r="PXY6" s="197"/>
      <c r="PXZ6" s="197"/>
      <c r="PYA6" s="197"/>
      <c r="PYB6" s="197"/>
      <c r="PYC6" s="197"/>
      <c r="PYD6" s="197"/>
      <c r="PYE6" s="197"/>
      <c r="PYF6" s="197"/>
      <c r="PYG6" s="197"/>
      <c r="PYH6" s="197"/>
      <c r="PYI6" s="197"/>
      <c r="PYJ6" s="197"/>
      <c r="PYK6" s="197"/>
      <c r="PYL6" s="197"/>
      <c r="PYM6" s="197"/>
      <c r="PYN6" s="197"/>
      <c r="PYO6" s="197"/>
      <c r="PYP6" s="197"/>
      <c r="PYQ6" s="197"/>
      <c r="PYR6" s="197"/>
      <c r="PYS6" s="197"/>
      <c r="PYT6" s="197"/>
      <c r="PYU6" s="197"/>
      <c r="PYV6" s="197"/>
      <c r="PYW6" s="197"/>
      <c r="PYX6" s="197"/>
      <c r="PYY6" s="197"/>
      <c r="PYZ6" s="197"/>
      <c r="PZA6" s="197"/>
      <c r="PZB6" s="197"/>
      <c r="PZC6" s="197"/>
      <c r="PZD6" s="197"/>
      <c r="PZE6" s="197"/>
      <c r="PZF6" s="197"/>
      <c r="PZG6" s="197"/>
      <c r="PZH6" s="197"/>
      <c r="PZI6" s="197"/>
      <c r="PZJ6" s="197"/>
      <c r="PZK6" s="197"/>
      <c r="PZL6" s="197"/>
      <c r="PZM6" s="197"/>
      <c r="PZN6" s="197"/>
      <c r="PZO6" s="197"/>
      <c r="PZP6" s="197"/>
      <c r="PZQ6" s="197"/>
      <c r="PZR6" s="197"/>
      <c r="PZS6" s="197"/>
      <c r="PZT6" s="197"/>
      <c r="PZU6" s="197"/>
      <c r="PZV6" s="197"/>
      <c r="PZW6" s="197"/>
      <c r="PZX6" s="197"/>
      <c r="PZY6" s="197"/>
      <c r="PZZ6" s="197"/>
      <c r="QAA6" s="197"/>
      <c r="QAB6" s="197"/>
      <c r="QAC6" s="197"/>
      <c r="QAD6" s="197"/>
      <c r="QAE6" s="197"/>
      <c r="QAF6" s="197"/>
      <c r="QAG6" s="197"/>
      <c r="QAH6" s="197"/>
      <c r="QAI6" s="197"/>
      <c r="QAJ6" s="197"/>
      <c r="QAK6" s="197"/>
      <c r="QAL6" s="197"/>
      <c r="QAM6" s="197"/>
      <c r="QAN6" s="197"/>
      <c r="QAO6" s="197"/>
      <c r="QAP6" s="197"/>
      <c r="QAQ6" s="197"/>
      <c r="QAR6" s="197"/>
      <c r="QAS6" s="197"/>
      <c r="QAT6" s="197"/>
      <c r="QAU6" s="197"/>
      <c r="QAV6" s="197"/>
      <c r="QAW6" s="197"/>
      <c r="QAX6" s="197"/>
      <c r="QAY6" s="197"/>
      <c r="QAZ6" s="197"/>
      <c r="QBA6" s="197"/>
      <c r="QBB6" s="197"/>
      <c r="QBC6" s="197"/>
      <c r="QBD6" s="197"/>
      <c r="QBE6" s="197"/>
      <c r="QBF6" s="197"/>
      <c r="QBG6" s="197"/>
      <c r="QBH6" s="197"/>
      <c r="QBI6" s="197"/>
      <c r="QBJ6" s="197"/>
      <c r="QBK6" s="197"/>
      <c r="QBL6" s="197"/>
      <c r="QBM6" s="197"/>
      <c r="QBN6" s="197"/>
      <c r="QBO6" s="197"/>
      <c r="QBP6" s="197"/>
      <c r="QBQ6" s="197"/>
      <c r="QBR6" s="197"/>
      <c r="QBS6" s="197"/>
      <c r="QBT6" s="197"/>
      <c r="QBU6" s="197"/>
      <c r="QBV6" s="197"/>
      <c r="QBW6" s="197"/>
      <c r="QBX6" s="197"/>
      <c r="QBY6" s="197"/>
      <c r="QBZ6" s="197"/>
      <c r="QCA6" s="197"/>
      <c r="QCB6" s="197"/>
      <c r="QCC6" s="197"/>
      <c r="QCD6" s="197"/>
      <c r="QCE6" s="197"/>
      <c r="QCF6" s="197"/>
      <c r="QCG6" s="197"/>
      <c r="QCH6" s="197"/>
      <c r="QCI6" s="197"/>
      <c r="QCJ6" s="197"/>
      <c r="QCK6" s="197"/>
      <c r="QCL6" s="197"/>
      <c r="QCM6" s="197"/>
      <c r="QCN6" s="197"/>
      <c r="QCO6" s="197"/>
      <c r="QCP6" s="197"/>
      <c r="QCQ6" s="197"/>
      <c r="QCR6" s="197"/>
      <c r="QCS6" s="197"/>
      <c r="QCT6" s="197"/>
      <c r="QCU6" s="197"/>
      <c r="QCV6" s="197"/>
      <c r="QCW6" s="197"/>
      <c r="QCX6" s="197"/>
      <c r="QCY6" s="197"/>
      <c r="QCZ6" s="197"/>
      <c r="QDA6" s="197"/>
      <c r="QDB6" s="197"/>
      <c r="QDC6" s="197"/>
      <c r="QDD6" s="197"/>
      <c r="QDE6" s="197"/>
      <c r="QDF6" s="197"/>
      <c r="QDG6" s="197"/>
      <c r="QDH6" s="197"/>
      <c r="QDI6" s="197"/>
      <c r="QDJ6" s="197"/>
      <c r="QDK6" s="197"/>
      <c r="QDL6" s="197"/>
      <c r="QDM6" s="197"/>
      <c r="QDN6" s="197"/>
      <c r="QDO6" s="197"/>
      <c r="QDP6" s="197"/>
      <c r="QDQ6" s="197"/>
      <c r="QDR6" s="197"/>
      <c r="QDS6" s="197"/>
      <c r="QDT6" s="197"/>
      <c r="QDU6" s="197"/>
      <c r="QDV6" s="197"/>
      <c r="QDW6" s="197"/>
      <c r="QDX6" s="197"/>
      <c r="QDY6" s="197"/>
      <c r="QDZ6" s="197"/>
      <c r="QEA6" s="197"/>
      <c r="QEB6" s="197"/>
      <c r="QEC6" s="197"/>
      <c r="QED6" s="197"/>
      <c r="QEE6" s="197"/>
      <c r="QEF6" s="197"/>
      <c r="QEG6" s="197"/>
      <c r="QEH6" s="197"/>
      <c r="QEI6" s="197"/>
      <c r="QEJ6" s="197"/>
      <c r="QEK6" s="197"/>
      <c r="QEL6" s="197"/>
      <c r="QEM6" s="197"/>
      <c r="QEN6" s="197"/>
      <c r="QEO6" s="197"/>
      <c r="QEP6" s="197"/>
      <c r="QEQ6" s="197"/>
      <c r="QER6" s="197"/>
      <c r="QES6" s="197"/>
      <c r="QET6" s="197"/>
      <c r="QEU6" s="197"/>
      <c r="QEV6" s="197"/>
      <c r="QEW6" s="197"/>
      <c r="QEX6" s="197"/>
      <c r="QEY6" s="197"/>
      <c r="QEZ6" s="197"/>
      <c r="QFA6" s="197"/>
      <c r="QFB6" s="197"/>
      <c r="QFC6" s="197"/>
      <c r="QFD6" s="197"/>
      <c r="QFE6" s="197"/>
      <c r="QFF6" s="197"/>
      <c r="QFG6" s="197"/>
      <c r="QFH6" s="197"/>
      <c r="QFI6" s="197"/>
      <c r="QFJ6" s="197"/>
      <c r="QFK6" s="197"/>
      <c r="QFL6" s="197"/>
      <c r="QFM6" s="197"/>
      <c r="QFN6" s="197"/>
      <c r="QFO6" s="197"/>
      <c r="QFP6" s="197"/>
      <c r="QFQ6" s="197"/>
      <c r="QFR6" s="197"/>
      <c r="QFS6" s="197"/>
      <c r="QFT6" s="197"/>
      <c r="QFU6" s="197"/>
      <c r="QFV6" s="197"/>
      <c r="QFW6" s="197"/>
      <c r="QFX6" s="197"/>
      <c r="QFY6" s="197"/>
      <c r="QFZ6" s="197"/>
      <c r="QGA6" s="197"/>
      <c r="QGB6" s="197"/>
      <c r="QGC6" s="197"/>
      <c r="QGD6" s="197"/>
      <c r="QGE6" s="197"/>
      <c r="QGF6" s="197"/>
      <c r="QGG6" s="197"/>
      <c r="QGH6" s="197"/>
      <c r="QGI6" s="197"/>
      <c r="QGJ6" s="197"/>
      <c r="QGK6" s="197"/>
      <c r="QGL6" s="197"/>
      <c r="QGM6" s="197"/>
      <c r="QGN6" s="197"/>
      <c r="QGO6" s="197"/>
      <c r="QGP6" s="197"/>
      <c r="QGQ6" s="197"/>
      <c r="QGR6" s="197"/>
      <c r="QGS6" s="197"/>
      <c r="QGT6" s="197"/>
      <c r="QGU6" s="197"/>
      <c r="QGV6" s="197"/>
      <c r="QGW6" s="197"/>
      <c r="QGX6" s="197"/>
      <c r="QGY6" s="197"/>
      <c r="QGZ6" s="197"/>
      <c r="QHA6" s="197"/>
      <c r="QHB6" s="197"/>
      <c r="QHC6" s="197"/>
      <c r="QHD6" s="197"/>
      <c r="QHE6" s="197"/>
      <c r="QHF6" s="197"/>
      <c r="QHG6" s="197"/>
      <c r="QHH6" s="197"/>
      <c r="QHI6" s="197"/>
      <c r="QHJ6" s="197"/>
      <c r="QHK6" s="197"/>
      <c r="QHL6" s="197"/>
      <c r="QHM6" s="197"/>
      <c r="QHN6" s="197"/>
      <c r="QHO6" s="197"/>
      <c r="QHP6" s="197"/>
      <c r="QHQ6" s="197"/>
      <c r="QHR6" s="197"/>
      <c r="QHS6" s="197"/>
      <c r="QHT6" s="197"/>
      <c r="QHU6" s="197"/>
      <c r="QHV6" s="197"/>
      <c r="QHW6" s="197"/>
      <c r="QHX6" s="197"/>
      <c r="QHY6" s="197"/>
      <c r="QHZ6" s="197"/>
      <c r="QIA6" s="197"/>
      <c r="QIB6" s="197"/>
      <c r="QIC6" s="197"/>
      <c r="QID6" s="197"/>
      <c r="QIE6" s="197"/>
      <c r="QIF6" s="197"/>
      <c r="QIG6" s="197"/>
      <c r="QIH6" s="197"/>
      <c r="QII6" s="197"/>
      <c r="QIJ6" s="197"/>
      <c r="QIK6" s="197"/>
      <c r="QIL6" s="197"/>
      <c r="QIM6" s="197"/>
      <c r="QIN6" s="197"/>
      <c r="QIO6" s="197"/>
      <c r="QIP6" s="197"/>
      <c r="QIQ6" s="197"/>
      <c r="QIR6" s="197"/>
      <c r="QIS6" s="197"/>
      <c r="QIT6" s="197"/>
      <c r="QIU6" s="197"/>
      <c r="QIV6" s="197"/>
      <c r="QIW6" s="197"/>
      <c r="QIX6" s="197"/>
      <c r="QIY6" s="197"/>
      <c r="QIZ6" s="197"/>
      <c r="QJA6" s="197"/>
      <c r="QJB6" s="197"/>
      <c r="QJC6" s="197"/>
      <c r="QJD6" s="197"/>
      <c r="QJE6" s="197"/>
      <c r="QJF6" s="197"/>
      <c r="QJG6" s="197"/>
      <c r="QJH6" s="197"/>
      <c r="QJI6" s="197"/>
      <c r="QJJ6" s="197"/>
      <c r="QJK6" s="197"/>
      <c r="QJL6" s="197"/>
      <c r="QJM6" s="197"/>
      <c r="QJN6" s="197"/>
      <c r="QJO6" s="197"/>
      <c r="QJP6" s="197"/>
      <c r="QJQ6" s="197"/>
      <c r="QJR6" s="197"/>
      <c r="QJS6" s="197"/>
      <c r="QJT6" s="197"/>
      <c r="QJU6" s="197"/>
      <c r="QJV6" s="197"/>
      <c r="QJW6" s="197"/>
      <c r="QJX6" s="197"/>
      <c r="QJY6" s="197"/>
      <c r="QJZ6" s="197"/>
      <c r="QKA6" s="197"/>
      <c r="QKB6" s="197"/>
      <c r="QKC6" s="197"/>
      <c r="QKD6" s="197"/>
      <c r="QKE6" s="197"/>
      <c r="QKF6" s="197"/>
      <c r="QKG6" s="197"/>
      <c r="QKH6" s="197"/>
      <c r="QKI6" s="197"/>
      <c r="QKJ6" s="197"/>
      <c r="QKK6" s="197"/>
      <c r="QKL6" s="197"/>
      <c r="QKM6" s="197"/>
      <c r="QKN6" s="197"/>
      <c r="QKO6" s="197"/>
      <c r="QKP6" s="197"/>
      <c r="QKQ6" s="197"/>
      <c r="QKR6" s="197"/>
      <c r="QKS6" s="197"/>
      <c r="QKT6" s="197"/>
      <c r="QKU6" s="197"/>
      <c r="QKV6" s="197"/>
      <c r="QKW6" s="197"/>
      <c r="QKX6" s="197"/>
      <c r="QKY6" s="197"/>
      <c r="QKZ6" s="197"/>
      <c r="QLA6" s="197"/>
      <c r="QLB6" s="197"/>
      <c r="QLC6" s="197"/>
      <c r="QLD6" s="197"/>
      <c r="QLE6" s="197"/>
      <c r="QLF6" s="197"/>
      <c r="QLG6" s="197"/>
      <c r="QLH6" s="197"/>
      <c r="QLI6" s="197"/>
      <c r="QLJ6" s="197"/>
      <c r="QLK6" s="197"/>
      <c r="QLL6" s="197"/>
      <c r="QLM6" s="197"/>
      <c r="QLN6" s="197"/>
      <c r="QLO6" s="197"/>
      <c r="QLP6" s="197"/>
      <c r="QLQ6" s="197"/>
      <c r="QLR6" s="197"/>
      <c r="QLS6" s="197"/>
      <c r="QLT6" s="197"/>
      <c r="QLU6" s="197"/>
      <c r="QLV6" s="197"/>
      <c r="QLW6" s="197"/>
      <c r="QLX6" s="197"/>
      <c r="QLY6" s="197"/>
      <c r="QLZ6" s="197"/>
      <c r="QMA6" s="197"/>
      <c r="QMB6" s="197"/>
      <c r="QMC6" s="197"/>
      <c r="QMD6" s="197"/>
      <c r="QME6" s="197"/>
      <c r="QMF6" s="197"/>
      <c r="QMG6" s="197"/>
      <c r="QMH6" s="197"/>
      <c r="QMI6" s="197"/>
      <c r="QMJ6" s="197"/>
      <c r="QMK6" s="197"/>
      <c r="QML6" s="197"/>
      <c r="QMM6" s="197"/>
      <c r="QMN6" s="197"/>
      <c r="QMO6" s="197"/>
      <c r="QMP6" s="197"/>
      <c r="QMQ6" s="197"/>
      <c r="QMR6" s="197"/>
      <c r="QMS6" s="197"/>
      <c r="QMT6" s="197"/>
      <c r="QMU6" s="197"/>
      <c r="QMV6" s="197"/>
      <c r="QMW6" s="197"/>
      <c r="QMX6" s="197"/>
      <c r="QMY6" s="197"/>
      <c r="QMZ6" s="197"/>
      <c r="QNA6" s="197"/>
      <c r="QNB6" s="197"/>
      <c r="QNC6" s="197"/>
      <c r="QND6" s="197"/>
      <c r="QNE6" s="197"/>
      <c r="QNF6" s="197"/>
      <c r="QNG6" s="197"/>
      <c r="QNH6" s="197"/>
      <c r="QNI6" s="197"/>
      <c r="QNJ6" s="197"/>
      <c r="QNK6" s="197"/>
      <c r="QNL6" s="197"/>
      <c r="QNM6" s="197"/>
      <c r="QNN6" s="197"/>
      <c r="QNO6" s="197"/>
      <c r="QNP6" s="197"/>
      <c r="QNQ6" s="197"/>
      <c r="QNR6" s="197"/>
      <c r="QNS6" s="197"/>
      <c r="QNT6" s="197"/>
      <c r="QNU6" s="197"/>
      <c r="QNV6" s="197"/>
      <c r="QNW6" s="197"/>
      <c r="QNX6" s="197"/>
      <c r="QNY6" s="197"/>
      <c r="QNZ6" s="197"/>
      <c r="QOA6" s="197"/>
      <c r="QOB6" s="197"/>
      <c r="QOC6" s="197"/>
      <c r="QOD6" s="197"/>
      <c r="QOE6" s="197"/>
      <c r="QOF6" s="197"/>
      <c r="QOG6" s="197"/>
      <c r="QOH6" s="197"/>
      <c r="QOI6" s="197"/>
      <c r="QOJ6" s="197"/>
      <c r="QOK6" s="197"/>
      <c r="QOL6" s="197"/>
      <c r="QOM6" s="197"/>
      <c r="QON6" s="197"/>
      <c r="QOO6" s="197"/>
      <c r="QOP6" s="197"/>
      <c r="QOQ6" s="197"/>
      <c r="QOR6" s="197"/>
      <c r="QOS6" s="197"/>
      <c r="QOT6" s="197"/>
      <c r="QOU6" s="197"/>
      <c r="QOV6" s="197"/>
      <c r="QOW6" s="197"/>
      <c r="QOX6" s="197"/>
      <c r="QOY6" s="197"/>
      <c r="QOZ6" s="197"/>
      <c r="QPA6" s="197"/>
      <c r="QPB6" s="197"/>
      <c r="QPC6" s="197"/>
      <c r="QPD6" s="197"/>
      <c r="QPE6" s="197"/>
      <c r="QPF6" s="197"/>
      <c r="QPG6" s="197"/>
      <c r="QPH6" s="197"/>
      <c r="QPI6" s="197"/>
      <c r="QPJ6" s="197"/>
      <c r="QPK6" s="197"/>
      <c r="QPL6" s="197"/>
      <c r="QPM6" s="197"/>
      <c r="QPN6" s="197"/>
      <c r="QPO6" s="197"/>
      <c r="QPP6" s="197"/>
      <c r="QPQ6" s="197"/>
      <c r="QPR6" s="197"/>
      <c r="QPS6" s="197"/>
      <c r="QPT6" s="197"/>
      <c r="QPU6" s="197"/>
      <c r="QPV6" s="197"/>
      <c r="QPW6" s="197"/>
      <c r="QPX6" s="197"/>
      <c r="QPY6" s="197"/>
      <c r="QPZ6" s="197"/>
      <c r="QQA6" s="197"/>
      <c r="QQB6" s="197"/>
      <c r="QQC6" s="197"/>
      <c r="QQD6" s="197"/>
      <c r="QQE6" s="197"/>
      <c r="QQF6" s="197"/>
      <c r="QQG6" s="197"/>
      <c r="QQH6" s="197"/>
      <c r="QQI6" s="197"/>
      <c r="QQJ6" s="197"/>
      <c r="QQK6" s="197"/>
      <c r="QQL6" s="197"/>
      <c r="QQM6" s="197"/>
      <c r="QQN6" s="197"/>
      <c r="QQO6" s="197"/>
      <c r="QQP6" s="197"/>
      <c r="QQQ6" s="197"/>
      <c r="QQR6" s="197"/>
      <c r="QQS6" s="197"/>
      <c r="QQT6" s="197"/>
      <c r="QQU6" s="197"/>
      <c r="QQV6" s="197"/>
      <c r="QQW6" s="197"/>
      <c r="QQX6" s="197"/>
      <c r="QQY6" s="197"/>
      <c r="QQZ6" s="197"/>
      <c r="QRA6" s="197"/>
      <c r="QRB6" s="197"/>
      <c r="QRC6" s="197"/>
      <c r="QRD6" s="197"/>
      <c r="QRE6" s="197"/>
      <c r="QRF6" s="197"/>
      <c r="QRG6" s="197"/>
      <c r="QRH6" s="197"/>
      <c r="QRI6" s="197"/>
      <c r="QRJ6" s="197"/>
      <c r="QRK6" s="197"/>
      <c r="QRL6" s="197"/>
      <c r="QRM6" s="197"/>
      <c r="QRN6" s="197"/>
      <c r="QRO6" s="197"/>
      <c r="QRP6" s="197"/>
      <c r="QRQ6" s="197"/>
      <c r="QRR6" s="197"/>
      <c r="QRS6" s="197"/>
      <c r="QRT6" s="197"/>
      <c r="QRU6" s="197"/>
      <c r="QRV6" s="197"/>
      <c r="QRW6" s="197"/>
      <c r="QRX6" s="197"/>
      <c r="QRY6" s="197"/>
      <c r="QRZ6" s="197"/>
      <c r="QSA6" s="197"/>
      <c r="QSB6" s="197"/>
      <c r="QSC6" s="197"/>
      <c r="QSD6" s="197"/>
      <c r="QSE6" s="197"/>
      <c r="QSF6" s="197"/>
      <c r="QSG6" s="197"/>
      <c r="QSH6" s="197"/>
      <c r="QSI6" s="197"/>
      <c r="QSJ6" s="197"/>
      <c r="QSK6" s="197"/>
      <c r="QSL6" s="197"/>
      <c r="QSM6" s="197"/>
      <c r="QSN6" s="197"/>
      <c r="QSO6" s="197"/>
      <c r="QSP6" s="197"/>
      <c r="QSQ6" s="197"/>
      <c r="QSR6" s="197"/>
      <c r="QSS6" s="197"/>
      <c r="QST6" s="197"/>
      <c r="QSU6" s="197"/>
      <c r="QSV6" s="197"/>
      <c r="QSW6" s="197"/>
      <c r="QSX6" s="197"/>
      <c r="QSY6" s="197"/>
      <c r="QSZ6" s="197"/>
      <c r="QTA6" s="197"/>
      <c r="QTB6" s="197"/>
      <c r="QTC6" s="197"/>
      <c r="QTD6" s="197"/>
      <c r="QTE6" s="197"/>
      <c r="QTF6" s="197"/>
      <c r="QTG6" s="197"/>
      <c r="QTH6" s="197"/>
      <c r="QTI6" s="197"/>
      <c r="QTJ6" s="197"/>
      <c r="QTK6" s="197"/>
      <c r="QTL6" s="197"/>
      <c r="QTM6" s="197"/>
      <c r="QTN6" s="197"/>
      <c r="QTO6" s="197"/>
      <c r="QTP6" s="197"/>
      <c r="QTQ6" s="197"/>
      <c r="QTR6" s="197"/>
      <c r="QTS6" s="197"/>
      <c r="QTT6" s="197"/>
      <c r="QTU6" s="197"/>
      <c r="QTV6" s="197"/>
      <c r="QTW6" s="197"/>
      <c r="QTX6" s="197"/>
      <c r="QTY6" s="197"/>
      <c r="QTZ6" s="197"/>
      <c r="QUA6" s="197"/>
      <c r="QUB6" s="197"/>
      <c r="QUC6" s="197"/>
      <c r="QUD6" s="197"/>
      <c r="QUE6" s="197"/>
      <c r="QUF6" s="197"/>
      <c r="QUG6" s="197"/>
      <c r="QUH6" s="197"/>
      <c r="QUI6" s="197"/>
      <c r="QUJ6" s="197"/>
      <c r="QUK6" s="197"/>
      <c r="QUL6" s="197"/>
      <c r="QUM6" s="197"/>
      <c r="QUN6" s="197"/>
      <c r="QUO6" s="197"/>
      <c r="QUP6" s="197"/>
      <c r="QUQ6" s="197"/>
      <c r="QUR6" s="197"/>
      <c r="QUS6" s="197"/>
      <c r="QUT6" s="197"/>
      <c r="QUU6" s="197"/>
      <c r="QUV6" s="197"/>
      <c r="QUW6" s="197"/>
      <c r="QUX6" s="197"/>
      <c r="QUY6" s="197"/>
      <c r="QUZ6" s="197"/>
      <c r="QVA6" s="197"/>
      <c r="QVB6" s="197"/>
      <c r="QVC6" s="197"/>
      <c r="QVD6" s="197"/>
      <c r="QVE6" s="197"/>
      <c r="QVF6" s="197"/>
      <c r="QVG6" s="197"/>
      <c r="QVH6" s="197"/>
      <c r="QVI6" s="197"/>
      <c r="QVJ6" s="197"/>
      <c r="QVK6" s="197"/>
      <c r="QVL6" s="197"/>
      <c r="QVM6" s="197"/>
      <c r="QVN6" s="197"/>
      <c r="QVO6" s="197"/>
      <c r="QVP6" s="197"/>
      <c r="QVQ6" s="197"/>
      <c r="QVR6" s="197"/>
      <c r="QVS6" s="197"/>
      <c r="QVT6" s="197"/>
      <c r="QVU6" s="197"/>
      <c r="QVV6" s="197"/>
      <c r="QVW6" s="197"/>
      <c r="QVX6" s="197"/>
      <c r="QVY6" s="197"/>
      <c r="QVZ6" s="197"/>
      <c r="QWA6" s="197"/>
      <c r="QWB6" s="197"/>
      <c r="QWC6" s="197"/>
      <c r="QWD6" s="197"/>
      <c r="QWE6" s="197"/>
      <c r="QWF6" s="197"/>
      <c r="QWG6" s="197"/>
      <c r="QWH6" s="197"/>
      <c r="QWI6" s="197"/>
      <c r="QWJ6" s="197"/>
      <c r="QWK6" s="197"/>
      <c r="QWL6" s="197"/>
      <c r="QWM6" s="197"/>
      <c r="QWN6" s="197"/>
      <c r="QWO6" s="197"/>
      <c r="QWP6" s="197"/>
      <c r="QWQ6" s="197"/>
      <c r="QWR6" s="197"/>
      <c r="QWS6" s="197"/>
      <c r="QWT6" s="197"/>
      <c r="QWU6" s="197"/>
      <c r="QWV6" s="197"/>
      <c r="QWW6" s="197"/>
      <c r="QWX6" s="197"/>
      <c r="QWY6" s="197"/>
      <c r="QWZ6" s="197"/>
      <c r="QXA6" s="197"/>
      <c r="QXB6" s="197"/>
      <c r="QXC6" s="197"/>
      <c r="QXD6" s="197"/>
      <c r="QXE6" s="197"/>
      <c r="QXF6" s="197"/>
      <c r="QXG6" s="197"/>
      <c r="QXH6" s="197"/>
      <c r="QXI6" s="197"/>
      <c r="QXJ6" s="197"/>
      <c r="QXK6" s="197"/>
      <c r="QXL6" s="197"/>
      <c r="QXM6" s="197"/>
      <c r="QXN6" s="197"/>
      <c r="QXO6" s="197"/>
      <c r="QXP6" s="197"/>
      <c r="QXQ6" s="197"/>
      <c r="QXR6" s="197"/>
      <c r="QXS6" s="197"/>
      <c r="QXT6" s="197"/>
      <c r="QXU6" s="197"/>
      <c r="QXV6" s="197"/>
      <c r="QXW6" s="197"/>
      <c r="QXX6" s="197"/>
      <c r="QXY6" s="197"/>
      <c r="QXZ6" s="197"/>
      <c r="QYA6" s="197"/>
      <c r="QYB6" s="197"/>
      <c r="QYC6" s="197"/>
      <c r="QYD6" s="197"/>
      <c r="QYE6" s="197"/>
      <c r="QYF6" s="197"/>
      <c r="QYG6" s="197"/>
      <c r="QYH6" s="197"/>
      <c r="QYI6" s="197"/>
      <c r="QYJ6" s="197"/>
      <c r="QYK6" s="197"/>
      <c r="QYL6" s="197"/>
      <c r="QYM6" s="197"/>
      <c r="QYN6" s="197"/>
      <c r="QYO6" s="197"/>
      <c r="QYP6" s="197"/>
      <c r="QYQ6" s="197"/>
      <c r="QYR6" s="197"/>
      <c r="QYS6" s="197"/>
      <c r="QYT6" s="197"/>
      <c r="QYU6" s="197"/>
      <c r="QYV6" s="197"/>
      <c r="QYW6" s="197"/>
      <c r="QYX6" s="197"/>
      <c r="QYY6" s="197"/>
      <c r="QYZ6" s="197"/>
      <c r="QZA6" s="197"/>
      <c r="QZB6" s="197"/>
      <c r="QZC6" s="197"/>
      <c r="QZD6" s="197"/>
      <c r="QZE6" s="197"/>
      <c r="QZF6" s="197"/>
      <c r="QZG6" s="197"/>
      <c r="QZH6" s="197"/>
      <c r="QZI6" s="197"/>
      <c r="QZJ6" s="197"/>
      <c r="QZK6" s="197"/>
      <c r="QZL6" s="197"/>
      <c r="QZM6" s="197"/>
      <c r="QZN6" s="197"/>
      <c r="QZO6" s="197"/>
      <c r="QZP6" s="197"/>
      <c r="QZQ6" s="197"/>
      <c r="QZR6" s="197"/>
      <c r="QZS6" s="197"/>
      <c r="QZT6" s="197"/>
      <c r="QZU6" s="197"/>
      <c r="QZV6" s="197"/>
      <c r="QZW6" s="197"/>
      <c r="QZX6" s="197"/>
      <c r="QZY6" s="197"/>
      <c r="QZZ6" s="197"/>
      <c r="RAA6" s="197"/>
      <c r="RAB6" s="197"/>
      <c r="RAC6" s="197"/>
      <c r="RAD6" s="197"/>
      <c r="RAE6" s="197"/>
      <c r="RAF6" s="197"/>
      <c r="RAG6" s="197"/>
      <c r="RAH6" s="197"/>
      <c r="RAI6" s="197"/>
      <c r="RAJ6" s="197"/>
      <c r="RAK6" s="197"/>
      <c r="RAL6" s="197"/>
      <c r="RAM6" s="197"/>
      <c r="RAN6" s="197"/>
      <c r="RAO6" s="197"/>
      <c r="RAP6" s="197"/>
      <c r="RAQ6" s="197"/>
      <c r="RAR6" s="197"/>
      <c r="RAS6" s="197"/>
      <c r="RAT6" s="197"/>
      <c r="RAU6" s="197"/>
      <c r="RAV6" s="197"/>
      <c r="RAW6" s="197"/>
      <c r="RAX6" s="197"/>
      <c r="RAY6" s="197"/>
      <c r="RAZ6" s="197"/>
      <c r="RBA6" s="197"/>
      <c r="RBB6" s="197"/>
      <c r="RBC6" s="197"/>
      <c r="RBD6" s="197"/>
      <c r="RBE6" s="197"/>
      <c r="RBF6" s="197"/>
      <c r="RBG6" s="197"/>
      <c r="RBH6" s="197"/>
      <c r="RBI6" s="197"/>
      <c r="RBJ6" s="197"/>
      <c r="RBK6" s="197"/>
      <c r="RBL6" s="197"/>
      <c r="RBM6" s="197"/>
      <c r="RBN6" s="197"/>
      <c r="RBO6" s="197"/>
      <c r="RBP6" s="197"/>
      <c r="RBQ6" s="197"/>
      <c r="RBR6" s="197"/>
      <c r="RBS6" s="197"/>
      <c r="RBT6" s="197"/>
      <c r="RBU6" s="197"/>
      <c r="RBV6" s="197"/>
      <c r="RBW6" s="197"/>
      <c r="RBX6" s="197"/>
      <c r="RBY6" s="197"/>
      <c r="RBZ6" s="197"/>
      <c r="RCA6" s="197"/>
      <c r="RCB6" s="197"/>
      <c r="RCC6" s="197"/>
      <c r="RCD6" s="197"/>
      <c r="RCE6" s="197"/>
      <c r="RCF6" s="197"/>
      <c r="RCG6" s="197"/>
      <c r="RCH6" s="197"/>
      <c r="RCI6" s="197"/>
      <c r="RCJ6" s="197"/>
      <c r="RCK6" s="197"/>
      <c r="RCL6" s="197"/>
      <c r="RCM6" s="197"/>
      <c r="RCN6" s="197"/>
      <c r="RCO6" s="197"/>
      <c r="RCP6" s="197"/>
      <c r="RCQ6" s="197"/>
      <c r="RCR6" s="197"/>
      <c r="RCS6" s="197"/>
      <c r="RCT6" s="197"/>
      <c r="RCU6" s="197"/>
      <c r="RCV6" s="197"/>
      <c r="RCW6" s="197"/>
      <c r="RCX6" s="197"/>
      <c r="RCY6" s="197"/>
      <c r="RCZ6" s="197"/>
      <c r="RDA6" s="197"/>
      <c r="RDB6" s="197"/>
      <c r="RDC6" s="197"/>
      <c r="RDD6" s="197"/>
      <c r="RDE6" s="197"/>
      <c r="RDF6" s="197"/>
      <c r="RDG6" s="197"/>
      <c r="RDH6" s="197"/>
      <c r="RDI6" s="197"/>
      <c r="RDJ6" s="197"/>
      <c r="RDK6" s="197"/>
      <c r="RDL6" s="197"/>
      <c r="RDM6" s="197"/>
      <c r="RDN6" s="197"/>
      <c r="RDO6" s="197"/>
      <c r="RDP6" s="197"/>
      <c r="RDQ6" s="197"/>
      <c r="RDR6" s="197"/>
      <c r="RDS6" s="197"/>
      <c r="RDT6" s="197"/>
      <c r="RDU6" s="197"/>
      <c r="RDV6" s="197"/>
      <c r="RDW6" s="197"/>
      <c r="RDX6" s="197"/>
      <c r="RDY6" s="197"/>
      <c r="RDZ6" s="197"/>
      <c r="REA6" s="197"/>
      <c r="REB6" s="197"/>
      <c r="REC6" s="197"/>
      <c r="RED6" s="197"/>
      <c r="REE6" s="197"/>
      <c r="REF6" s="197"/>
      <c r="REG6" s="197"/>
      <c r="REH6" s="197"/>
      <c r="REI6" s="197"/>
      <c r="REJ6" s="197"/>
      <c r="REK6" s="197"/>
      <c r="REL6" s="197"/>
      <c r="REM6" s="197"/>
      <c r="REN6" s="197"/>
      <c r="REO6" s="197"/>
      <c r="REP6" s="197"/>
      <c r="REQ6" s="197"/>
      <c r="RER6" s="197"/>
      <c r="RES6" s="197"/>
      <c r="RET6" s="197"/>
      <c r="REU6" s="197"/>
      <c r="REV6" s="197"/>
      <c r="REW6" s="197"/>
      <c r="REX6" s="197"/>
      <c r="REY6" s="197"/>
      <c r="REZ6" s="197"/>
      <c r="RFA6" s="197"/>
      <c r="RFB6" s="197"/>
      <c r="RFC6" s="197"/>
      <c r="RFD6" s="197"/>
      <c r="RFE6" s="197"/>
      <c r="RFF6" s="197"/>
      <c r="RFG6" s="197"/>
      <c r="RFH6" s="197"/>
      <c r="RFI6" s="197"/>
      <c r="RFJ6" s="197"/>
      <c r="RFK6" s="197"/>
      <c r="RFL6" s="197"/>
      <c r="RFM6" s="197"/>
      <c r="RFN6" s="197"/>
      <c r="RFO6" s="197"/>
      <c r="RFP6" s="197"/>
      <c r="RFQ6" s="197"/>
      <c r="RFR6" s="197"/>
      <c r="RFS6" s="197"/>
      <c r="RFT6" s="197"/>
      <c r="RFU6" s="197"/>
      <c r="RFV6" s="197"/>
      <c r="RFW6" s="197"/>
      <c r="RFX6" s="197"/>
      <c r="RFY6" s="197"/>
      <c r="RFZ6" s="197"/>
      <c r="RGA6" s="197"/>
      <c r="RGB6" s="197"/>
      <c r="RGC6" s="197"/>
      <c r="RGD6" s="197"/>
      <c r="RGE6" s="197"/>
      <c r="RGF6" s="197"/>
      <c r="RGG6" s="197"/>
      <c r="RGH6" s="197"/>
      <c r="RGI6" s="197"/>
      <c r="RGJ6" s="197"/>
      <c r="RGK6" s="197"/>
      <c r="RGL6" s="197"/>
      <c r="RGM6" s="197"/>
      <c r="RGN6" s="197"/>
      <c r="RGO6" s="197"/>
      <c r="RGP6" s="197"/>
      <c r="RGQ6" s="197"/>
      <c r="RGR6" s="197"/>
      <c r="RGS6" s="197"/>
      <c r="RGT6" s="197"/>
      <c r="RGU6" s="197"/>
      <c r="RGV6" s="197"/>
      <c r="RGW6" s="197"/>
      <c r="RGX6" s="197"/>
      <c r="RGY6" s="197"/>
      <c r="RGZ6" s="197"/>
      <c r="RHA6" s="197"/>
      <c r="RHB6" s="197"/>
      <c r="RHC6" s="197"/>
      <c r="RHD6" s="197"/>
      <c r="RHE6" s="197"/>
      <c r="RHF6" s="197"/>
      <c r="RHG6" s="197"/>
      <c r="RHH6" s="197"/>
      <c r="RHI6" s="197"/>
      <c r="RHJ6" s="197"/>
      <c r="RHK6" s="197"/>
      <c r="RHL6" s="197"/>
      <c r="RHM6" s="197"/>
      <c r="RHN6" s="197"/>
      <c r="RHO6" s="197"/>
      <c r="RHP6" s="197"/>
      <c r="RHQ6" s="197"/>
      <c r="RHR6" s="197"/>
      <c r="RHS6" s="197"/>
      <c r="RHT6" s="197"/>
      <c r="RHU6" s="197"/>
      <c r="RHV6" s="197"/>
      <c r="RHW6" s="197"/>
      <c r="RHX6" s="197"/>
      <c r="RHY6" s="197"/>
      <c r="RHZ6" s="197"/>
      <c r="RIA6" s="197"/>
      <c r="RIB6" s="197"/>
      <c r="RIC6" s="197"/>
      <c r="RID6" s="197"/>
      <c r="RIE6" s="197"/>
      <c r="RIF6" s="197"/>
      <c r="RIG6" s="197"/>
      <c r="RIH6" s="197"/>
      <c r="RII6" s="197"/>
      <c r="RIJ6" s="197"/>
      <c r="RIK6" s="197"/>
      <c r="RIL6" s="197"/>
      <c r="RIM6" s="197"/>
      <c r="RIN6" s="197"/>
      <c r="RIO6" s="197"/>
      <c r="RIP6" s="197"/>
      <c r="RIQ6" s="197"/>
      <c r="RIR6" s="197"/>
      <c r="RIS6" s="197"/>
      <c r="RIT6" s="197"/>
      <c r="RIU6" s="197"/>
      <c r="RIV6" s="197"/>
      <c r="RIW6" s="197"/>
      <c r="RIX6" s="197"/>
      <c r="RIY6" s="197"/>
      <c r="RIZ6" s="197"/>
      <c r="RJA6" s="197"/>
      <c r="RJB6" s="197"/>
      <c r="RJC6" s="197"/>
      <c r="RJD6" s="197"/>
      <c r="RJE6" s="197"/>
      <c r="RJF6" s="197"/>
      <c r="RJG6" s="197"/>
      <c r="RJH6" s="197"/>
      <c r="RJI6" s="197"/>
      <c r="RJJ6" s="197"/>
      <c r="RJK6" s="197"/>
      <c r="RJL6" s="197"/>
      <c r="RJM6" s="197"/>
      <c r="RJN6" s="197"/>
      <c r="RJO6" s="197"/>
      <c r="RJP6" s="197"/>
      <c r="RJQ6" s="197"/>
      <c r="RJR6" s="197"/>
      <c r="RJS6" s="197"/>
      <c r="RJT6" s="197"/>
      <c r="RJU6" s="197"/>
      <c r="RJV6" s="197"/>
      <c r="RJW6" s="197"/>
      <c r="RJX6" s="197"/>
      <c r="RJY6" s="197"/>
      <c r="RJZ6" s="197"/>
      <c r="RKA6" s="197"/>
      <c r="RKB6" s="197"/>
      <c r="RKC6" s="197"/>
      <c r="RKD6" s="197"/>
      <c r="RKE6" s="197"/>
      <c r="RKF6" s="197"/>
      <c r="RKG6" s="197"/>
      <c r="RKH6" s="197"/>
      <c r="RKI6" s="197"/>
      <c r="RKJ6" s="197"/>
      <c r="RKK6" s="197"/>
      <c r="RKL6" s="197"/>
      <c r="RKM6" s="197"/>
      <c r="RKN6" s="197"/>
      <c r="RKO6" s="197"/>
      <c r="RKP6" s="197"/>
      <c r="RKQ6" s="197"/>
      <c r="RKR6" s="197"/>
      <c r="RKS6" s="197"/>
      <c r="RKT6" s="197"/>
      <c r="RKU6" s="197"/>
      <c r="RKV6" s="197"/>
      <c r="RKW6" s="197"/>
      <c r="RKX6" s="197"/>
      <c r="RKY6" s="197"/>
      <c r="RKZ6" s="197"/>
      <c r="RLA6" s="197"/>
      <c r="RLB6" s="197"/>
      <c r="RLC6" s="197"/>
      <c r="RLD6" s="197"/>
      <c r="RLE6" s="197"/>
      <c r="RLF6" s="197"/>
      <c r="RLG6" s="197"/>
      <c r="RLH6" s="197"/>
      <c r="RLI6" s="197"/>
      <c r="RLJ6" s="197"/>
      <c r="RLK6" s="197"/>
      <c r="RLL6" s="197"/>
      <c r="RLM6" s="197"/>
      <c r="RLN6" s="197"/>
      <c r="RLO6" s="197"/>
      <c r="RLP6" s="197"/>
      <c r="RLQ6" s="197"/>
      <c r="RLR6" s="197"/>
      <c r="RLS6" s="197"/>
      <c r="RLT6" s="197"/>
      <c r="RLU6" s="197"/>
      <c r="RLV6" s="197"/>
      <c r="RLW6" s="197"/>
      <c r="RLX6" s="197"/>
      <c r="RLY6" s="197"/>
      <c r="RLZ6" s="197"/>
      <c r="RMA6" s="197"/>
      <c r="RMB6" s="197"/>
      <c r="RMC6" s="197"/>
      <c r="RMD6" s="197"/>
      <c r="RME6" s="197"/>
      <c r="RMF6" s="197"/>
      <c r="RMG6" s="197"/>
      <c r="RMH6" s="197"/>
      <c r="RMI6" s="197"/>
      <c r="RMJ6" s="197"/>
      <c r="RMK6" s="197"/>
      <c r="RML6" s="197"/>
      <c r="RMM6" s="197"/>
      <c r="RMN6" s="197"/>
      <c r="RMO6" s="197"/>
      <c r="RMP6" s="197"/>
      <c r="RMQ6" s="197"/>
      <c r="RMR6" s="197"/>
      <c r="RMS6" s="197"/>
      <c r="RMT6" s="197"/>
      <c r="RMU6" s="197"/>
      <c r="RMV6" s="197"/>
      <c r="RMW6" s="197"/>
      <c r="RMX6" s="197"/>
      <c r="RMY6" s="197"/>
      <c r="RMZ6" s="197"/>
      <c r="RNA6" s="197"/>
      <c r="RNB6" s="197"/>
      <c r="RNC6" s="197"/>
      <c r="RND6" s="197"/>
      <c r="RNE6" s="197"/>
      <c r="RNF6" s="197"/>
      <c r="RNG6" s="197"/>
      <c r="RNH6" s="197"/>
      <c r="RNI6" s="197"/>
      <c r="RNJ6" s="197"/>
      <c r="RNK6" s="197"/>
      <c r="RNL6" s="197"/>
      <c r="RNM6" s="197"/>
      <c r="RNN6" s="197"/>
      <c r="RNO6" s="197"/>
      <c r="RNP6" s="197"/>
      <c r="RNQ6" s="197"/>
      <c r="RNR6" s="197"/>
      <c r="RNS6" s="197"/>
      <c r="RNT6" s="197"/>
      <c r="RNU6" s="197"/>
      <c r="RNV6" s="197"/>
      <c r="RNW6" s="197"/>
      <c r="RNX6" s="197"/>
      <c r="RNY6" s="197"/>
      <c r="RNZ6" s="197"/>
      <c r="ROA6" s="197"/>
      <c r="ROB6" s="197"/>
      <c r="ROC6" s="197"/>
      <c r="ROD6" s="197"/>
      <c r="ROE6" s="197"/>
      <c r="ROF6" s="197"/>
      <c r="ROG6" s="197"/>
      <c r="ROH6" s="197"/>
      <c r="ROI6" s="197"/>
      <c r="ROJ6" s="197"/>
      <c r="ROK6" s="197"/>
      <c r="ROL6" s="197"/>
      <c r="ROM6" s="197"/>
      <c r="RON6" s="197"/>
      <c r="ROO6" s="197"/>
      <c r="ROP6" s="197"/>
      <c r="ROQ6" s="197"/>
      <c r="ROR6" s="197"/>
      <c r="ROS6" s="197"/>
      <c r="ROT6" s="197"/>
      <c r="ROU6" s="197"/>
      <c r="ROV6" s="197"/>
      <c r="ROW6" s="197"/>
      <c r="ROX6" s="197"/>
      <c r="ROY6" s="197"/>
      <c r="ROZ6" s="197"/>
      <c r="RPA6" s="197"/>
      <c r="RPB6" s="197"/>
      <c r="RPC6" s="197"/>
      <c r="RPD6" s="197"/>
      <c r="RPE6" s="197"/>
      <c r="RPF6" s="197"/>
      <c r="RPG6" s="197"/>
      <c r="RPH6" s="197"/>
      <c r="RPI6" s="197"/>
      <c r="RPJ6" s="197"/>
      <c r="RPK6" s="197"/>
      <c r="RPL6" s="197"/>
      <c r="RPM6" s="197"/>
      <c r="RPN6" s="197"/>
      <c r="RPO6" s="197"/>
      <c r="RPP6" s="197"/>
      <c r="RPQ6" s="197"/>
      <c r="RPR6" s="197"/>
      <c r="RPS6" s="197"/>
      <c r="RPT6" s="197"/>
      <c r="RPU6" s="197"/>
      <c r="RPV6" s="197"/>
      <c r="RPW6" s="197"/>
      <c r="RPX6" s="197"/>
      <c r="RPY6" s="197"/>
      <c r="RPZ6" s="197"/>
      <c r="RQA6" s="197"/>
      <c r="RQB6" s="197"/>
      <c r="RQC6" s="197"/>
      <c r="RQD6" s="197"/>
      <c r="RQE6" s="197"/>
      <c r="RQF6" s="197"/>
      <c r="RQG6" s="197"/>
      <c r="RQH6" s="197"/>
      <c r="RQI6" s="197"/>
      <c r="RQJ6" s="197"/>
      <c r="RQK6" s="197"/>
      <c r="RQL6" s="197"/>
      <c r="RQM6" s="197"/>
      <c r="RQN6" s="197"/>
      <c r="RQO6" s="197"/>
      <c r="RQP6" s="197"/>
      <c r="RQQ6" s="197"/>
      <c r="RQR6" s="197"/>
      <c r="RQS6" s="197"/>
      <c r="RQT6" s="197"/>
      <c r="RQU6" s="197"/>
      <c r="RQV6" s="197"/>
      <c r="RQW6" s="197"/>
      <c r="RQX6" s="197"/>
      <c r="RQY6" s="197"/>
      <c r="RQZ6" s="197"/>
      <c r="RRA6" s="197"/>
      <c r="RRB6" s="197"/>
      <c r="RRC6" s="197"/>
      <c r="RRD6" s="197"/>
      <c r="RRE6" s="197"/>
      <c r="RRF6" s="197"/>
      <c r="RRG6" s="197"/>
      <c r="RRH6" s="197"/>
      <c r="RRI6" s="197"/>
      <c r="RRJ6" s="197"/>
      <c r="RRK6" s="197"/>
      <c r="RRL6" s="197"/>
      <c r="RRM6" s="197"/>
      <c r="RRN6" s="197"/>
      <c r="RRO6" s="197"/>
      <c r="RRP6" s="197"/>
      <c r="RRQ6" s="197"/>
      <c r="RRR6" s="197"/>
      <c r="RRS6" s="197"/>
      <c r="RRT6" s="197"/>
      <c r="RRU6" s="197"/>
      <c r="RRV6" s="197"/>
      <c r="RRW6" s="197"/>
      <c r="RRX6" s="197"/>
      <c r="RRY6" s="197"/>
      <c r="RRZ6" s="197"/>
      <c r="RSA6" s="197"/>
      <c r="RSB6" s="197"/>
      <c r="RSC6" s="197"/>
      <c r="RSD6" s="197"/>
      <c r="RSE6" s="197"/>
      <c r="RSF6" s="197"/>
      <c r="RSG6" s="197"/>
      <c r="RSH6" s="197"/>
      <c r="RSI6" s="197"/>
      <c r="RSJ6" s="197"/>
      <c r="RSK6" s="197"/>
      <c r="RSL6" s="197"/>
      <c r="RSM6" s="197"/>
      <c r="RSN6" s="197"/>
      <c r="RSO6" s="197"/>
      <c r="RSP6" s="197"/>
      <c r="RSQ6" s="197"/>
      <c r="RSR6" s="197"/>
      <c r="RSS6" s="197"/>
      <c r="RST6" s="197"/>
      <c r="RSU6" s="197"/>
      <c r="RSV6" s="197"/>
      <c r="RSW6" s="197"/>
      <c r="RSX6" s="197"/>
      <c r="RSY6" s="197"/>
      <c r="RSZ6" s="197"/>
      <c r="RTA6" s="197"/>
      <c r="RTB6" s="197"/>
      <c r="RTC6" s="197"/>
      <c r="RTD6" s="197"/>
      <c r="RTE6" s="197"/>
      <c r="RTF6" s="197"/>
      <c r="RTG6" s="197"/>
      <c r="RTH6" s="197"/>
      <c r="RTI6" s="197"/>
      <c r="RTJ6" s="197"/>
      <c r="RTK6" s="197"/>
      <c r="RTL6" s="197"/>
      <c r="RTM6" s="197"/>
      <c r="RTN6" s="197"/>
      <c r="RTO6" s="197"/>
      <c r="RTP6" s="197"/>
      <c r="RTQ6" s="197"/>
      <c r="RTR6" s="197"/>
      <c r="RTS6" s="197"/>
      <c r="RTT6" s="197"/>
      <c r="RTU6" s="197"/>
      <c r="RTV6" s="197"/>
      <c r="RTW6" s="197"/>
      <c r="RTX6" s="197"/>
      <c r="RTY6" s="197"/>
      <c r="RTZ6" s="197"/>
      <c r="RUA6" s="197"/>
      <c r="RUB6" s="197"/>
      <c r="RUC6" s="197"/>
      <c r="RUD6" s="197"/>
      <c r="RUE6" s="197"/>
      <c r="RUF6" s="197"/>
      <c r="RUG6" s="197"/>
      <c r="RUH6" s="197"/>
      <c r="RUI6" s="197"/>
      <c r="RUJ6" s="197"/>
      <c r="RUK6" s="197"/>
      <c r="RUL6" s="197"/>
      <c r="RUM6" s="197"/>
      <c r="RUN6" s="197"/>
      <c r="RUO6" s="197"/>
      <c r="RUP6" s="197"/>
      <c r="RUQ6" s="197"/>
      <c r="RUR6" s="197"/>
      <c r="RUS6" s="197"/>
      <c r="RUT6" s="197"/>
      <c r="RUU6" s="197"/>
      <c r="RUV6" s="197"/>
      <c r="RUW6" s="197"/>
      <c r="RUX6" s="197"/>
      <c r="RUY6" s="197"/>
      <c r="RUZ6" s="197"/>
      <c r="RVA6" s="197"/>
      <c r="RVB6" s="197"/>
      <c r="RVC6" s="197"/>
      <c r="RVD6" s="197"/>
      <c r="RVE6" s="197"/>
      <c r="RVF6" s="197"/>
      <c r="RVG6" s="197"/>
      <c r="RVH6" s="197"/>
      <c r="RVI6" s="197"/>
      <c r="RVJ6" s="197"/>
      <c r="RVK6" s="197"/>
      <c r="RVL6" s="197"/>
      <c r="RVM6" s="197"/>
      <c r="RVN6" s="197"/>
      <c r="RVO6" s="197"/>
      <c r="RVP6" s="197"/>
      <c r="RVQ6" s="197"/>
      <c r="RVR6" s="197"/>
      <c r="RVS6" s="197"/>
      <c r="RVT6" s="197"/>
      <c r="RVU6" s="197"/>
      <c r="RVV6" s="197"/>
      <c r="RVW6" s="197"/>
      <c r="RVX6" s="197"/>
      <c r="RVY6" s="197"/>
      <c r="RVZ6" s="197"/>
      <c r="RWA6" s="197"/>
      <c r="RWB6" s="197"/>
      <c r="RWC6" s="197"/>
      <c r="RWD6" s="197"/>
      <c r="RWE6" s="197"/>
      <c r="RWF6" s="197"/>
      <c r="RWG6" s="197"/>
      <c r="RWH6" s="197"/>
      <c r="RWI6" s="197"/>
      <c r="RWJ6" s="197"/>
      <c r="RWK6" s="197"/>
      <c r="RWL6" s="197"/>
      <c r="RWM6" s="197"/>
      <c r="RWN6" s="197"/>
      <c r="RWO6" s="197"/>
      <c r="RWP6" s="197"/>
      <c r="RWQ6" s="197"/>
      <c r="RWR6" s="197"/>
      <c r="RWS6" s="197"/>
      <c r="RWT6" s="197"/>
      <c r="RWU6" s="197"/>
      <c r="RWV6" s="197"/>
      <c r="RWW6" s="197"/>
      <c r="RWX6" s="197"/>
      <c r="RWY6" s="197"/>
      <c r="RWZ6" s="197"/>
      <c r="RXA6" s="197"/>
      <c r="RXB6" s="197"/>
      <c r="RXC6" s="197"/>
      <c r="RXD6" s="197"/>
      <c r="RXE6" s="197"/>
      <c r="RXF6" s="197"/>
      <c r="RXG6" s="197"/>
      <c r="RXH6" s="197"/>
      <c r="RXI6" s="197"/>
      <c r="RXJ6" s="197"/>
      <c r="RXK6" s="197"/>
      <c r="RXL6" s="197"/>
      <c r="RXM6" s="197"/>
      <c r="RXN6" s="197"/>
      <c r="RXO6" s="197"/>
      <c r="RXP6" s="197"/>
      <c r="RXQ6" s="197"/>
      <c r="RXR6" s="197"/>
      <c r="RXS6" s="197"/>
      <c r="RXT6" s="197"/>
      <c r="RXU6" s="197"/>
      <c r="RXV6" s="197"/>
      <c r="RXW6" s="197"/>
      <c r="RXX6" s="197"/>
      <c r="RXY6" s="197"/>
      <c r="RXZ6" s="197"/>
      <c r="RYA6" s="197"/>
      <c r="RYB6" s="197"/>
      <c r="RYC6" s="197"/>
      <c r="RYD6" s="197"/>
      <c r="RYE6" s="197"/>
      <c r="RYF6" s="197"/>
      <c r="RYG6" s="197"/>
      <c r="RYH6" s="197"/>
      <c r="RYI6" s="197"/>
      <c r="RYJ6" s="197"/>
      <c r="RYK6" s="197"/>
      <c r="RYL6" s="197"/>
      <c r="RYM6" s="197"/>
      <c r="RYN6" s="197"/>
      <c r="RYO6" s="197"/>
      <c r="RYP6" s="197"/>
      <c r="RYQ6" s="197"/>
      <c r="RYR6" s="197"/>
      <c r="RYS6" s="197"/>
      <c r="RYT6" s="197"/>
      <c r="RYU6" s="197"/>
      <c r="RYV6" s="197"/>
      <c r="RYW6" s="197"/>
      <c r="RYX6" s="197"/>
      <c r="RYY6" s="197"/>
      <c r="RYZ6" s="197"/>
      <c r="RZA6" s="197"/>
      <c r="RZB6" s="197"/>
      <c r="RZC6" s="197"/>
      <c r="RZD6" s="197"/>
      <c r="RZE6" s="197"/>
      <c r="RZF6" s="197"/>
      <c r="RZG6" s="197"/>
      <c r="RZH6" s="197"/>
      <c r="RZI6" s="197"/>
      <c r="RZJ6" s="197"/>
      <c r="RZK6" s="197"/>
      <c r="RZL6" s="197"/>
      <c r="RZM6" s="197"/>
      <c r="RZN6" s="197"/>
      <c r="RZO6" s="197"/>
      <c r="RZP6" s="197"/>
      <c r="RZQ6" s="197"/>
      <c r="RZR6" s="197"/>
      <c r="RZS6" s="197"/>
      <c r="RZT6" s="197"/>
      <c r="RZU6" s="197"/>
      <c r="RZV6" s="197"/>
      <c r="RZW6" s="197"/>
      <c r="RZX6" s="197"/>
      <c r="RZY6" s="197"/>
      <c r="RZZ6" s="197"/>
      <c r="SAA6" s="197"/>
      <c r="SAB6" s="197"/>
      <c r="SAC6" s="197"/>
      <c r="SAD6" s="197"/>
      <c r="SAE6" s="197"/>
      <c r="SAF6" s="197"/>
      <c r="SAG6" s="197"/>
      <c r="SAH6" s="197"/>
      <c r="SAI6" s="197"/>
      <c r="SAJ6" s="197"/>
      <c r="SAK6" s="197"/>
      <c r="SAL6" s="197"/>
      <c r="SAM6" s="197"/>
      <c r="SAN6" s="197"/>
      <c r="SAO6" s="197"/>
      <c r="SAP6" s="197"/>
      <c r="SAQ6" s="197"/>
      <c r="SAR6" s="197"/>
      <c r="SAS6" s="197"/>
      <c r="SAT6" s="197"/>
      <c r="SAU6" s="197"/>
      <c r="SAV6" s="197"/>
      <c r="SAW6" s="197"/>
      <c r="SAX6" s="197"/>
      <c r="SAY6" s="197"/>
      <c r="SAZ6" s="197"/>
      <c r="SBA6" s="197"/>
      <c r="SBB6" s="197"/>
      <c r="SBC6" s="197"/>
      <c r="SBD6" s="197"/>
      <c r="SBE6" s="197"/>
      <c r="SBF6" s="197"/>
      <c r="SBG6" s="197"/>
      <c r="SBH6" s="197"/>
      <c r="SBI6" s="197"/>
      <c r="SBJ6" s="197"/>
      <c r="SBK6" s="197"/>
      <c r="SBL6" s="197"/>
      <c r="SBM6" s="197"/>
      <c r="SBN6" s="197"/>
      <c r="SBO6" s="197"/>
      <c r="SBP6" s="197"/>
      <c r="SBQ6" s="197"/>
      <c r="SBR6" s="197"/>
      <c r="SBS6" s="197"/>
      <c r="SBT6" s="197"/>
      <c r="SBU6" s="197"/>
      <c r="SBV6" s="197"/>
      <c r="SBW6" s="197"/>
      <c r="SBX6" s="197"/>
      <c r="SBY6" s="197"/>
      <c r="SBZ6" s="197"/>
      <c r="SCA6" s="197"/>
      <c r="SCB6" s="197"/>
      <c r="SCC6" s="197"/>
      <c r="SCD6" s="197"/>
      <c r="SCE6" s="197"/>
      <c r="SCF6" s="197"/>
      <c r="SCG6" s="197"/>
      <c r="SCH6" s="197"/>
      <c r="SCI6" s="197"/>
      <c r="SCJ6" s="197"/>
      <c r="SCK6" s="197"/>
      <c r="SCL6" s="197"/>
      <c r="SCM6" s="197"/>
      <c r="SCN6" s="197"/>
      <c r="SCO6" s="197"/>
      <c r="SCP6" s="197"/>
      <c r="SCQ6" s="197"/>
      <c r="SCR6" s="197"/>
      <c r="SCS6" s="197"/>
      <c r="SCT6" s="197"/>
      <c r="SCU6" s="197"/>
      <c r="SCV6" s="197"/>
      <c r="SCW6" s="197"/>
      <c r="SCX6" s="197"/>
      <c r="SCY6" s="197"/>
      <c r="SCZ6" s="197"/>
      <c r="SDA6" s="197"/>
      <c r="SDB6" s="197"/>
      <c r="SDC6" s="197"/>
      <c r="SDD6" s="197"/>
      <c r="SDE6" s="197"/>
      <c r="SDF6" s="197"/>
      <c r="SDG6" s="197"/>
      <c r="SDH6" s="197"/>
      <c r="SDI6" s="197"/>
      <c r="SDJ6" s="197"/>
      <c r="SDK6" s="197"/>
      <c r="SDL6" s="197"/>
      <c r="SDM6" s="197"/>
      <c r="SDN6" s="197"/>
      <c r="SDO6" s="197"/>
      <c r="SDP6" s="197"/>
      <c r="SDQ6" s="197"/>
      <c r="SDR6" s="197"/>
      <c r="SDS6" s="197"/>
      <c r="SDT6" s="197"/>
      <c r="SDU6" s="197"/>
      <c r="SDV6" s="197"/>
      <c r="SDW6" s="197"/>
      <c r="SDX6" s="197"/>
      <c r="SDY6" s="197"/>
      <c r="SDZ6" s="197"/>
      <c r="SEA6" s="197"/>
      <c r="SEB6" s="197"/>
      <c r="SEC6" s="197"/>
      <c r="SED6" s="197"/>
      <c r="SEE6" s="197"/>
      <c r="SEF6" s="197"/>
      <c r="SEG6" s="197"/>
      <c r="SEH6" s="197"/>
      <c r="SEI6" s="197"/>
      <c r="SEJ6" s="197"/>
      <c r="SEK6" s="197"/>
      <c r="SEL6" s="197"/>
      <c r="SEM6" s="197"/>
      <c r="SEN6" s="197"/>
      <c r="SEO6" s="197"/>
      <c r="SEP6" s="197"/>
      <c r="SEQ6" s="197"/>
      <c r="SER6" s="197"/>
      <c r="SES6" s="197"/>
      <c r="SET6" s="197"/>
      <c r="SEU6" s="197"/>
      <c r="SEV6" s="197"/>
      <c r="SEW6" s="197"/>
      <c r="SEX6" s="197"/>
      <c r="SEY6" s="197"/>
      <c r="SEZ6" s="197"/>
      <c r="SFA6" s="197"/>
      <c r="SFB6" s="197"/>
      <c r="SFC6" s="197"/>
      <c r="SFD6" s="197"/>
      <c r="SFE6" s="197"/>
      <c r="SFF6" s="197"/>
      <c r="SFG6" s="197"/>
      <c r="SFH6" s="197"/>
      <c r="SFI6" s="197"/>
      <c r="SFJ6" s="197"/>
      <c r="SFK6" s="197"/>
      <c r="SFL6" s="197"/>
      <c r="SFM6" s="197"/>
      <c r="SFN6" s="197"/>
      <c r="SFO6" s="197"/>
      <c r="SFP6" s="197"/>
      <c r="SFQ6" s="197"/>
      <c r="SFR6" s="197"/>
      <c r="SFS6" s="197"/>
      <c r="SFT6" s="197"/>
      <c r="SFU6" s="197"/>
      <c r="SFV6" s="197"/>
      <c r="SFW6" s="197"/>
      <c r="SFX6" s="197"/>
      <c r="SFY6" s="197"/>
      <c r="SFZ6" s="197"/>
      <c r="SGA6" s="197"/>
      <c r="SGB6" s="197"/>
      <c r="SGC6" s="197"/>
      <c r="SGD6" s="197"/>
      <c r="SGE6" s="197"/>
      <c r="SGF6" s="197"/>
      <c r="SGG6" s="197"/>
      <c r="SGH6" s="197"/>
      <c r="SGI6" s="197"/>
      <c r="SGJ6" s="197"/>
      <c r="SGK6" s="197"/>
      <c r="SGL6" s="197"/>
      <c r="SGM6" s="197"/>
      <c r="SGN6" s="197"/>
      <c r="SGO6" s="197"/>
      <c r="SGP6" s="197"/>
      <c r="SGQ6" s="197"/>
      <c r="SGR6" s="197"/>
      <c r="SGS6" s="197"/>
      <c r="SGT6" s="197"/>
      <c r="SGU6" s="197"/>
      <c r="SGV6" s="197"/>
      <c r="SGW6" s="197"/>
      <c r="SGX6" s="197"/>
      <c r="SGY6" s="197"/>
      <c r="SGZ6" s="197"/>
      <c r="SHA6" s="197"/>
      <c r="SHB6" s="197"/>
      <c r="SHC6" s="197"/>
      <c r="SHD6" s="197"/>
      <c r="SHE6" s="197"/>
      <c r="SHF6" s="197"/>
      <c r="SHG6" s="197"/>
      <c r="SHH6" s="197"/>
      <c r="SHI6" s="197"/>
      <c r="SHJ6" s="197"/>
      <c r="SHK6" s="197"/>
      <c r="SHL6" s="197"/>
      <c r="SHM6" s="197"/>
      <c r="SHN6" s="197"/>
      <c r="SHO6" s="197"/>
      <c r="SHP6" s="197"/>
      <c r="SHQ6" s="197"/>
      <c r="SHR6" s="197"/>
      <c r="SHS6" s="197"/>
      <c r="SHT6" s="197"/>
      <c r="SHU6" s="197"/>
      <c r="SHV6" s="197"/>
      <c r="SHW6" s="197"/>
      <c r="SHX6" s="197"/>
      <c r="SHY6" s="197"/>
      <c r="SHZ6" s="197"/>
      <c r="SIA6" s="197"/>
      <c r="SIB6" s="197"/>
      <c r="SIC6" s="197"/>
      <c r="SID6" s="197"/>
      <c r="SIE6" s="197"/>
      <c r="SIF6" s="197"/>
      <c r="SIG6" s="197"/>
      <c r="SIH6" s="197"/>
      <c r="SII6" s="197"/>
      <c r="SIJ6" s="197"/>
      <c r="SIK6" s="197"/>
      <c r="SIL6" s="197"/>
      <c r="SIM6" s="197"/>
      <c r="SIN6" s="197"/>
      <c r="SIO6" s="197"/>
      <c r="SIP6" s="197"/>
      <c r="SIQ6" s="197"/>
      <c r="SIR6" s="197"/>
      <c r="SIS6" s="197"/>
      <c r="SIT6" s="197"/>
      <c r="SIU6" s="197"/>
      <c r="SIV6" s="197"/>
      <c r="SIW6" s="197"/>
      <c r="SIX6" s="197"/>
      <c r="SIY6" s="197"/>
      <c r="SIZ6" s="197"/>
      <c r="SJA6" s="197"/>
      <c r="SJB6" s="197"/>
      <c r="SJC6" s="197"/>
      <c r="SJD6" s="197"/>
      <c r="SJE6" s="197"/>
      <c r="SJF6" s="197"/>
      <c r="SJG6" s="197"/>
      <c r="SJH6" s="197"/>
      <c r="SJI6" s="197"/>
      <c r="SJJ6" s="197"/>
      <c r="SJK6" s="197"/>
      <c r="SJL6" s="197"/>
      <c r="SJM6" s="197"/>
      <c r="SJN6" s="197"/>
      <c r="SJO6" s="197"/>
      <c r="SJP6" s="197"/>
      <c r="SJQ6" s="197"/>
      <c r="SJR6" s="197"/>
      <c r="SJS6" s="197"/>
      <c r="SJT6" s="197"/>
      <c r="SJU6" s="197"/>
      <c r="SJV6" s="197"/>
      <c r="SJW6" s="197"/>
      <c r="SJX6" s="197"/>
      <c r="SJY6" s="197"/>
      <c r="SJZ6" s="197"/>
      <c r="SKA6" s="197"/>
      <c r="SKB6" s="197"/>
      <c r="SKC6" s="197"/>
      <c r="SKD6" s="197"/>
      <c r="SKE6" s="197"/>
      <c r="SKF6" s="197"/>
      <c r="SKG6" s="197"/>
      <c r="SKH6" s="197"/>
      <c r="SKI6" s="197"/>
      <c r="SKJ6" s="197"/>
      <c r="SKK6" s="197"/>
      <c r="SKL6" s="197"/>
      <c r="SKM6" s="197"/>
      <c r="SKN6" s="197"/>
      <c r="SKO6" s="197"/>
      <c r="SKP6" s="197"/>
      <c r="SKQ6" s="197"/>
      <c r="SKR6" s="197"/>
      <c r="SKS6" s="197"/>
      <c r="SKT6" s="197"/>
      <c r="SKU6" s="197"/>
      <c r="SKV6" s="197"/>
      <c r="SKW6" s="197"/>
      <c r="SKX6" s="197"/>
      <c r="SKY6" s="197"/>
      <c r="SKZ6" s="197"/>
      <c r="SLA6" s="197"/>
      <c r="SLB6" s="197"/>
      <c r="SLC6" s="197"/>
      <c r="SLD6" s="197"/>
      <c r="SLE6" s="197"/>
      <c r="SLF6" s="197"/>
      <c r="SLG6" s="197"/>
      <c r="SLH6" s="197"/>
      <c r="SLI6" s="197"/>
      <c r="SLJ6" s="197"/>
      <c r="SLK6" s="197"/>
      <c r="SLL6" s="197"/>
      <c r="SLM6" s="197"/>
      <c r="SLN6" s="197"/>
      <c r="SLO6" s="197"/>
      <c r="SLP6" s="197"/>
      <c r="SLQ6" s="197"/>
      <c r="SLR6" s="197"/>
      <c r="SLS6" s="197"/>
      <c r="SLT6" s="197"/>
      <c r="SLU6" s="197"/>
      <c r="SLV6" s="197"/>
      <c r="SLW6" s="197"/>
      <c r="SLX6" s="197"/>
      <c r="SLY6" s="197"/>
      <c r="SLZ6" s="197"/>
      <c r="SMA6" s="197"/>
      <c r="SMB6" s="197"/>
      <c r="SMC6" s="197"/>
      <c r="SMD6" s="197"/>
      <c r="SME6" s="197"/>
      <c r="SMF6" s="197"/>
      <c r="SMG6" s="197"/>
      <c r="SMH6" s="197"/>
      <c r="SMI6" s="197"/>
      <c r="SMJ6" s="197"/>
      <c r="SMK6" s="197"/>
      <c r="SML6" s="197"/>
      <c r="SMM6" s="197"/>
      <c r="SMN6" s="197"/>
      <c r="SMO6" s="197"/>
      <c r="SMP6" s="197"/>
      <c r="SMQ6" s="197"/>
      <c r="SMR6" s="197"/>
      <c r="SMS6" s="197"/>
      <c r="SMT6" s="197"/>
      <c r="SMU6" s="197"/>
      <c r="SMV6" s="197"/>
      <c r="SMW6" s="197"/>
      <c r="SMX6" s="197"/>
      <c r="SMY6" s="197"/>
      <c r="SMZ6" s="197"/>
      <c r="SNA6" s="197"/>
      <c r="SNB6" s="197"/>
      <c r="SNC6" s="197"/>
      <c r="SND6" s="197"/>
      <c r="SNE6" s="197"/>
      <c r="SNF6" s="197"/>
      <c r="SNG6" s="197"/>
      <c r="SNH6" s="197"/>
      <c r="SNI6" s="197"/>
      <c r="SNJ6" s="197"/>
      <c r="SNK6" s="197"/>
      <c r="SNL6" s="197"/>
      <c r="SNM6" s="197"/>
      <c r="SNN6" s="197"/>
      <c r="SNO6" s="197"/>
      <c r="SNP6" s="197"/>
      <c r="SNQ6" s="197"/>
      <c r="SNR6" s="197"/>
      <c r="SNS6" s="197"/>
      <c r="SNT6" s="197"/>
      <c r="SNU6" s="197"/>
      <c r="SNV6" s="197"/>
      <c r="SNW6" s="197"/>
      <c r="SNX6" s="197"/>
      <c r="SNY6" s="197"/>
      <c r="SNZ6" s="197"/>
      <c r="SOA6" s="197"/>
      <c r="SOB6" s="197"/>
      <c r="SOC6" s="197"/>
      <c r="SOD6" s="197"/>
      <c r="SOE6" s="197"/>
      <c r="SOF6" s="197"/>
      <c r="SOG6" s="197"/>
      <c r="SOH6" s="197"/>
      <c r="SOI6" s="197"/>
      <c r="SOJ6" s="197"/>
      <c r="SOK6" s="197"/>
      <c r="SOL6" s="197"/>
      <c r="SOM6" s="197"/>
      <c r="SON6" s="197"/>
      <c r="SOO6" s="197"/>
      <c r="SOP6" s="197"/>
      <c r="SOQ6" s="197"/>
      <c r="SOR6" s="197"/>
      <c r="SOS6" s="197"/>
      <c r="SOT6" s="197"/>
      <c r="SOU6" s="197"/>
      <c r="SOV6" s="197"/>
      <c r="SOW6" s="197"/>
      <c r="SOX6" s="197"/>
      <c r="SOY6" s="197"/>
      <c r="SOZ6" s="197"/>
      <c r="SPA6" s="197"/>
      <c r="SPB6" s="197"/>
      <c r="SPC6" s="197"/>
      <c r="SPD6" s="197"/>
      <c r="SPE6" s="197"/>
      <c r="SPF6" s="197"/>
      <c r="SPG6" s="197"/>
      <c r="SPH6" s="197"/>
      <c r="SPI6" s="197"/>
      <c r="SPJ6" s="197"/>
      <c r="SPK6" s="197"/>
      <c r="SPL6" s="197"/>
      <c r="SPM6" s="197"/>
      <c r="SPN6" s="197"/>
      <c r="SPO6" s="197"/>
      <c r="SPP6" s="197"/>
      <c r="SPQ6" s="197"/>
      <c r="SPR6" s="197"/>
      <c r="SPS6" s="197"/>
      <c r="SPT6" s="197"/>
      <c r="SPU6" s="197"/>
      <c r="SPV6" s="197"/>
      <c r="SPW6" s="197"/>
      <c r="SPX6" s="197"/>
      <c r="SPY6" s="197"/>
      <c r="SPZ6" s="197"/>
      <c r="SQA6" s="197"/>
      <c r="SQB6" s="197"/>
      <c r="SQC6" s="197"/>
      <c r="SQD6" s="197"/>
      <c r="SQE6" s="197"/>
      <c r="SQF6" s="197"/>
      <c r="SQG6" s="197"/>
      <c r="SQH6" s="197"/>
      <c r="SQI6" s="197"/>
      <c r="SQJ6" s="197"/>
      <c r="SQK6" s="197"/>
      <c r="SQL6" s="197"/>
      <c r="SQM6" s="197"/>
      <c r="SQN6" s="197"/>
      <c r="SQO6" s="197"/>
      <c r="SQP6" s="197"/>
      <c r="SQQ6" s="197"/>
      <c r="SQR6" s="197"/>
      <c r="SQS6" s="197"/>
      <c r="SQT6" s="197"/>
      <c r="SQU6" s="197"/>
      <c r="SQV6" s="197"/>
      <c r="SQW6" s="197"/>
      <c r="SQX6" s="197"/>
      <c r="SQY6" s="197"/>
      <c r="SQZ6" s="197"/>
      <c r="SRA6" s="197"/>
      <c r="SRB6" s="197"/>
      <c r="SRC6" s="197"/>
      <c r="SRD6" s="197"/>
      <c r="SRE6" s="197"/>
      <c r="SRF6" s="197"/>
      <c r="SRG6" s="197"/>
      <c r="SRH6" s="197"/>
      <c r="SRI6" s="197"/>
      <c r="SRJ6" s="197"/>
      <c r="SRK6" s="197"/>
      <c r="SRL6" s="197"/>
      <c r="SRM6" s="197"/>
      <c r="SRN6" s="197"/>
      <c r="SRO6" s="197"/>
      <c r="SRP6" s="197"/>
      <c r="SRQ6" s="197"/>
      <c r="SRR6" s="197"/>
      <c r="SRS6" s="197"/>
      <c r="SRT6" s="197"/>
      <c r="SRU6" s="197"/>
      <c r="SRV6" s="197"/>
      <c r="SRW6" s="197"/>
      <c r="SRX6" s="197"/>
      <c r="SRY6" s="197"/>
      <c r="SRZ6" s="197"/>
      <c r="SSA6" s="197"/>
      <c r="SSB6" s="197"/>
      <c r="SSC6" s="197"/>
      <c r="SSD6" s="197"/>
      <c r="SSE6" s="197"/>
      <c r="SSF6" s="197"/>
      <c r="SSG6" s="197"/>
      <c r="SSH6" s="197"/>
      <c r="SSI6" s="197"/>
      <c r="SSJ6" s="197"/>
      <c r="SSK6" s="197"/>
      <c r="SSL6" s="197"/>
      <c r="SSM6" s="197"/>
      <c r="SSN6" s="197"/>
      <c r="SSO6" s="197"/>
      <c r="SSP6" s="197"/>
      <c r="SSQ6" s="197"/>
      <c r="SSR6" s="197"/>
      <c r="SSS6" s="197"/>
      <c r="SST6" s="197"/>
      <c r="SSU6" s="197"/>
      <c r="SSV6" s="197"/>
      <c r="SSW6" s="197"/>
      <c r="SSX6" s="197"/>
      <c r="SSY6" s="197"/>
      <c r="SSZ6" s="197"/>
      <c r="STA6" s="197"/>
      <c r="STB6" s="197"/>
      <c r="STC6" s="197"/>
      <c r="STD6" s="197"/>
      <c r="STE6" s="197"/>
      <c r="STF6" s="197"/>
      <c r="STG6" s="197"/>
      <c r="STH6" s="197"/>
      <c r="STI6" s="197"/>
      <c r="STJ6" s="197"/>
      <c r="STK6" s="197"/>
      <c r="STL6" s="197"/>
      <c r="STM6" s="197"/>
      <c r="STN6" s="197"/>
      <c r="STO6" s="197"/>
      <c r="STP6" s="197"/>
      <c r="STQ6" s="197"/>
      <c r="STR6" s="197"/>
      <c r="STS6" s="197"/>
      <c r="STT6" s="197"/>
      <c r="STU6" s="197"/>
      <c r="STV6" s="197"/>
      <c r="STW6" s="197"/>
      <c r="STX6" s="197"/>
      <c r="STY6" s="197"/>
      <c r="STZ6" s="197"/>
      <c r="SUA6" s="197"/>
      <c r="SUB6" s="197"/>
      <c r="SUC6" s="197"/>
      <c r="SUD6" s="197"/>
      <c r="SUE6" s="197"/>
      <c r="SUF6" s="197"/>
      <c r="SUG6" s="197"/>
      <c r="SUH6" s="197"/>
      <c r="SUI6" s="197"/>
      <c r="SUJ6" s="197"/>
      <c r="SUK6" s="197"/>
      <c r="SUL6" s="197"/>
      <c r="SUM6" s="197"/>
      <c r="SUN6" s="197"/>
      <c r="SUO6" s="197"/>
      <c r="SUP6" s="197"/>
      <c r="SUQ6" s="197"/>
      <c r="SUR6" s="197"/>
      <c r="SUS6" s="197"/>
      <c r="SUT6" s="197"/>
      <c r="SUU6" s="197"/>
      <c r="SUV6" s="197"/>
      <c r="SUW6" s="197"/>
      <c r="SUX6" s="197"/>
      <c r="SUY6" s="197"/>
      <c r="SUZ6" s="197"/>
      <c r="SVA6" s="197"/>
      <c r="SVB6" s="197"/>
      <c r="SVC6" s="197"/>
      <c r="SVD6" s="197"/>
      <c r="SVE6" s="197"/>
      <c r="SVF6" s="197"/>
      <c r="SVG6" s="197"/>
      <c r="SVH6" s="197"/>
      <c r="SVI6" s="197"/>
      <c r="SVJ6" s="197"/>
      <c r="SVK6" s="197"/>
      <c r="SVL6" s="197"/>
      <c r="SVM6" s="197"/>
      <c r="SVN6" s="197"/>
      <c r="SVO6" s="197"/>
      <c r="SVP6" s="197"/>
      <c r="SVQ6" s="197"/>
      <c r="SVR6" s="197"/>
      <c r="SVS6" s="197"/>
      <c r="SVT6" s="197"/>
      <c r="SVU6" s="197"/>
      <c r="SVV6" s="197"/>
      <c r="SVW6" s="197"/>
      <c r="SVX6" s="197"/>
      <c r="SVY6" s="197"/>
      <c r="SVZ6" s="197"/>
      <c r="SWA6" s="197"/>
      <c r="SWB6" s="197"/>
      <c r="SWC6" s="197"/>
      <c r="SWD6" s="197"/>
      <c r="SWE6" s="197"/>
      <c r="SWF6" s="197"/>
      <c r="SWG6" s="197"/>
      <c r="SWH6" s="197"/>
      <c r="SWI6" s="197"/>
      <c r="SWJ6" s="197"/>
      <c r="SWK6" s="197"/>
      <c r="SWL6" s="197"/>
      <c r="SWM6" s="197"/>
      <c r="SWN6" s="197"/>
      <c r="SWO6" s="197"/>
      <c r="SWP6" s="197"/>
      <c r="SWQ6" s="197"/>
      <c r="SWR6" s="197"/>
      <c r="SWS6" s="197"/>
      <c r="SWT6" s="197"/>
      <c r="SWU6" s="197"/>
      <c r="SWV6" s="197"/>
      <c r="SWW6" s="197"/>
      <c r="SWX6" s="197"/>
      <c r="SWY6" s="197"/>
      <c r="SWZ6" s="197"/>
      <c r="SXA6" s="197"/>
      <c r="SXB6" s="197"/>
      <c r="SXC6" s="197"/>
      <c r="SXD6" s="197"/>
      <c r="SXE6" s="197"/>
      <c r="SXF6" s="197"/>
      <c r="SXG6" s="197"/>
      <c r="SXH6" s="197"/>
      <c r="SXI6" s="197"/>
      <c r="SXJ6" s="197"/>
      <c r="SXK6" s="197"/>
      <c r="SXL6" s="197"/>
      <c r="SXM6" s="197"/>
      <c r="SXN6" s="197"/>
      <c r="SXO6" s="197"/>
      <c r="SXP6" s="197"/>
      <c r="SXQ6" s="197"/>
      <c r="SXR6" s="197"/>
      <c r="SXS6" s="197"/>
      <c r="SXT6" s="197"/>
      <c r="SXU6" s="197"/>
      <c r="SXV6" s="197"/>
      <c r="SXW6" s="197"/>
      <c r="SXX6" s="197"/>
      <c r="SXY6" s="197"/>
      <c r="SXZ6" s="197"/>
      <c r="SYA6" s="197"/>
      <c r="SYB6" s="197"/>
      <c r="SYC6" s="197"/>
      <c r="SYD6" s="197"/>
      <c r="SYE6" s="197"/>
      <c r="SYF6" s="197"/>
      <c r="SYG6" s="197"/>
      <c r="SYH6" s="197"/>
      <c r="SYI6" s="197"/>
      <c r="SYJ6" s="197"/>
      <c r="SYK6" s="197"/>
      <c r="SYL6" s="197"/>
      <c r="SYM6" s="197"/>
      <c r="SYN6" s="197"/>
      <c r="SYO6" s="197"/>
      <c r="SYP6" s="197"/>
      <c r="SYQ6" s="197"/>
      <c r="SYR6" s="197"/>
      <c r="SYS6" s="197"/>
      <c r="SYT6" s="197"/>
      <c r="SYU6" s="197"/>
      <c r="SYV6" s="197"/>
      <c r="SYW6" s="197"/>
      <c r="SYX6" s="197"/>
      <c r="SYY6" s="197"/>
      <c r="SYZ6" s="197"/>
      <c r="SZA6" s="197"/>
      <c r="SZB6" s="197"/>
      <c r="SZC6" s="197"/>
      <c r="SZD6" s="197"/>
      <c r="SZE6" s="197"/>
      <c r="SZF6" s="197"/>
      <c r="SZG6" s="197"/>
      <c r="SZH6" s="197"/>
      <c r="SZI6" s="197"/>
      <c r="SZJ6" s="197"/>
      <c r="SZK6" s="197"/>
      <c r="SZL6" s="197"/>
      <c r="SZM6" s="197"/>
      <c r="SZN6" s="197"/>
      <c r="SZO6" s="197"/>
      <c r="SZP6" s="197"/>
      <c r="SZQ6" s="197"/>
      <c r="SZR6" s="197"/>
      <c r="SZS6" s="197"/>
      <c r="SZT6" s="197"/>
      <c r="SZU6" s="197"/>
      <c r="SZV6" s="197"/>
      <c r="SZW6" s="197"/>
      <c r="SZX6" s="197"/>
      <c r="SZY6" s="197"/>
      <c r="SZZ6" s="197"/>
      <c r="TAA6" s="197"/>
      <c r="TAB6" s="197"/>
      <c r="TAC6" s="197"/>
      <c r="TAD6" s="197"/>
      <c r="TAE6" s="197"/>
      <c r="TAF6" s="197"/>
      <c r="TAG6" s="197"/>
      <c r="TAH6" s="197"/>
      <c r="TAI6" s="197"/>
      <c r="TAJ6" s="197"/>
      <c r="TAK6" s="197"/>
      <c r="TAL6" s="197"/>
      <c r="TAM6" s="197"/>
      <c r="TAN6" s="197"/>
      <c r="TAO6" s="197"/>
      <c r="TAP6" s="197"/>
      <c r="TAQ6" s="197"/>
      <c r="TAR6" s="197"/>
      <c r="TAS6" s="197"/>
      <c r="TAT6" s="197"/>
      <c r="TAU6" s="197"/>
      <c r="TAV6" s="197"/>
      <c r="TAW6" s="197"/>
      <c r="TAX6" s="197"/>
      <c r="TAY6" s="197"/>
      <c r="TAZ6" s="197"/>
      <c r="TBA6" s="197"/>
      <c r="TBB6" s="197"/>
      <c r="TBC6" s="197"/>
      <c r="TBD6" s="197"/>
      <c r="TBE6" s="197"/>
      <c r="TBF6" s="197"/>
      <c r="TBG6" s="197"/>
      <c r="TBH6" s="197"/>
      <c r="TBI6" s="197"/>
      <c r="TBJ6" s="197"/>
      <c r="TBK6" s="197"/>
      <c r="TBL6" s="197"/>
      <c r="TBM6" s="197"/>
      <c r="TBN6" s="197"/>
      <c r="TBO6" s="197"/>
      <c r="TBP6" s="197"/>
      <c r="TBQ6" s="197"/>
      <c r="TBR6" s="197"/>
      <c r="TBS6" s="197"/>
      <c r="TBT6" s="197"/>
      <c r="TBU6" s="197"/>
      <c r="TBV6" s="197"/>
      <c r="TBW6" s="197"/>
      <c r="TBX6" s="197"/>
      <c r="TBY6" s="197"/>
      <c r="TBZ6" s="197"/>
      <c r="TCA6" s="197"/>
      <c r="TCB6" s="197"/>
      <c r="TCC6" s="197"/>
      <c r="TCD6" s="197"/>
      <c r="TCE6" s="197"/>
      <c r="TCF6" s="197"/>
      <c r="TCG6" s="197"/>
      <c r="TCH6" s="197"/>
      <c r="TCI6" s="197"/>
      <c r="TCJ6" s="197"/>
      <c r="TCK6" s="197"/>
      <c r="TCL6" s="197"/>
      <c r="TCM6" s="197"/>
      <c r="TCN6" s="197"/>
      <c r="TCO6" s="197"/>
      <c r="TCP6" s="197"/>
      <c r="TCQ6" s="197"/>
      <c r="TCR6" s="197"/>
      <c r="TCS6" s="197"/>
      <c r="TCT6" s="197"/>
      <c r="TCU6" s="197"/>
      <c r="TCV6" s="197"/>
      <c r="TCW6" s="197"/>
      <c r="TCX6" s="197"/>
      <c r="TCY6" s="197"/>
      <c r="TCZ6" s="197"/>
      <c r="TDA6" s="197"/>
      <c r="TDB6" s="197"/>
      <c r="TDC6" s="197"/>
      <c r="TDD6" s="197"/>
      <c r="TDE6" s="197"/>
      <c r="TDF6" s="197"/>
      <c r="TDG6" s="197"/>
      <c r="TDH6" s="197"/>
      <c r="TDI6" s="197"/>
      <c r="TDJ6" s="197"/>
      <c r="TDK6" s="197"/>
      <c r="TDL6" s="197"/>
      <c r="TDM6" s="197"/>
      <c r="TDN6" s="197"/>
      <c r="TDO6" s="197"/>
      <c r="TDP6" s="197"/>
      <c r="TDQ6" s="197"/>
      <c r="TDR6" s="197"/>
      <c r="TDS6" s="197"/>
      <c r="TDT6" s="197"/>
      <c r="TDU6" s="197"/>
      <c r="TDV6" s="197"/>
      <c r="TDW6" s="197"/>
      <c r="TDX6" s="197"/>
      <c r="TDY6" s="197"/>
      <c r="TDZ6" s="197"/>
      <c r="TEA6" s="197"/>
      <c r="TEB6" s="197"/>
      <c r="TEC6" s="197"/>
      <c r="TED6" s="197"/>
      <c r="TEE6" s="197"/>
      <c r="TEF6" s="197"/>
      <c r="TEG6" s="197"/>
      <c r="TEH6" s="197"/>
      <c r="TEI6" s="197"/>
      <c r="TEJ6" s="197"/>
      <c r="TEK6" s="197"/>
      <c r="TEL6" s="197"/>
      <c r="TEM6" s="197"/>
      <c r="TEN6" s="197"/>
      <c r="TEO6" s="197"/>
      <c r="TEP6" s="197"/>
      <c r="TEQ6" s="197"/>
      <c r="TER6" s="197"/>
      <c r="TES6" s="197"/>
      <c r="TET6" s="197"/>
      <c r="TEU6" s="197"/>
      <c r="TEV6" s="197"/>
      <c r="TEW6" s="197"/>
      <c r="TEX6" s="197"/>
      <c r="TEY6" s="197"/>
      <c r="TEZ6" s="197"/>
      <c r="TFA6" s="197"/>
      <c r="TFB6" s="197"/>
      <c r="TFC6" s="197"/>
      <c r="TFD6" s="197"/>
      <c r="TFE6" s="197"/>
      <c r="TFF6" s="197"/>
      <c r="TFG6" s="197"/>
      <c r="TFH6" s="197"/>
      <c r="TFI6" s="197"/>
      <c r="TFJ6" s="197"/>
      <c r="TFK6" s="197"/>
      <c r="TFL6" s="197"/>
      <c r="TFM6" s="197"/>
      <c r="TFN6" s="197"/>
      <c r="TFO6" s="197"/>
      <c r="TFP6" s="197"/>
      <c r="TFQ6" s="197"/>
      <c r="TFR6" s="197"/>
      <c r="TFS6" s="197"/>
      <c r="TFT6" s="197"/>
      <c r="TFU6" s="197"/>
      <c r="TFV6" s="197"/>
      <c r="TFW6" s="197"/>
      <c r="TFX6" s="197"/>
      <c r="TFY6" s="197"/>
      <c r="TFZ6" s="197"/>
      <c r="TGA6" s="197"/>
      <c r="TGB6" s="197"/>
      <c r="TGC6" s="197"/>
      <c r="TGD6" s="197"/>
      <c r="TGE6" s="197"/>
      <c r="TGF6" s="197"/>
      <c r="TGG6" s="197"/>
      <c r="TGH6" s="197"/>
      <c r="TGI6" s="197"/>
      <c r="TGJ6" s="197"/>
      <c r="TGK6" s="197"/>
      <c r="TGL6" s="197"/>
      <c r="TGM6" s="197"/>
      <c r="TGN6" s="197"/>
      <c r="TGO6" s="197"/>
      <c r="TGP6" s="197"/>
      <c r="TGQ6" s="197"/>
      <c r="TGR6" s="197"/>
      <c r="TGS6" s="197"/>
      <c r="TGT6" s="197"/>
      <c r="TGU6" s="197"/>
      <c r="TGV6" s="197"/>
      <c r="TGW6" s="197"/>
      <c r="TGX6" s="197"/>
      <c r="TGY6" s="197"/>
      <c r="TGZ6" s="197"/>
      <c r="THA6" s="197"/>
      <c r="THB6" s="197"/>
      <c r="THC6" s="197"/>
      <c r="THD6" s="197"/>
      <c r="THE6" s="197"/>
      <c r="THF6" s="197"/>
      <c r="THG6" s="197"/>
      <c r="THH6" s="197"/>
      <c r="THI6" s="197"/>
      <c r="THJ6" s="197"/>
      <c r="THK6" s="197"/>
      <c r="THL6" s="197"/>
      <c r="THM6" s="197"/>
      <c r="THN6" s="197"/>
      <c r="THO6" s="197"/>
      <c r="THP6" s="197"/>
      <c r="THQ6" s="197"/>
      <c r="THR6" s="197"/>
      <c r="THS6" s="197"/>
      <c r="THT6" s="197"/>
      <c r="THU6" s="197"/>
      <c r="THV6" s="197"/>
      <c r="THW6" s="197"/>
      <c r="THX6" s="197"/>
      <c r="THY6" s="197"/>
      <c r="THZ6" s="197"/>
      <c r="TIA6" s="197"/>
      <c r="TIB6" s="197"/>
      <c r="TIC6" s="197"/>
      <c r="TID6" s="197"/>
      <c r="TIE6" s="197"/>
      <c r="TIF6" s="197"/>
      <c r="TIG6" s="197"/>
      <c r="TIH6" s="197"/>
      <c r="TII6" s="197"/>
      <c r="TIJ6" s="197"/>
      <c r="TIK6" s="197"/>
      <c r="TIL6" s="197"/>
      <c r="TIM6" s="197"/>
      <c r="TIN6" s="197"/>
      <c r="TIO6" s="197"/>
      <c r="TIP6" s="197"/>
      <c r="TIQ6" s="197"/>
      <c r="TIR6" s="197"/>
      <c r="TIS6" s="197"/>
      <c r="TIT6" s="197"/>
      <c r="TIU6" s="197"/>
      <c r="TIV6" s="197"/>
      <c r="TIW6" s="197"/>
      <c r="TIX6" s="197"/>
      <c r="TIY6" s="197"/>
      <c r="TIZ6" s="197"/>
      <c r="TJA6" s="197"/>
      <c r="TJB6" s="197"/>
      <c r="TJC6" s="197"/>
      <c r="TJD6" s="197"/>
      <c r="TJE6" s="197"/>
      <c r="TJF6" s="197"/>
      <c r="TJG6" s="197"/>
      <c r="TJH6" s="197"/>
      <c r="TJI6" s="197"/>
      <c r="TJJ6" s="197"/>
      <c r="TJK6" s="197"/>
      <c r="TJL6" s="197"/>
      <c r="TJM6" s="197"/>
      <c r="TJN6" s="197"/>
      <c r="TJO6" s="197"/>
      <c r="TJP6" s="197"/>
      <c r="TJQ6" s="197"/>
      <c r="TJR6" s="197"/>
      <c r="TJS6" s="197"/>
      <c r="TJT6" s="197"/>
      <c r="TJU6" s="197"/>
      <c r="TJV6" s="197"/>
      <c r="TJW6" s="197"/>
      <c r="TJX6" s="197"/>
      <c r="TJY6" s="197"/>
      <c r="TJZ6" s="197"/>
      <c r="TKA6" s="197"/>
      <c r="TKB6" s="197"/>
      <c r="TKC6" s="197"/>
      <c r="TKD6" s="197"/>
      <c r="TKE6" s="197"/>
      <c r="TKF6" s="197"/>
      <c r="TKG6" s="197"/>
      <c r="TKH6" s="197"/>
      <c r="TKI6" s="197"/>
      <c r="TKJ6" s="197"/>
      <c r="TKK6" s="197"/>
      <c r="TKL6" s="197"/>
      <c r="TKM6" s="197"/>
      <c r="TKN6" s="197"/>
      <c r="TKO6" s="197"/>
      <c r="TKP6" s="197"/>
      <c r="TKQ6" s="197"/>
      <c r="TKR6" s="197"/>
      <c r="TKS6" s="197"/>
      <c r="TKT6" s="197"/>
      <c r="TKU6" s="197"/>
      <c r="TKV6" s="197"/>
      <c r="TKW6" s="197"/>
      <c r="TKX6" s="197"/>
      <c r="TKY6" s="197"/>
      <c r="TKZ6" s="197"/>
      <c r="TLA6" s="197"/>
      <c r="TLB6" s="197"/>
      <c r="TLC6" s="197"/>
      <c r="TLD6" s="197"/>
      <c r="TLE6" s="197"/>
      <c r="TLF6" s="197"/>
      <c r="TLG6" s="197"/>
      <c r="TLH6" s="197"/>
      <c r="TLI6" s="197"/>
      <c r="TLJ6" s="197"/>
      <c r="TLK6" s="197"/>
      <c r="TLL6" s="197"/>
      <c r="TLM6" s="197"/>
      <c r="TLN6" s="197"/>
      <c r="TLO6" s="197"/>
      <c r="TLP6" s="197"/>
      <c r="TLQ6" s="197"/>
      <c r="TLR6" s="197"/>
      <c r="TLS6" s="197"/>
      <c r="TLT6" s="197"/>
      <c r="TLU6" s="197"/>
      <c r="TLV6" s="197"/>
      <c r="TLW6" s="197"/>
      <c r="TLX6" s="197"/>
      <c r="TLY6" s="197"/>
      <c r="TLZ6" s="197"/>
      <c r="TMA6" s="197"/>
      <c r="TMB6" s="197"/>
      <c r="TMC6" s="197"/>
      <c r="TMD6" s="197"/>
      <c r="TME6" s="197"/>
      <c r="TMF6" s="197"/>
      <c r="TMG6" s="197"/>
      <c r="TMH6" s="197"/>
      <c r="TMI6" s="197"/>
      <c r="TMJ6" s="197"/>
      <c r="TMK6" s="197"/>
      <c r="TML6" s="197"/>
      <c r="TMM6" s="197"/>
      <c r="TMN6" s="197"/>
      <c r="TMO6" s="197"/>
      <c r="TMP6" s="197"/>
      <c r="TMQ6" s="197"/>
      <c r="TMR6" s="197"/>
      <c r="TMS6" s="197"/>
      <c r="TMT6" s="197"/>
      <c r="TMU6" s="197"/>
      <c r="TMV6" s="197"/>
      <c r="TMW6" s="197"/>
      <c r="TMX6" s="197"/>
      <c r="TMY6" s="197"/>
      <c r="TMZ6" s="197"/>
      <c r="TNA6" s="197"/>
      <c r="TNB6" s="197"/>
      <c r="TNC6" s="197"/>
      <c r="TND6" s="197"/>
      <c r="TNE6" s="197"/>
      <c r="TNF6" s="197"/>
      <c r="TNG6" s="197"/>
      <c r="TNH6" s="197"/>
      <c r="TNI6" s="197"/>
      <c r="TNJ6" s="197"/>
      <c r="TNK6" s="197"/>
      <c r="TNL6" s="197"/>
      <c r="TNM6" s="197"/>
      <c r="TNN6" s="197"/>
      <c r="TNO6" s="197"/>
      <c r="TNP6" s="197"/>
      <c r="TNQ6" s="197"/>
      <c r="TNR6" s="197"/>
      <c r="TNS6" s="197"/>
      <c r="TNT6" s="197"/>
      <c r="TNU6" s="197"/>
      <c r="TNV6" s="197"/>
      <c r="TNW6" s="197"/>
      <c r="TNX6" s="197"/>
      <c r="TNY6" s="197"/>
      <c r="TNZ6" s="197"/>
      <c r="TOA6" s="197"/>
      <c r="TOB6" s="197"/>
      <c r="TOC6" s="197"/>
      <c r="TOD6" s="197"/>
      <c r="TOE6" s="197"/>
      <c r="TOF6" s="197"/>
      <c r="TOG6" s="197"/>
      <c r="TOH6" s="197"/>
      <c r="TOI6" s="197"/>
      <c r="TOJ6" s="197"/>
      <c r="TOK6" s="197"/>
      <c r="TOL6" s="197"/>
      <c r="TOM6" s="197"/>
      <c r="TON6" s="197"/>
      <c r="TOO6" s="197"/>
      <c r="TOP6" s="197"/>
      <c r="TOQ6" s="197"/>
      <c r="TOR6" s="197"/>
      <c r="TOS6" s="197"/>
      <c r="TOT6" s="197"/>
      <c r="TOU6" s="197"/>
      <c r="TOV6" s="197"/>
      <c r="TOW6" s="197"/>
      <c r="TOX6" s="197"/>
      <c r="TOY6" s="197"/>
      <c r="TOZ6" s="197"/>
      <c r="TPA6" s="197"/>
      <c r="TPB6" s="197"/>
      <c r="TPC6" s="197"/>
      <c r="TPD6" s="197"/>
      <c r="TPE6" s="197"/>
      <c r="TPF6" s="197"/>
      <c r="TPG6" s="197"/>
      <c r="TPH6" s="197"/>
      <c r="TPI6" s="197"/>
      <c r="TPJ6" s="197"/>
      <c r="TPK6" s="197"/>
      <c r="TPL6" s="197"/>
      <c r="TPM6" s="197"/>
      <c r="TPN6" s="197"/>
      <c r="TPO6" s="197"/>
      <c r="TPP6" s="197"/>
      <c r="TPQ6" s="197"/>
      <c r="TPR6" s="197"/>
      <c r="TPS6" s="197"/>
      <c r="TPT6" s="197"/>
      <c r="TPU6" s="197"/>
      <c r="TPV6" s="197"/>
      <c r="TPW6" s="197"/>
      <c r="TPX6" s="197"/>
      <c r="TPY6" s="197"/>
      <c r="TPZ6" s="197"/>
      <c r="TQA6" s="197"/>
      <c r="TQB6" s="197"/>
      <c r="TQC6" s="197"/>
      <c r="TQD6" s="197"/>
      <c r="TQE6" s="197"/>
      <c r="TQF6" s="197"/>
      <c r="TQG6" s="197"/>
      <c r="TQH6" s="197"/>
      <c r="TQI6" s="197"/>
      <c r="TQJ6" s="197"/>
      <c r="TQK6" s="197"/>
      <c r="TQL6" s="197"/>
      <c r="TQM6" s="197"/>
      <c r="TQN6" s="197"/>
      <c r="TQO6" s="197"/>
      <c r="TQP6" s="197"/>
      <c r="TQQ6" s="197"/>
      <c r="TQR6" s="197"/>
      <c r="TQS6" s="197"/>
      <c r="TQT6" s="197"/>
      <c r="TQU6" s="197"/>
      <c r="TQV6" s="197"/>
      <c r="TQW6" s="197"/>
      <c r="TQX6" s="197"/>
      <c r="TQY6" s="197"/>
      <c r="TQZ6" s="197"/>
      <c r="TRA6" s="197"/>
      <c r="TRB6" s="197"/>
      <c r="TRC6" s="197"/>
      <c r="TRD6" s="197"/>
      <c r="TRE6" s="197"/>
      <c r="TRF6" s="197"/>
      <c r="TRG6" s="197"/>
      <c r="TRH6" s="197"/>
      <c r="TRI6" s="197"/>
      <c r="TRJ6" s="197"/>
      <c r="TRK6" s="197"/>
      <c r="TRL6" s="197"/>
      <c r="TRM6" s="197"/>
      <c r="TRN6" s="197"/>
      <c r="TRO6" s="197"/>
      <c r="TRP6" s="197"/>
      <c r="TRQ6" s="197"/>
      <c r="TRR6" s="197"/>
      <c r="TRS6" s="197"/>
      <c r="TRT6" s="197"/>
      <c r="TRU6" s="197"/>
      <c r="TRV6" s="197"/>
      <c r="TRW6" s="197"/>
      <c r="TRX6" s="197"/>
      <c r="TRY6" s="197"/>
      <c r="TRZ6" s="197"/>
      <c r="TSA6" s="197"/>
      <c r="TSB6" s="197"/>
      <c r="TSC6" s="197"/>
      <c r="TSD6" s="197"/>
      <c r="TSE6" s="197"/>
      <c r="TSF6" s="197"/>
      <c r="TSG6" s="197"/>
      <c r="TSH6" s="197"/>
      <c r="TSI6" s="197"/>
      <c r="TSJ6" s="197"/>
      <c r="TSK6" s="197"/>
      <c r="TSL6" s="197"/>
      <c r="TSM6" s="197"/>
      <c r="TSN6" s="197"/>
      <c r="TSO6" s="197"/>
      <c r="TSP6" s="197"/>
      <c r="TSQ6" s="197"/>
      <c r="TSR6" s="197"/>
      <c r="TSS6" s="197"/>
      <c r="TST6" s="197"/>
      <c r="TSU6" s="197"/>
      <c r="TSV6" s="197"/>
      <c r="TSW6" s="197"/>
      <c r="TSX6" s="197"/>
      <c r="TSY6" s="197"/>
      <c r="TSZ6" s="197"/>
      <c r="TTA6" s="197"/>
      <c r="TTB6" s="197"/>
      <c r="TTC6" s="197"/>
      <c r="TTD6" s="197"/>
      <c r="TTE6" s="197"/>
      <c r="TTF6" s="197"/>
      <c r="TTG6" s="197"/>
      <c r="TTH6" s="197"/>
      <c r="TTI6" s="197"/>
      <c r="TTJ6" s="197"/>
      <c r="TTK6" s="197"/>
      <c r="TTL6" s="197"/>
      <c r="TTM6" s="197"/>
      <c r="TTN6" s="197"/>
      <c r="TTO6" s="197"/>
      <c r="TTP6" s="197"/>
      <c r="TTQ6" s="197"/>
      <c r="TTR6" s="197"/>
      <c r="TTS6" s="197"/>
      <c r="TTT6" s="197"/>
      <c r="TTU6" s="197"/>
      <c r="TTV6" s="197"/>
      <c r="TTW6" s="197"/>
      <c r="TTX6" s="197"/>
      <c r="TTY6" s="197"/>
      <c r="TTZ6" s="197"/>
      <c r="TUA6" s="197"/>
      <c r="TUB6" s="197"/>
      <c r="TUC6" s="197"/>
      <c r="TUD6" s="197"/>
      <c r="TUE6" s="197"/>
      <c r="TUF6" s="197"/>
      <c r="TUG6" s="197"/>
      <c r="TUH6" s="197"/>
      <c r="TUI6" s="197"/>
      <c r="TUJ6" s="197"/>
      <c r="TUK6" s="197"/>
      <c r="TUL6" s="197"/>
      <c r="TUM6" s="197"/>
      <c r="TUN6" s="197"/>
      <c r="TUO6" s="197"/>
      <c r="TUP6" s="197"/>
      <c r="TUQ6" s="197"/>
      <c r="TUR6" s="197"/>
      <c r="TUS6" s="197"/>
      <c r="TUT6" s="197"/>
      <c r="TUU6" s="197"/>
      <c r="TUV6" s="197"/>
      <c r="TUW6" s="197"/>
      <c r="TUX6" s="197"/>
      <c r="TUY6" s="197"/>
      <c r="TUZ6" s="197"/>
      <c r="TVA6" s="197"/>
      <c r="TVB6" s="197"/>
      <c r="TVC6" s="197"/>
      <c r="TVD6" s="197"/>
      <c r="TVE6" s="197"/>
      <c r="TVF6" s="197"/>
      <c r="TVG6" s="197"/>
      <c r="TVH6" s="197"/>
      <c r="TVI6" s="197"/>
      <c r="TVJ6" s="197"/>
      <c r="TVK6" s="197"/>
      <c r="TVL6" s="197"/>
      <c r="TVM6" s="197"/>
      <c r="TVN6" s="197"/>
      <c r="TVO6" s="197"/>
      <c r="TVP6" s="197"/>
      <c r="TVQ6" s="197"/>
      <c r="TVR6" s="197"/>
      <c r="TVS6" s="197"/>
      <c r="TVT6" s="197"/>
      <c r="TVU6" s="197"/>
      <c r="TVV6" s="197"/>
      <c r="TVW6" s="197"/>
      <c r="TVX6" s="197"/>
      <c r="TVY6" s="197"/>
      <c r="TVZ6" s="197"/>
      <c r="TWA6" s="197"/>
      <c r="TWB6" s="197"/>
      <c r="TWC6" s="197"/>
      <c r="TWD6" s="197"/>
      <c r="TWE6" s="197"/>
      <c r="TWF6" s="197"/>
      <c r="TWG6" s="197"/>
      <c r="TWH6" s="197"/>
      <c r="TWI6" s="197"/>
      <c r="TWJ6" s="197"/>
      <c r="TWK6" s="197"/>
      <c r="TWL6" s="197"/>
      <c r="TWM6" s="197"/>
      <c r="TWN6" s="197"/>
      <c r="TWO6" s="197"/>
      <c r="TWP6" s="197"/>
      <c r="TWQ6" s="197"/>
      <c r="TWR6" s="197"/>
      <c r="TWS6" s="197"/>
      <c r="TWT6" s="197"/>
      <c r="TWU6" s="197"/>
      <c r="TWV6" s="197"/>
      <c r="TWW6" s="197"/>
      <c r="TWX6" s="197"/>
      <c r="TWY6" s="197"/>
      <c r="TWZ6" s="197"/>
      <c r="TXA6" s="197"/>
      <c r="TXB6" s="197"/>
      <c r="TXC6" s="197"/>
      <c r="TXD6" s="197"/>
      <c r="TXE6" s="197"/>
      <c r="TXF6" s="197"/>
      <c r="TXG6" s="197"/>
      <c r="TXH6" s="197"/>
      <c r="TXI6" s="197"/>
      <c r="TXJ6" s="197"/>
      <c r="TXK6" s="197"/>
      <c r="TXL6" s="197"/>
      <c r="TXM6" s="197"/>
      <c r="TXN6" s="197"/>
      <c r="TXO6" s="197"/>
      <c r="TXP6" s="197"/>
      <c r="TXQ6" s="197"/>
      <c r="TXR6" s="197"/>
      <c r="TXS6" s="197"/>
      <c r="TXT6" s="197"/>
      <c r="TXU6" s="197"/>
      <c r="TXV6" s="197"/>
      <c r="TXW6" s="197"/>
      <c r="TXX6" s="197"/>
      <c r="TXY6" s="197"/>
      <c r="TXZ6" s="197"/>
      <c r="TYA6" s="197"/>
      <c r="TYB6" s="197"/>
      <c r="TYC6" s="197"/>
      <c r="TYD6" s="197"/>
      <c r="TYE6" s="197"/>
      <c r="TYF6" s="197"/>
      <c r="TYG6" s="197"/>
      <c r="TYH6" s="197"/>
      <c r="TYI6" s="197"/>
      <c r="TYJ6" s="197"/>
      <c r="TYK6" s="197"/>
      <c r="TYL6" s="197"/>
      <c r="TYM6" s="197"/>
      <c r="TYN6" s="197"/>
      <c r="TYO6" s="197"/>
      <c r="TYP6" s="197"/>
      <c r="TYQ6" s="197"/>
      <c r="TYR6" s="197"/>
      <c r="TYS6" s="197"/>
      <c r="TYT6" s="197"/>
      <c r="TYU6" s="197"/>
      <c r="TYV6" s="197"/>
      <c r="TYW6" s="197"/>
      <c r="TYX6" s="197"/>
      <c r="TYY6" s="197"/>
      <c r="TYZ6" s="197"/>
      <c r="TZA6" s="197"/>
      <c r="TZB6" s="197"/>
      <c r="TZC6" s="197"/>
      <c r="TZD6" s="197"/>
      <c r="TZE6" s="197"/>
      <c r="TZF6" s="197"/>
      <c r="TZG6" s="197"/>
      <c r="TZH6" s="197"/>
      <c r="TZI6" s="197"/>
      <c r="TZJ6" s="197"/>
      <c r="TZK6" s="197"/>
      <c r="TZL6" s="197"/>
      <c r="TZM6" s="197"/>
      <c r="TZN6" s="197"/>
      <c r="TZO6" s="197"/>
      <c r="TZP6" s="197"/>
      <c r="TZQ6" s="197"/>
      <c r="TZR6" s="197"/>
      <c r="TZS6" s="197"/>
      <c r="TZT6" s="197"/>
      <c r="TZU6" s="197"/>
      <c r="TZV6" s="197"/>
      <c r="TZW6" s="197"/>
      <c r="TZX6" s="197"/>
      <c r="TZY6" s="197"/>
      <c r="TZZ6" s="197"/>
      <c r="UAA6" s="197"/>
      <c r="UAB6" s="197"/>
      <c r="UAC6" s="197"/>
      <c r="UAD6" s="197"/>
      <c r="UAE6" s="197"/>
      <c r="UAF6" s="197"/>
      <c r="UAG6" s="197"/>
      <c r="UAH6" s="197"/>
      <c r="UAI6" s="197"/>
      <c r="UAJ6" s="197"/>
      <c r="UAK6" s="197"/>
      <c r="UAL6" s="197"/>
      <c r="UAM6" s="197"/>
      <c r="UAN6" s="197"/>
      <c r="UAO6" s="197"/>
      <c r="UAP6" s="197"/>
      <c r="UAQ6" s="197"/>
      <c r="UAR6" s="197"/>
      <c r="UAS6" s="197"/>
      <c r="UAT6" s="197"/>
      <c r="UAU6" s="197"/>
      <c r="UAV6" s="197"/>
      <c r="UAW6" s="197"/>
      <c r="UAX6" s="197"/>
      <c r="UAY6" s="197"/>
      <c r="UAZ6" s="197"/>
      <c r="UBA6" s="197"/>
      <c r="UBB6" s="197"/>
      <c r="UBC6" s="197"/>
      <c r="UBD6" s="197"/>
      <c r="UBE6" s="197"/>
      <c r="UBF6" s="197"/>
      <c r="UBG6" s="197"/>
      <c r="UBH6" s="197"/>
      <c r="UBI6" s="197"/>
      <c r="UBJ6" s="197"/>
      <c r="UBK6" s="197"/>
      <c r="UBL6" s="197"/>
      <c r="UBM6" s="197"/>
      <c r="UBN6" s="197"/>
      <c r="UBO6" s="197"/>
      <c r="UBP6" s="197"/>
      <c r="UBQ6" s="197"/>
      <c r="UBR6" s="197"/>
      <c r="UBS6" s="197"/>
      <c r="UBT6" s="197"/>
      <c r="UBU6" s="197"/>
      <c r="UBV6" s="197"/>
      <c r="UBW6" s="197"/>
      <c r="UBX6" s="197"/>
      <c r="UBY6" s="197"/>
      <c r="UBZ6" s="197"/>
      <c r="UCA6" s="197"/>
      <c r="UCB6" s="197"/>
      <c r="UCC6" s="197"/>
      <c r="UCD6" s="197"/>
      <c r="UCE6" s="197"/>
      <c r="UCF6" s="197"/>
      <c r="UCG6" s="197"/>
      <c r="UCH6" s="197"/>
      <c r="UCI6" s="197"/>
      <c r="UCJ6" s="197"/>
      <c r="UCK6" s="197"/>
      <c r="UCL6" s="197"/>
      <c r="UCM6" s="197"/>
      <c r="UCN6" s="197"/>
      <c r="UCO6" s="197"/>
      <c r="UCP6" s="197"/>
      <c r="UCQ6" s="197"/>
      <c r="UCR6" s="197"/>
      <c r="UCS6" s="197"/>
      <c r="UCT6" s="197"/>
      <c r="UCU6" s="197"/>
      <c r="UCV6" s="197"/>
      <c r="UCW6" s="197"/>
      <c r="UCX6" s="197"/>
      <c r="UCY6" s="197"/>
      <c r="UCZ6" s="197"/>
      <c r="UDA6" s="197"/>
      <c r="UDB6" s="197"/>
      <c r="UDC6" s="197"/>
      <c r="UDD6" s="197"/>
      <c r="UDE6" s="197"/>
      <c r="UDF6" s="197"/>
      <c r="UDG6" s="197"/>
      <c r="UDH6" s="197"/>
      <c r="UDI6" s="197"/>
      <c r="UDJ6" s="197"/>
      <c r="UDK6" s="197"/>
      <c r="UDL6" s="197"/>
      <c r="UDM6" s="197"/>
      <c r="UDN6" s="197"/>
      <c r="UDO6" s="197"/>
      <c r="UDP6" s="197"/>
      <c r="UDQ6" s="197"/>
      <c r="UDR6" s="197"/>
      <c r="UDS6" s="197"/>
      <c r="UDT6" s="197"/>
      <c r="UDU6" s="197"/>
      <c r="UDV6" s="197"/>
      <c r="UDW6" s="197"/>
      <c r="UDX6" s="197"/>
      <c r="UDY6" s="197"/>
      <c r="UDZ6" s="197"/>
      <c r="UEA6" s="197"/>
      <c r="UEB6" s="197"/>
      <c r="UEC6" s="197"/>
      <c r="UED6" s="197"/>
      <c r="UEE6" s="197"/>
      <c r="UEF6" s="197"/>
      <c r="UEG6" s="197"/>
      <c r="UEH6" s="197"/>
      <c r="UEI6" s="197"/>
      <c r="UEJ6" s="197"/>
      <c r="UEK6" s="197"/>
      <c r="UEL6" s="197"/>
      <c r="UEM6" s="197"/>
      <c r="UEN6" s="197"/>
      <c r="UEO6" s="197"/>
      <c r="UEP6" s="197"/>
      <c r="UEQ6" s="197"/>
      <c r="UER6" s="197"/>
      <c r="UES6" s="197"/>
      <c r="UET6" s="197"/>
      <c r="UEU6" s="197"/>
      <c r="UEV6" s="197"/>
      <c r="UEW6" s="197"/>
      <c r="UEX6" s="197"/>
      <c r="UEY6" s="197"/>
      <c r="UEZ6" s="197"/>
      <c r="UFA6" s="197"/>
      <c r="UFB6" s="197"/>
      <c r="UFC6" s="197"/>
      <c r="UFD6" s="197"/>
      <c r="UFE6" s="197"/>
      <c r="UFF6" s="197"/>
      <c r="UFG6" s="197"/>
      <c r="UFH6" s="197"/>
      <c r="UFI6" s="197"/>
      <c r="UFJ6" s="197"/>
      <c r="UFK6" s="197"/>
      <c r="UFL6" s="197"/>
      <c r="UFM6" s="197"/>
      <c r="UFN6" s="197"/>
      <c r="UFO6" s="197"/>
      <c r="UFP6" s="197"/>
      <c r="UFQ6" s="197"/>
      <c r="UFR6" s="197"/>
      <c r="UFS6" s="197"/>
      <c r="UFT6" s="197"/>
      <c r="UFU6" s="197"/>
      <c r="UFV6" s="197"/>
      <c r="UFW6" s="197"/>
      <c r="UFX6" s="197"/>
      <c r="UFY6" s="197"/>
      <c r="UFZ6" s="197"/>
      <c r="UGA6" s="197"/>
      <c r="UGB6" s="197"/>
      <c r="UGC6" s="197"/>
      <c r="UGD6" s="197"/>
      <c r="UGE6" s="197"/>
      <c r="UGF6" s="197"/>
      <c r="UGG6" s="197"/>
      <c r="UGH6" s="197"/>
      <c r="UGI6" s="197"/>
      <c r="UGJ6" s="197"/>
      <c r="UGK6" s="197"/>
      <c r="UGL6" s="197"/>
      <c r="UGM6" s="197"/>
      <c r="UGN6" s="197"/>
      <c r="UGO6" s="197"/>
      <c r="UGP6" s="197"/>
      <c r="UGQ6" s="197"/>
      <c r="UGR6" s="197"/>
      <c r="UGS6" s="197"/>
      <c r="UGT6" s="197"/>
      <c r="UGU6" s="197"/>
      <c r="UGV6" s="197"/>
      <c r="UGW6" s="197"/>
      <c r="UGX6" s="197"/>
      <c r="UGY6" s="197"/>
      <c r="UGZ6" s="197"/>
      <c r="UHA6" s="197"/>
      <c r="UHB6" s="197"/>
      <c r="UHC6" s="197"/>
      <c r="UHD6" s="197"/>
      <c r="UHE6" s="197"/>
      <c r="UHF6" s="197"/>
      <c r="UHG6" s="197"/>
      <c r="UHH6" s="197"/>
      <c r="UHI6" s="197"/>
      <c r="UHJ6" s="197"/>
      <c r="UHK6" s="197"/>
      <c r="UHL6" s="197"/>
      <c r="UHM6" s="197"/>
      <c r="UHN6" s="197"/>
      <c r="UHO6" s="197"/>
      <c r="UHP6" s="197"/>
      <c r="UHQ6" s="197"/>
      <c r="UHR6" s="197"/>
      <c r="UHS6" s="197"/>
      <c r="UHT6" s="197"/>
      <c r="UHU6" s="197"/>
      <c r="UHV6" s="197"/>
      <c r="UHW6" s="197"/>
      <c r="UHX6" s="197"/>
      <c r="UHY6" s="197"/>
      <c r="UHZ6" s="197"/>
      <c r="UIA6" s="197"/>
      <c r="UIB6" s="197"/>
      <c r="UIC6" s="197"/>
      <c r="UID6" s="197"/>
      <c r="UIE6" s="197"/>
      <c r="UIF6" s="197"/>
      <c r="UIG6" s="197"/>
      <c r="UIH6" s="197"/>
      <c r="UII6" s="197"/>
      <c r="UIJ6" s="197"/>
      <c r="UIK6" s="197"/>
      <c r="UIL6" s="197"/>
      <c r="UIM6" s="197"/>
      <c r="UIN6" s="197"/>
      <c r="UIO6" s="197"/>
      <c r="UIP6" s="197"/>
      <c r="UIQ6" s="197"/>
      <c r="UIR6" s="197"/>
      <c r="UIS6" s="197"/>
      <c r="UIT6" s="197"/>
      <c r="UIU6" s="197"/>
      <c r="UIV6" s="197"/>
      <c r="UIW6" s="197"/>
      <c r="UIX6" s="197"/>
      <c r="UIY6" s="197"/>
      <c r="UIZ6" s="197"/>
      <c r="UJA6" s="197"/>
      <c r="UJB6" s="197"/>
      <c r="UJC6" s="197"/>
      <c r="UJD6" s="197"/>
      <c r="UJE6" s="197"/>
      <c r="UJF6" s="197"/>
      <c r="UJG6" s="197"/>
      <c r="UJH6" s="197"/>
      <c r="UJI6" s="197"/>
      <c r="UJJ6" s="197"/>
      <c r="UJK6" s="197"/>
      <c r="UJL6" s="197"/>
      <c r="UJM6" s="197"/>
      <c r="UJN6" s="197"/>
      <c r="UJO6" s="197"/>
      <c r="UJP6" s="197"/>
      <c r="UJQ6" s="197"/>
      <c r="UJR6" s="197"/>
      <c r="UJS6" s="197"/>
      <c r="UJT6" s="197"/>
      <c r="UJU6" s="197"/>
      <c r="UJV6" s="197"/>
      <c r="UJW6" s="197"/>
      <c r="UJX6" s="197"/>
      <c r="UJY6" s="197"/>
      <c r="UJZ6" s="197"/>
      <c r="UKA6" s="197"/>
      <c r="UKB6" s="197"/>
      <c r="UKC6" s="197"/>
      <c r="UKD6" s="197"/>
      <c r="UKE6" s="197"/>
      <c r="UKF6" s="197"/>
      <c r="UKG6" s="197"/>
      <c r="UKH6" s="197"/>
      <c r="UKI6" s="197"/>
      <c r="UKJ6" s="197"/>
      <c r="UKK6" s="197"/>
      <c r="UKL6" s="197"/>
      <c r="UKM6" s="197"/>
      <c r="UKN6" s="197"/>
      <c r="UKO6" s="197"/>
      <c r="UKP6" s="197"/>
      <c r="UKQ6" s="197"/>
      <c r="UKR6" s="197"/>
      <c r="UKS6" s="197"/>
      <c r="UKT6" s="197"/>
      <c r="UKU6" s="197"/>
      <c r="UKV6" s="197"/>
      <c r="UKW6" s="197"/>
      <c r="UKX6" s="197"/>
      <c r="UKY6" s="197"/>
      <c r="UKZ6" s="197"/>
      <c r="ULA6" s="197"/>
      <c r="ULB6" s="197"/>
      <c r="ULC6" s="197"/>
      <c r="ULD6" s="197"/>
      <c r="ULE6" s="197"/>
      <c r="ULF6" s="197"/>
      <c r="ULG6" s="197"/>
      <c r="ULH6" s="197"/>
      <c r="ULI6" s="197"/>
      <c r="ULJ6" s="197"/>
      <c r="ULK6" s="197"/>
      <c r="ULL6" s="197"/>
      <c r="ULM6" s="197"/>
      <c r="ULN6" s="197"/>
      <c r="ULO6" s="197"/>
      <c r="ULP6" s="197"/>
      <c r="ULQ6" s="197"/>
      <c r="ULR6" s="197"/>
      <c r="ULS6" s="197"/>
      <c r="ULT6" s="197"/>
      <c r="ULU6" s="197"/>
      <c r="ULV6" s="197"/>
      <c r="ULW6" s="197"/>
      <c r="ULX6" s="197"/>
      <c r="ULY6" s="197"/>
      <c r="ULZ6" s="197"/>
      <c r="UMA6" s="197"/>
      <c r="UMB6" s="197"/>
      <c r="UMC6" s="197"/>
      <c r="UMD6" s="197"/>
      <c r="UME6" s="197"/>
      <c r="UMF6" s="197"/>
      <c r="UMG6" s="197"/>
      <c r="UMH6" s="197"/>
      <c r="UMI6" s="197"/>
      <c r="UMJ6" s="197"/>
      <c r="UMK6" s="197"/>
      <c r="UML6" s="197"/>
      <c r="UMM6" s="197"/>
      <c r="UMN6" s="197"/>
      <c r="UMO6" s="197"/>
      <c r="UMP6" s="197"/>
      <c r="UMQ6" s="197"/>
      <c r="UMR6" s="197"/>
      <c r="UMS6" s="197"/>
      <c r="UMT6" s="197"/>
      <c r="UMU6" s="197"/>
      <c r="UMV6" s="197"/>
      <c r="UMW6" s="197"/>
      <c r="UMX6" s="197"/>
      <c r="UMY6" s="197"/>
      <c r="UMZ6" s="197"/>
      <c r="UNA6" s="197"/>
      <c r="UNB6" s="197"/>
      <c r="UNC6" s="197"/>
      <c r="UND6" s="197"/>
      <c r="UNE6" s="197"/>
      <c r="UNF6" s="197"/>
      <c r="UNG6" s="197"/>
      <c r="UNH6" s="197"/>
      <c r="UNI6" s="197"/>
      <c r="UNJ6" s="197"/>
      <c r="UNK6" s="197"/>
      <c r="UNL6" s="197"/>
      <c r="UNM6" s="197"/>
      <c r="UNN6" s="197"/>
      <c r="UNO6" s="197"/>
      <c r="UNP6" s="197"/>
      <c r="UNQ6" s="197"/>
      <c r="UNR6" s="197"/>
      <c r="UNS6" s="197"/>
      <c r="UNT6" s="197"/>
      <c r="UNU6" s="197"/>
      <c r="UNV6" s="197"/>
      <c r="UNW6" s="197"/>
      <c r="UNX6" s="197"/>
      <c r="UNY6" s="197"/>
      <c r="UNZ6" s="197"/>
      <c r="UOA6" s="197"/>
      <c r="UOB6" s="197"/>
      <c r="UOC6" s="197"/>
      <c r="UOD6" s="197"/>
      <c r="UOE6" s="197"/>
      <c r="UOF6" s="197"/>
      <c r="UOG6" s="197"/>
      <c r="UOH6" s="197"/>
      <c r="UOI6" s="197"/>
      <c r="UOJ6" s="197"/>
      <c r="UOK6" s="197"/>
      <c r="UOL6" s="197"/>
      <c r="UOM6" s="197"/>
      <c r="UON6" s="197"/>
      <c r="UOO6" s="197"/>
      <c r="UOP6" s="197"/>
      <c r="UOQ6" s="197"/>
      <c r="UOR6" s="197"/>
      <c r="UOS6" s="197"/>
      <c r="UOT6" s="197"/>
      <c r="UOU6" s="197"/>
      <c r="UOV6" s="197"/>
      <c r="UOW6" s="197"/>
      <c r="UOX6" s="197"/>
      <c r="UOY6" s="197"/>
      <c r="UOZ6" s="197"/>
      <c r="UPA6" s="197"/>
      <c r="UPB6" s="197"/>
      <c r="UPC6" s="197"/>
      <c r="UPD6" s="197"/>
      <c r="UPE6" s="197"/>
      <c r="UPF6" s="197"/>
      <c r="UPG6" s="197"/>
      <c r="UPH6" s="197"/>
      <c r="UPI6" s="197"/>
      <c r="UPJ6" s="197"/>
      <c r="UPK6" s="197"/>
      <c r="UPL6" s="197"/>
      <c r="UPM6" s="197"/>
      <c r="UPN6" s="197"/>
      <c r="UPO6" s="197"/>
      <c r="UPP6" s="197"/>
      <c r="UPQ6" s="197"/>
      <c r="UPR6" s="197"/>
      <c r="UPS6" s="197"/>
      <c r="UPT6" s="197"/>
      <c r="UPU6" s="197"/>
      <c r="UPV6" s="197"/>
      <c r="UPW6" s="197"/>
      <c r="UPX6" s="197"/>
      <c r="UPY6" s="197"/>
      <c r="UPZ6" s="197"/>
      <c r="UQA6" s="197"/>
      <c r="UQB6" s="197"/>
      <c r="UQC6" s="197"/>
      <c r="UQD6" s="197"/>
      <c r="UQE6" s="197"/>
      <c r="UQF6" s="197"/>
      <c r="UQG6" s="197"/>
      <c r="UQH6" s="197"/>
      <c r="UQI6" s="197"/>
      <c r="UQJ6" s="197"/>
      <c r="UQK6" s="197"/>
      <c r="UQL6" s="197"/>
      <c r="UQM6" s="197"/>
      <c r="UQN6" s="197"/>
      <c r="UQO6" s="197"/>
      <c r="UQP6" s="197"/>
      <c r="UQQ6" s="197"/>
      <c r="UQR6" s="197"/>
      <c r="UQS6" s="197"/>
      <c r="UQT6" s="197"/>
      <c r="UQU6" s="197"/>
      <c r="UQV6" s="197"/>
      <c r="UQW6" s="197"/>
      <c r="UQX6" s="197"/>
      <c r="UQY6" s="197"/>
      <c r="UQZ6" s="197"/>
      <c r="URA6" s="197"/>
      <c r="URB6" s="197"/>
      <c r="URC6" s="197"/>
      <c r="URD6" s="197"/>
      <c r="URE6" s="197"/>
      <c r="URF6" s="197"/>
      <c r="URG6" s="197"/>
      <c r="URH6" s="197"/>
      <c r="URI6" s="197"/>
      <c r="URJ6" s="197"/>
      <c r="URK6" s="197"/>
      <c r="URL6" s="197"/>
      <c r="URM6" s="197"/>
      <c r="URN6" s="197"/>
      <c r="URO6" s="197"/>
      <c r="URP6" s="197"/>
      <c r="URQ6" s="197"/>
      <c r="URR6" s="197"/>
      <c r="URS6" s="197"/>
      <c r="URT6" s="197"/>
      <c r="URU6" s="197"/>
      <c r="URV6" s="197"/>
      <c r="URW6" s="197"/>
      <c r="URX6" s="197"/>
      <c r="URY6" s="197"/>
      <c r="URZ6" s="197"/>
      <c r="USA6" s="197"/>
      <c r="USB6" s="197"/>
      <c r="USC6" s="197"/>
      <c r="USD6" s="197"/>
      <c r="USE6" s="197"/>
      <c r="USF6" s="197"/>
      <c r="USG6" s="197"/>
      <c r="USH6" s="197"/>
      <c r="USI6" s="197"/>
      <c r="USJ6" s="197"/>
      <c r="USK6" s="197"/>
      <c r="USL6" s="197"/>
      <c r="USM6" s="197"/>
      <c r="USN6" s="197"/>
      <c r="USO6" s="197"/>
      <c r="USP6" s="197"/>
      <c r="USQ6" s="197"/>
      <c r="USR6" s="197"/>
      <c r="USS6" s="197"/>
      <c r="UST6" s="197"/>
      <c r="USU6" s="197"/>
      <c r="USV6" s="197"/>
      <c r="USW6" s="197"/>
      <c r="USX6" s="197"/>
      <c r="USY6" s="197"/>
      <c r="USZ6" s="197"/>
      <c r="UTA6" s="197"/>
      <c r="UTB6" s="197"/>
      <c r="UTC6" s="197"/>
      <c r="UTD6" s="197"/>
      <c r="UTE6" s="197"/>
      <c r="UTF6" s="197"/>
      <c r="UTG6" s="197"/>
      <c r="UTH6" s="197"/>
      <c r="UTI6" s="197"/>
      <c r="UTJ6" s="197"/>
      <c r="UTK6" s="197"/>
      <c r="UTL6" s="197"/>
      <c r="UTM6" s="197"/>
      <c r="UTN6" s="197"/>
      <c r="UTO6" s="197"/>
      <c r="UTP6" s="197"/>
      <c r="UTQ6" s="197"/>
      <c r="UTR6" s="197"/>
      <c r="UTS6" s="197"/>
      <c r="UTT6" s="197"/>
      <c r="UTU6" s="197"/>
      <c r="UTV6" s="197"/>
      <c r="UTW6" s="197"/>
      <c r="UTX6" s="197"/>
      <c r="UTY6" s="197"/>
      <c r="UTZ6" s="197"/>
      <c r="UUA6" s="197"/>
      <c r="UUB6" s="197"/>
      <c r="UUC6" s="197"/>
      <c r="UUD6" s="197"/>
      <c r="UUE6" s="197"/>
      <c r="UUF6" s="197"/>
      <c r="UUG6" s="197"/>
      <c r="UUH6" s="197"/>
      <c r="UUI6" s="197"/>
      <c r="UUJ6" s="197"/>
      <c r="UUK6" s="197"/>
      <c r="UUL6" s="197"/>
      <c r="UUM6" s="197"/>
      <c r="UUN6" s="197"/>
      <c r="UUO6" s="197"/>
      <c r="UUP6" s="197"/>
      <c r="UUQ6" s="197"/>
      <c r="UUR6" s="197"/>
      <c r="UUS6" s="197"/>
      <c r="UUT6" s="197"/>
      <c r="UUU6" s="197"/>
      <c r="UUV6" s="197"/>
      <c r="UUW6" s="197"/>
      <c r="UUX6" s="197"/>
      <c r="UUY6" s="197"/>
      <c r="UUZ6" s="197"/>
      <c r="UVA6" s="197"/>
      <c r="UVB6" s="197"/>
      <c r="UVC6" s="197"/>
      <c r="UVD6" s="197"/>
      <c r="UVE6" s="197"/>
      <c r="UVF6" s="197"/>
      <c r="UVG6" s="197"/>
      <c r="UVH6" s="197"/>
      <c r="UVI6" s="197"/>
      <c r="UVJ6" s="197"/>
      <c r="UVK6" s="197"/>
      <c r="UVL6" s="197"/>
      <c r="UVM6" s="197"/>
      <c r="UVN6" s="197"/>
      <c r="UVO6" s="197"/>
      <c r="UVP6" s="197"/>
      <c r="UVQ6" s="197"/>
      <c r="UVR6" s="197"/>
      <c r="UVS6" s="197"/>
      <c r="UVT6" s="197"/>
      <c r="UVU6" s="197"/>
      <c r="UVV6" s="197"/>
      <c r="UVW6" s="197"/>
      <c r="UVX6" s="197"/>
      <c r="UVY6" s="197"/>
      <c r="UVZ6" s="197"/>
      <c r="UWA6" s="197"/>
      <c r="UWB6" s="197"/>
      <c r="UWC6" s="197"/>
      <c r="UWD6" s="197"/>
      <c r="UWE6" s="197"/>
      <c r="UWF6" s="197"/>
      <c r="UWG6" s="197"/>
      <c r="UWH6" s="197"/>
      <c r="UWI6" s="197"/>
      <c r="UWJ6" s="197"/>
      <c r="UWK6" s="197"/>
      <c r="UWL6" s="197"/>
      <c r="UWM6" s="197"/>
      <c r="UWN6" s="197"/>
      <c r="UWO6" s="197"/>
      <c r="UWP6" s="197"/>
      <c r="UWQ6" s="197"/>
      <c r="UWR6" s="197"/>
      <c r="UWS6" s="197"/>
      <c r="UWT6" s="197"/>
      <c r="UWU6" s="197"/>
      <c r="UWV6" s="197"/>
      <c r="UWW6" s="197"/>
      <c r="UWX6" s="197"/>
      <c r="UWY6" s="197"/>
      <c r="UWZ6" s="197"/>
      <c r="UXA6" s="197"/>
      <c r="UXB6" s="197"/>
      <c r="UXC6" s="197"/>
      <c r="UXD6" s="197"/>
      <c r="UXE6" s="197"/>
      <c r="UXF6" s="197"/>
      <c r="UXG6" s="197"/>
      <c r="UXH6" s="197"/>
      <c r="UXI6" s="197"/>
      <c r="UXJ6" s="197"/>
      <c r="UXK6" s="197"/>
      <c r="UXL6" s="197"/>
      <c r="UXM6" s="197"/>
      <c r="UXN6" s="197"/>
      <c r="UXO6" s="197"/>
      <c r="UXP6" s="197"/>
      <c r="UXQ6" s="197"/>
      <c r="UXR6" s="197"/>
      <c r="UXS6" s="197"/>
      <c r="UXT6" s="197"/>
      <c r="UXU6" s="197"/>
      <c r="UXV6" s="197"/>
      <c r="UXW6" s="197"/>
      <c r="UXX6" s="197"/>
      <c r="UXY6" s="197"/>
      <c r="UXZ6" s="197"/>
      <c r="UYA6" s="197"/>
      <c r="UYB6" s="197"/>
      <c r="UYC6" s="197"/>
      <c r="UYD6" s="197"/>
      <c r="UYE6" s="197"/>
      <c r="UYF6" s="197"/>
      <c r="UYG6" s="197"/>
      <c r="UYH6" s="197"/>
      <c r="UYI6" s="197"/>
      <c r="UYJ6" s="197"/>
      <c r="UYK6" s="197"/>
      <c r="UYL6" s="197"/>
      <c r="UYM6" s="197"/>
      <c r="UYN6" s="197"/>
      <c r="UYO6" s="197"/>
      <c r="UYP6" s="197"/>
      <c r="UYQ6" s="197"/>
      <c r="UYR6" s="197"/>
      <c r="UYS6" s="197"/>
      <c r="UYT6" s="197"/>
      <c r="UYU6" s="197"/>
      <c r="UYV6" s="197"/>
      <c r="UYW6" s="197"/>
      <c r="UYX6" s="197"/>
      <c r="UYY6" s="197"/>
      <c r="UYZ6" s="197"/>
      <c r="UZA6" s="197"/>
      <c r="UZB6" s="197"/>
      <c r="UZC6" s="197"/>
      <c r="UZD6" s="197"/>
      <c r="UZE6" s="197"/>
      <c r="UZF6" s="197"/>
      <c r="UZG6" s="197"/>
      <c r="UZH6" s="197"/>
      <c r="UZI6" s="197"/>
      <c r="UZJ6" s="197"/>
      <c r="UZK6" s="197"/>
      <c r="UZL6" s="197"/>
      <c r="UZM6" s="197"/>
      <c r="UZN6" s="197"/>
      <c r="UZO6" s="197"/>
      <c r="UZP6" s="197"/>
      <c r="UZQ6" s="197"/>
      <c r="UZR6" s="197"/>
      <c r="UZS6" s="197"/>
      <c r="UZT6" s="197"/>
      <c r="UZU6" s="197"/>
      <c r="UZV6" s="197"/>
      <c r="UZW6" s="197"/>
      <c r="UZX6" s="197"/>
      <c r="UZY6" s="197"/>
      <c r="UZZ6" s="197"/>
      <c r="VAA6" s="197"/>
      <c r="VAB6" s="197"/>
      <c r="VAC6" s="197"/>
      <c r="VAD6" s="197"/>
      <c r="VAE6" s="197"/>
      <c r="VAF6" s="197"/>
      <c r="VAG6" s="197"/>
      <c r="VAH6" s="197"/>
      <c r="VAI6" s="197"/>
      <c r="VAJ6" s="197"/>
      <c r="VAK6" s="197"/>
      <c r="VAL6" s="197"/>
      <c r="VAM6" s="197"/>
      <c r="VAN6" s="197"/>
      <c r="VAO6" s="197"/>
      <c r="VAP6" s="197"/>
      <c r="VAQ6" s="197"/>
      <c r="VAR6" s="197"/>
      <c r="VAS6" s="197"/>
      <c r="VAT6" s="197"/>
      <c r="VAU6" s="197"/>
      <c r="VAV6" s="197"/>
      <c r="VAW6" s="197"/>
      <c r="VAX6" s="197"/>
      <c r="VAY6" s="197"/>
      <c r="VAZ6" s="197"/>
      <c r="VBA6" s="197"/>
      <c r="VBB6" s="197"/>
      <c r="VBC6" s="197"/>
      <c r="VBD6" s="197"/>
      <c r="VBE6" s="197"/>
      <c r="VBF6" s="197"/>
      <c r="VBG6" s="197"/>
      <c r="VBH6" s="197"/>
      <c r="VBI6" s="197"/>
      <c r="VBJ6" s="197"/>
      <c r="VBK6" s="197"/>
      <c r="VBL6" s="197"/>
      <c r="VBM6" s="197"/>
      <c r="VBN6" s="197"/>
      <c r="VBO6" s="197"/>
      <c r="VBP6" s="197"/>
      <c r="VBQ6" s="197"/>
      <c r="VBR6" s="197"/>
      <c r="VBS6" s="197"/>
      <c r="VBT6" s="197"/>
      <c r="VBU6" s="197"/>
      <c r="VBV6" s="197"/>
      <c r="VBW6" s="197"/>
      <c r="VBX6" s="197"/>
      <c r="VBY6" s="197"/>
      <c r="VBZ6" s="197"/>
      <c r="VCA6" s="197"/>
      <c r="VCB6" s="197"/>
      <c r="VCC6" s="197"/>
      <c r="VCD6" s="197"/>
      <c r="VCE6" s="197"/>
      <c r="VCF6" s="197"/>
      <c r="VCG6" s="197"/>
      <c r="VCH6" s="197"/>
      <c r="VCI6" s="197"/>
      <c r="VCJ6" s="197"/>
      <c r="VCK6" s="197"/>
      <c r="VCL6" s="197"/>
      <c r="VCM6" s="197"/>
      <c r="VCN6" s="197"/>
      <c r="VCO6" s="197"/>
      <c r="VCP6" s="197"/>
      <c r="VCQ6" s="197"/>
      <c r="VCR6" s="197"/>
      <c r="VCS6" s="197"/>
      <c r="VCT6" s="197"/>
      <c r="VCU6" s="197"/>
      <c r="VCV6" s="197"/>
      <c r="VCW6" s="197"/>
      <c r="VCX6" s="197"/>
      <c r="VCY6" s="197"/>
      <c r="VCZ6" s="197"/>
      <c r="VDA6" s="197"/>
      <c r="VDB6" s="197"/>
      <c r="VDC6" s="197"/>
      <c r="VDD6" s="197"/>
      <c r="VDE6" s="197"/>
      <c r="VDF6" s="197"/>
      <c r="VDG6" s="197"/>
      <c r="VDH6" s="197"/>
      <c r="VDI6" s="197"/>
      <c r="VDJ6" s="197"/>
      <c r="VDK6" s="197"/>
      <c r="VDL6" s="197"/>
      <c r="VDM6" s="197"/>
      <c r="VDN6" s="197"/>
      <c r="VDO6" s="197"/>
      <c r="VDP6" s="197"/>
      <c r="VDQ6" s="197"/>
      <c r="VDR6" s="197"/>
      <c r="VDS6" s="197"/>
      <c r="VDT6" s="197"/>
      <c r="VDU6" s="197"/>
      <c r="VDV6" s="197"/>
      <c r="VDW6" s="197"/>
      <c r="VDX6" s="197"/>
      <c r="VDY6" s="197"/>
      <c r="VDZ6" s="197"/>
      <c r="VEA6" s="197"/>
      <c r="VEB6" s="197"/>
      <c r="VEC6" s="197"/>
      <c r="VED6" s="197"/>
      <c r="VEE6" s="197"/>
      <c r="VEF6" s="197"/>
      <c r="VEG6" s="197"/>
      <c r="VEH6" s="197"/>
      <c r="VEI6" s="197"/>
      <c r="VEJ6" s="197"/>
      <c r="VEK6" s="197"/>
      <c r="VEL6" s="197"/>
      <c r="VEM6" s="197"/>
      <c r="VEN6" s="197"/>
      <c r="VEO6" s="197"/>
      <c r="VEP6" s="197"/>
      <c r="VEQ6" s="197"/>
      <c r="VER6" s="197"/>
      <c r="VES6" s="197"/>
      <c r="VET6" s="197"/>
      <c r="VEU6" s="197"/>
      <c r="VEV6" s="197"/>
      <c r="VEW6" s="197"/>
      <c r="VEX6" s="197"/>
      <c r="VEY6" s="197"/>
      <c r="VEZ6" s="197"/>
      <c r="VFA6" s="197"/>
      <c r="VFB6" s="197"/>
      <c r="VFC6" s="197"/>
      <c r="VFD6" s="197"/>
      <c r="VFE6" s="197"/>
      <c r="VFF6" s="197"/>
      <c r="VFG6" s="197"/>
      <c r="VFH6" s="197"/>
      <c r="VFI6" s="197"/>
      <c r="VFJ6" s="197"/>
      <c r="VFK6" s="197"/>
      <c r="VFL6" s="197"/>
      <c r="VFM6" s="197"/>
      <c r="VFN6" s="197"/>
      <c r="VFO6" s="197"/>
      <c r="VFP6" s="197"/>
      <c r="VFQ6" s="197"/>
      <c r="VFR6" s="197"/>
      <c r="VFS6" s="197"/>
      <c r="VFT6" s="197"/>
      <c r="VFU6" s="197"/>
      <c r="VFV6" s="197"/>
      <c r="VFW6" s="197"/>
      <c r="VFX6" s="197"/>
      <c r="VFY6" s="197"/>
      <c r="VFZ6" s="197"/>
      <c r="VGA6" s="197"/>
      <c r="VGB6" s="197"/>
      <c r="VGC6" s="197"/>
      <c r="VGD6" s="197"/>
      <c r="VGE6" s="197"/>
      <c r="VGF6" s="197"/>
      <c r="VGG6" s="197"/>
      <c r="VGH6" s="197"/>
      <c r="VGI6" s="197"/>
      <c r="VGJ6" s="197"/>
      <c r="VGK6" s="197"/>
      <c r="VGL6" s="197"/>
      <c r="VGM6" s="197"/>
      <c r="VGN6" s="197"/>
      <c r="VGO6" s="197"/>
      <c r="VGP6" s="197"/>
      <c r="VGQ6" s="197"/>
      <c r="VGR6" s="197"/>
      <c r="VGS6" s="197"/>
      <c r="VGT6" s="197"/>
      <c r="VGU6" s="197"/>
      <c r="VGV6" s="197"/>
      <c r="VGW6" s="197"/>
      <c r="VGX6" s="197"/>
      <c r="VGY6" s="197"/>
      <c r="VGZ6" s="197"/>
      <c r="VHA6" s="197"/>
      <c r="VHB6" s="197"/>
      <c r="VHC6" s="197"/>
      <c r="VHD6" s="197"/>
      <c r="VHE6" s="197"/>
      <c r="VHF6" s="197"/>
      <c r="VHG6" s="197"/>
      <c r="VHH6" s="197"/>
      <c r="VHI6" s="197"/>
      <c r="VHJ6" s="197"/>
      <c r="VHK6" s="197"/>
      <c r="VHL6" s="197"/>
      <c r="VHM6" s="197"/>
      <c r="VHN6" s="197"/>
      <c r="VHO6" s="197"/>
      <c r="VHP6" s="197"/>
      <c r="VHQ6" s="197"/>
      <c r="VHR6" s="197"/>
      <c r="VHS6" s="197"/>
      <c r="VHT6" s="197"/>
      <c r="VHU6" s="197"/>
      <c r="VHV6" s="197"/>
      <c r="VHW6" s="197"/>
      <c r="VHX6" s="197"/>
      <c r="VHY6" s="197"/>
      <c r="VHZ6" s="197"/>
      <c r="VIA6" s="197"/>
      <c r="VIB6" s="197"/>
      <c r="VIC6" s="197"/>
      <c r="VID6" s="197"/>
      <c r="VIE6" s="197"/>
      <c r="VIF6" s="197"/>
      <c r="VIG6" s="197"/>
      <c r="VIH6" s="197"/>
      <c r="VII6" s="197"/>
      <c r="VIJ6" s="197"/>
      <c r="VIK6" s="197"/>
      <c r="VIL6" s="197"/>
      <c r="VIM6" s="197"/>
      <c r="VIN6" s="197"/>
      <c r="VIO6" s="197"/>
      <c r="VIP6" s="197"/>
      <c r="VIQ6" s="197"/>
      <c r="VIR6" s="197"/>
      <c r="VIS6" s="197"/>
      <c r="VIT6" s="197"/>
      <c r="VIU6" s="197"/>
      <c r="VIV6" s="197"/>
      <c r="VIW6" s="197"/>
      <c r="VIX6" s="197"/>
      <c r="VIY6" s="197"/>
      <c r="VIZ6" s="197"/>
      <c r="VJA6" s="197"/>
      <c r="VJB6" s="197"/>
      <c r="VJC6" s="197"/>
      <c r="VJD6" s="197"/>
      <c r="VJE6" s="197"/>
      <c r="VJF6" s="197"/>
      <c r="VJG6" s="197"/>
      <c r="VJH6" s="197"/>
      <c r="VJI6" s="197"/>
      <c r="VJJ6" s="197"/>
      <c r="VJK6" s="197"/>
      <c r="VJL6" s="197"/>
      <c r="VJM6" s="197"/>
      <c r="VJN6" s="197"/>
      <c r="VJO6" s="197"/>
      <c r="VJP6" s="197"/>
      <c r="VJQ6" s="197"/>
      <c r="VJR6" s="197"/>
      <c r="VJS6" s="197"/>
      <c r="VJT6" s="197"/>
      <c r="VJU6" s="197"/>
      <c r="VJV6" s="197"/>
      <c r="VJW6" s="197"/>
      <c r="VJX6" s="197"/>
      <c r="VJY6" s="197"/>
      <c r="VJZ6" s="197"/>
      <c r="VKA6" s="197"/>
      <c r="VKB6" s="197"/>
      <c r="VKC6" s="197"/>
      <c r="VKD6" s="197"/>
      <c r="VKE6" s="197"/>
      <c r="VKF6" s="197"/>
      <c r="VKG6" s="197"/>
      <c r="VKH6" s="197"/>
      <c r="VKI6" s="197"/>
      <c r="VKJ6" s="197"/>
      <c r="VKK6" s="197"/>
      <c r="VKL6" s="197"/>
      <c r="VKM6" s="197"/>
      <c r="VKN6" s="197"/>
      <c r="VKO6" s="197"/>
      <c r="VKP6" s="197"/>
      <c r="VKQ6" s="197"/>
      <c r="VKR6" s="197"/>
      <c r="VKS6" s="197"/>
      <c r="VKT6" s="197"/>
      <c r="VKU6" s="197"/>
      <c r="VKV6" s="197"/>
      <c r="VKW6" s="197"/>
      <c r="VKX6" s="197"/>
      <c r="VKY6" s="197"/>
      <c r="VKZ6" s="197"/>
      <c r="VLA6" s="197"/>
      <c r="VLB6" s="197"/>
      <c r="VLC6" s="197"/>
      <c r="VLD6" s="197"/>
      <c r="VLE6" s="197"/>
      <c r="VLF6" s="197"/>
      <c r="VLG6" s="197"/>
      <c r="VLH6" s="197"/>
      <c r="VLI6" s="197"/>
      <c r="VLJ6" s="197"/>
      <c r="VLK6" s="197"/>
      <c r="VLL6" s="197"/>
      <c r="VLM6" s="197"/>
      <c r="VLN6" s="197"/>
      <c r="VLO6" s="197"/>
      <c r="VLP6" s="197"/>
      <c r="VLQ6" s="197"/>
      <c r="VLR6" s="197"/>
      <c r="VLS6" s="197"/>
      <c r="VLT6" s="197"/>
      <c r="VLU6" s="197"/>
      <c r="VLV6" s="197"/>
      <c r="VLW6" s="197"/>
      <c r="VLX6" s="197"/>
      <c r="VLY6" s="197"/>
      <c r="VLZ6" s="197"/>
      <c r="VMA6" s="197"/>
      <c r="VMB6" s="197"/>
      <c r="VMC6" s="197"/>
      <c r="VMD6" s="197"/>
      <c r="VME6" s="197"/>
      <c r="VMF6" s="197"/>
      <c r="VMG6" s="197"/>
      <c r="VMH6" s="197"/>
      <c r="VMI6" s="197"/>
      <c r="VMJ6" s="197"/>
      <c r="VMK6" s="197"/>
      <c r="VML6" s="197"/>
      <c r="VMM6" s="197"/>
      <c r="VMN6" s="197"/>
      <c r="VMO6" s="197"/>
      <c r="VMP6" s="197"/>
      <c r="VMQ6" s="197"/>
      <c r="VMR6" s="197"/>
      <c r="VMS6" s="197"/>
      <c r="VMT6" s="197"/>
      <c r="VMU6" s="197"/>
      <c r="VMV6" s="197"/>
      <c r="VMW6" s="197"/>
      <c r="VMX6" s="197"/>
      <c r="VMY6" s="197"/>
      <c r="VMZ6" s="197"/>
      <c r="VNA6" s="197"/>
      <c r="VNB6" s="197"/>
      <c r="VNC6" s="197"/>
      <c r="VND6" s="197"/>
      <c r="VNE6" s="197"/>
      <c r="VNF6" s="197"/>
      <c r="VNG6" s="197"/>
      <c r="VNH6" s="197"/>
      <c r="VNI6" s="197"/>
      <c r="VNJ6" s="197"/>
      <c r="VNK6" s="197"/>
      <c r="VNL6" s="197"/>
      <c r="VNM6" s="197"/>
      <c r="VNN6" s="197"/>
      <c r="VNO6" s="197"/>
      <c r="VNP6" s="197"/>
      <c r="VNQ6" s="197"/>
      <c r="VNR6" s="197"/>
      <c r="VNS6" s="197"/>
      <c r="VNT6" s="197"/>
      <c r="VNU6" s="197"/>
      <c r="VNV6" s="197"/>
      <c r="VNW6" s="197"/>
      <c r="VNX6" s="197"/>
      <c r="VNY6" s="197"/>
      <c r="VNZ6" s="197"/>
      <c r="VOA6" s="197"/>
      <c r="VOB6" s="197"/>
      <c r="VOC6" s="197"/>
      <c r="VOD6" s="197"/>
      <c r="VOE6" s="197"/>
      <c r="VOF6" s="197"/>
      <c r="VOG6" s="197"/>
      <c r="VOH6" s="197"/>
      <c r="VOI6" s="197"/>
      <c r="VOJ6" s="197"/>
      <c r="VOK6" s="197"/>
      <c r="VOL6" s="197"/>
      <c r="VOM6" s="197"/>
      <c r="VON6" s="197"/>
      <c r="VOO6" s="197"/>
      <c r="VOP6" s="197"/>
      <c r="VOQ6" s="197"/>
      <c r="VOR6" s="197"/>
      <c r="VOS6" s="197"/>
      <c r="VOT6" s="197"/>
      <c r="VOU6" s="197"/>
      <c r="VOV6" s="197"/>
      <c r="VOW6" s="197"/>
      <c r="VOX6" s="197"/>
      <c r="VOY6" s="197"/>
      <c r="VOZ6" s="197"/>
      <c r="VPA6" s="197"/>
      <c r="VPB6" s="197"/>
      <c r="VPC6" s="197"/>
      <c r="VPD6" s="197"/>
      <c r="VPE6" s="197"/>
      <c r="VPF6" s="197"/>
      <c r="VPG6" s="197"/>
      <c r="VPH6" s="197"/>
      <c r="VPI6" s="197"/>
      <c r="VPJ6" s="197"/>
      <c r="VPK6" s="197"/>
      <c r="VPL6" s="197"/>
      <c r="VPM6" s="197"/>
      <c r="VPN6" s="197"/>
      <c r="VPO6" s="197"/>
      <c r="VPP6" s="197"/>
      <c r="VPQ6" s="197"/>
      <c r="VPR6" s="197"/>
      <c r="VPS6" s="197"/>
      <c r="VPT6" s="197"/>
      <c r="VPU6" s="197"/>
      <c r="VPV6" s="197"/>
      <c r="VPW6" s="197"/>
      <c r="VPX6" s="197"/>
      <c r="VPY6" s="197"/>
      <c r="VPZ6" s="197"/>
      <c r="VQA6" s="197"/>
      <c r="VQB6" s="197"/>
      <c r="VQC6" s="197"/>
      <c r="VQD6" s="197"/>
      <c r="VQE6" s="197"/>
      <c r="VQF6" s="197"/>
      <c r="VQG6" s="197"/>
      <c r="VQH6" s="197"/>
      <c r="VQI6" s="197"/>
      <c r="VQJ6" s="197"/>
      <c r="VQK6" s="197"/>
      <c r="VQL6" s="197"/>
      <c r="VQM6" s="197"/>
      <c r="VQN6" s="197"/>
      <c r="VQO6" s="197"/>
      <c r="VQP6" s="197"/>
      <c r="VQQ6" s="197"/>
      <c r="VQR6" s="197"/>
      <c r="VQS6" s="197"/>
      <c r="VQT6" s="197"/>
      <c r="VQU6" s="197"/>
      <c r="VQV6" s="197"/>
      <c r="VQW6" s="197"/>
      <c r="VQX6" s="197"/>
      <c r="VQY6" s="197"/>
      <c r="VQZ6" s="197"/>
      <c r="VRA6" s="197"/>
      <c r="VRB6" s="197"/>
      <c r="VRC6" s="197"/>
      <c r="VRD6" s="197"/>
      <c r="VRE6" s="197"/>
      <c r="VRF6" s="197"/>
      <c r="VRG6" s="197"/>
      <c r="VRH6" s="197"/>
      <c r="VRI6" s="197"/>
      <c r="VRJ6" s="197"/>
      <c r="VRK6" s="197"/>
      <c r="VRL6" s="197"/>
      <c r="VRM6" s="197"/>
      <c r="VRN6" s="197"/>
      <c r="VRO6" s="197"/>
      <c r="VRP6" s="197"/>
      <c r="VRQ6" s="197"/>
      <c r="VRR6" s="197"/>
      <c r="VRS6" s="197"/>
      <c r="VRT6" s="197"/>
      <c r="VRU6" s="197"/>
      <c r="VRV6" s="197"/>
      <c r="VRW6" s="197"/>
      <c r="VRX6" s="197"/>
      <c r="VRY6" s="197"/>
      <c r="VRZ6" s="197"/>
      <c r="VSA6" s="197"/>
      <c r="VSB6" s="197"/>
      <c r="VSC6" s="197"/>
      <c r="VSD6" s="197"/>
      <c r="VSE6" s="197"/>
      <c r="VSF6" s="197"/>
      <c r="VSG6" s="197"/>
      <c r="VSH6" s="197"/>
      <c r="VSI6" s="197"/>
      <c r="VSJ6" s="197"/>
      <c r="VSK6" s="197"/>
      <c r="VSL6" s="197"/>
      <c r="VSM6" s="197"/>
      <c r="VSN6" s="197"/>
      <c r="VSO6" s="197"/>
      <c r="VSP6" s="197"/>
      <c r="VSQ6" s="197"/>
      <c r="VSR6" s="197"/>
      <c r="VSS6" s="197"/>
      <c r="VST6" s="197"/>
      <c r="VSU6" s="197"/>
      <c r="VSV6" s="197"/>
      <c r="VSW6" s="197"/>
      <c r="VSX6" s="197"/>
      <c r="VSY6" s="197"/>
      <c r="VSZ6" s="197"/>
      <c r="VTA6" s="197"/>
      <c r="VTB6" s="197"/>
      <c r="VTC6" s="197"/>
      <c r="VTD6" s="197"/>
      <c r="VTE6" s="197"/>
      <c r="VTF6" s="197"/>
      <c r="VTG6" s="197"/>
      <c r="VTH6" s="197"/>
      <c r="VTI6" s="197"/>
      <c r="VTJ6" s="197"/>
      <c r="VTK6" s="197"/>
      <c r="VTL6" s="197"/>
      <c r="VTM6" s="197"/>
      <c r="VTN6" s="197"/>
      <c r="VTO6" s="197"/>
      <c r="VTP6" s="197"/>
      <c r="VTQ6" s="197"/>
      <c r="VTR6" s="197"/>
      <c r="VTS6" s="197"/>
      <c r="VTT6" s="197"/>
      <c r="VTU6" s="197"/>
      <c r="VTV6" s="197"/>
      <c r="VTW6" s="197"/>
      <c r="VTX6" s="197"/>
      <c r="VTY6" s="197"/>
      <c r="VTZ6" s="197"/>
      <c r="VUA6" s="197"/>
      <c r="VUB6" s="197"/>
      <c r="VUC6" s="197"/>
      <c r="VUD6" s="197"/>
      <c r="VUE6" s="197"/>
      <c r="VUF6" s="197"/>
      <c r="VUG6" s="197"/>
      <c r="VUH6" s="197"/>
      <c r="VUI6" s="197"/>
      <c r="VUJ6" s="197"/>
      <c r="VUK6" s="197"/>
      <c r="VUL6" s="197"/>
      <c r="VUM6" s="197"/>
      <c r="VUN6" s="197"/>
      <c r="VUO6" s="197"/>
      <c r="VUP6" s="197"/>
      <c r="VUQ6" s="197"/>
      <c r="VUR6" s="197"/>
      <c r="VUS6" s="197"/>
      <c r="VUT6" s="197"/>
      <c r="VUU6" s="197"/>
      <c r="VUV6" s="197"/>
      <c r="VUW6" s="197"/>
      <c r="VUX6" s="197"/>
      <c r="VUY6" s="197"/>
      <c r="VUZ6" s="197"/>
      <c r="VVA6" s="197"/>
      <c r="VVB6" s="197"/>
      <c r="VVC6" s="197"/>
      <c r="VVD6" s="197"/>
      <c r="VVE6" s="197"/>
      <c r="VVF6" s="197"/>
      <c r="VVG6" s="197"/>
      <c r="VVH6" s="197"/>
      <c r="VVI6" s="197"/>
      <c r="VVJ6" s="197"/>
      <c r="VVK6" s="197"/>
      <c r="VVL6" s="197"/>
      <c r="VVM6" s="197"/>
      <c r="VVN6" s="197"/>
      <c r="VVO6" s="197"/>
      <c r="VVP6" s="197"/>
      <c r="VVQ6" s="197"/>
      <c r="VVR6" s="197"/>
      <c r="VVS6" s="197"/>
      <c r="VVT6" s="197"/>
      <c r="VVU6" s="197"/>
      <c r="VVV6" s="197"/>
      <c r="VVW6" s="197"/>
      <c r="VVX6" s="197"/>
      <c r="VVY6" s="197"/>
      <c r="VVZ6" s="197"/>
      <c r="VWA6" s="197"/>
      <c r="VWB6" s="197"/>
      <c r="VWC6" s="197"/>
      <c r="VWD6" s="197"/>
      <c r="VWE6" s="197"/>
      <c r="VWF6" s="197"/>
      <c r="VWG6" s="197"/>
      <c r="VWH6" s="197"/>
      <c r="VWI6" s="197"/>
      <c r="VWJ6" s="197"/>
      <c r="VWK6" s="197"/>
      <c r="VWL6" s="197"/>
      <c r="VWM6" s="197"/>
      <c r="VWN6" s="197"/>
      <c r="VWO6" s="197"/>
      <c r="VWP6" s="197"/>
      <c r="VWQ6" s="197"/>
      <c r="VWR6" s="197"/>
      <c r="VWS6" s="197"/>
      <c r="VWT6" s="197"/>
      <c r="VWU6" s="197"/>
      <c r="VWV6" s="197"/>
      <c r="VWW6" s="197"/>
      <c r="VWX6" s="197"/>
      <c r="VWY6" s="197"/>
      <c r="VWZ6" s="197"/>
      <c r="VXA6" s="197"/>
      <c r="VXB6" s="197"/>
      <c r="VXC6" s="197"/>
      <c r="VXD6" s="197"/>
      <c r="VXE6" s="197"/>
      <c r="VXF6" s="197"/>
      <c r="VXG6" s="197"/>
      <c r="VXH6" s="197"/>
      <c r="VXI6" s="197"/>
      <c r="VXJ6" s="197"/>
      <c r="VXK6" s="197"/>
      <c r="VXL6" s="197"/>
      <c r="VXM6" s="197"/>
      <c r="VXN6" s="197"/>
      <c r="VXO6" s="197"/>
      <c r="VXP6" s="197"/>
      <c r="VXQ6" s="197"/>
      <c r="VXR6" s="197"/>
      <c r="VXS6" s="197"/>
      <c r="VXT6" s="197"/>
      <c r="VXU6" s="197"/>
      <c r="VXV6" s="197"/>
      <c r="VXW6" s="197"/>
      <c r="VXX6" s="197"/>
      <c r="VXY6" s="197"/>
      <c r="VXZ6" s="197"/>
      <c r="VYA6" s="197"/>
      <c r="VYB6" s="197"/>
      <c r="VYC6" s="197"/>
      <c r="VYD6" s="197"/>
      <c r="VYE6" s="197"/>
      <c r="VYF6" s="197"/>
      <c r="VYG6" s="197"/>
      <c r="VYH6" s="197"/>
      <c r="VYI6" s="197"/>
      <c r="VYJ6" s="197"/>
      <c r="VYK6" s="197"/>
      <c r="VYL6" s="197"/>
      <c r="VYM6" s="197"/>
      <c r="VYN6" s="197"/>
      <c r="VYO6" s="197"/>
      <c r="VYP6" s="197"/>
      <c r="VYQ6" s="197"/>
      <c r="VYR6" s="197"/>
      <c r="VYS6" s="197"/>
      <c r="VYT6" s="197"/>
      <c r="VYU6" s="197"/>
      <c r="VYV6" s="197"/>
      <c r="VYW6" s="197"/>
      <c r="VYX6" s="197"/>
      <c r="VYY6" s="197"/>
      <c r="VYZ6" s="197"/>
      <c r="VZA6" s="197"/>
      <c r="VZB6" s="197"/>
      <c r="VZC6" s="197"/>
      <c r="VZD6" s="197"/>
      <c r="VZE6" s="197"/>
      <c r="VZF6" s="197"/>
      <c r="VZG6" s="197"/>
      <c r="VZH6" s="197"/>
      <c r="VZI6" s="197"/>
      <c r="VZJ6" s="197"/>
      <c r="VZK6" s="197"/>
      <c r="VZL6" s="197"/>
      <c r="VZM6" s="197"/>
      <c r="VZN6" s="197"/>
      <c r="VZO6" s="197"/>
      <c r="VZP6" s="197"/>
      <c r="VZQ6" s="197"/>
      <c r="VZR6" s="197"/>
      <c r="VZS6" s="197"/>
      <c r="VZT6" s="197"/>
      <c r="VZU6" s="197"/>
      <c r="VZV6" s="197"/>
      <c r="VZW6" s="197"/>
      <c r="VZX6" s="197"/>
      <c r="VZY6" s="197"/>
      <c r="VZZ6" s="197"/>
      <c r="WAA6" s="197"/>
      <c r="WAB6" s="197"/>
      <c r="WAC6" s="197"/>
      <c r="WAD6" s="197"/>
      <c r="WAE6" s="197"/>
      <c r="WAF6" s="197"/>
      <c r="WAG6" s="197"/>
      <c r="WAH6" s="197"/>
      <c r="WAI6" s="197"/>
      <c r="WAJ6" s="197"/>
      <c r="WAK6" s="197"/>
      <c r="WAL6" s="197"/>
      <c r="WAM6" s="197"/>
      <c r="WAN6" s="197"/>
      <c r="WAO6" s="197"/>
      <c r="WAP6" s="197"/>
      <c r="WAQ6" s="197"/>
      <c r="WAR6" s="197"/>
      <c r="WAS6" s="197"/>
      <c r="WAT6" s="197"/>
      <c r="WAU6" s="197"/>
      <c r="WAV6" s="197"/>
      <c r="WAW6" s="197"/>
      <c r="WAX6" s="197"/>
      <c r="WAY6" s="197"/>
      <c r="WAZ6" s="197"/>
      <c r="WBA6" s="197"/>
      <c r="WBB6" s="197"/>
      <c r="WBC6" s="197"/>
      <c r="WBD6" s="197"/>
      <c r="WBE6" s="197"/>
      <c r="WBF6" s="197"/>
      <c r="WBG6" s="197"/>
      <c r="WBH6" s="197"/>
      <c r="WBI6" s="197"/>
      <c r="WBJ6" s="197"/>
      <c r="WBK6" s="197"/>
      <c r="WBL6" s="197"/>
      <c r="WBM6" s="197"/>
      <c r="WBN6" s="197"/>
      <c r="WBO6" s="197"/>
      <c r="WBP6" s="197"/>
      <c r="WBQ6" s="197"/>
      <c r="WBR6" s="197"/>
      <c r="WBS6" s="197"/>
      <c r="WBT6" s="197"/>
      <c r="WBU6" s="197"/>
      <c r="WBV6" s="197"/>
      <c r="WBW6" s="197"/>
      <c r="WBX6" s="197"/>
      <c r="WBY6" s="197"/>
      <c r="WBZ6" s="197"/>
      <c r="WCA6" s="197"/>
      <c r="WCB6" s="197"/>
      <c r="WCC6" s="197"/>
      <c r="WCD6" s="197"/>
      <c r="WCE6" s="197"/>
      <c r="WCF6" s="197"/>
      <c r="WCG6" s="197"/>
      <c r="WCH6" s="197"/>
      <c r="WCI6" s="197"/>
      <c r="WCJ6" s="197"/>
      <c r="WCK6" s="197"/>
      <c r="WCL6" s="197"/>
      <c r="WCM6" s="197"/>
      <c r="WCN6" s="197"/>
      <c r="WCO6" s="197"/>
      <c r="WCP6" s="197"/>
      <c r="WCQ6" s="197"/>
      <c r="WCR6" s="197"/>
      <c r="WCS6" s="197"/>
      <c r="WCT6" s="197"/>
      <c r="WCU6" s="197"/>
      <c r="WCV6" s="197"/>
      <c r="WCW6" s="197"/>
      <c r="WCX6" s="197"/>
      <c r="WCY6" s="197"/>
      <c r="WCZ6" s="197"/>
      <c r="WDA6" s="197"/>
      <c r="WDB6" s="197"/>
      <c r="WDC6" s="197"/>
      <c r="WDD6" s="197"/>
      <c r="WDE6" s="197"/>
      <c r="WDF6" s="197"/>
      <c r="WDG6" s="197"/>
      <c r="WDH6" s="197"/>
      <c r="WDI6" s="197"/>
      <c r="WDJ6" s="197"/>
      <c r="WDK6" s="197"/>
      <c r="WDL6" s="197"/>
      <c r="WDM6" s="197"/>
      <c r="WDN6" s="197"/>
      <c r="WDO6" s="197"/>
      <c r="WDP6" s="197"/>
      <c r="WDQ6" s="197"/>
      <c r="WDR6" s="197"/>
      <c r="WDS6" s="197"/>
      <c r="WDT6" s="197"/>
      <c r="WDU6" s="197"/>
      <c r="WDV6" s="197"/>
      <c r="WDW6" s="197"/>
      <c r="WDX6" s="197"/>
      <c r="WDY6" s="197"/>
      <c r="WDZ6" s="197"/>
      <c r="WEA6" s="197"/>
      <c r="WEB6" s="197"/>
      <c r="WEC6" s="197"/>
      <c r="WED6" s="197"/>
      <c r="WEE6" s="197"/>
      <c r="WEF6" s="197"/>
      <c r="WEG6" s="197"/>
      <c r="WEH6" s="197"/>
      <c r="WEI6" s="197"/>
      <c r="WEJ6" s="197"/>
      <c r="WEK6" s="197"/>
      <c r="WEL6" s="197"/>
      <c r="WEM6" s="197"/>
      <c r="WEN6" s="197"/>
      <c r="WEO6" s="197"/>
      <c r="WEP6" s="197"/>
      <c r="WEQ6" s="197"/>
      <c r="WER6" s="197"/>
      <c r="WES6" s="197"/>
      <c r="WET6" s="197"/>
      <c r="WEU6" s="197"/>
      <c r="WEV6" s="197"/>
      <c r="WEW6" s="197"/>
      <c r="WEX6" s="197"/>
      <c r="WEY6" s="197"/>
      <c r="WEZ6" s="197"/>
      <c r="WFA6" s="197"/>
      <c r="WFB6" s="197"/>
      <c r="WFC6" s="197"/>
      <c r="WFD6" s="197"/>
      <c r="WFE6" s="197"/>
      <c r="WFF6" s="197"/>
      <c r="WFG6" s="197"/>
      <c r="WFH6" s="197"/>
      <c r="WFI6" s="197"/>
      <c r="WFJ6" s="197"/>
      <c r="WFK6" s="197"/>
      <c r="WFL6" s="197"/>
      <c r="WFM6" s="197"/>
      <c r="WFN6" s="197"/>
      <c r="WFO6" s="197"/>
      <c r="WFP6" s="197"/>
      <c r="WFQ6" s="197"/>
      <c r="WFR6" s="197"/>
      <c r="WFS6" s="197"/>
      <c r="WFT6" s="197"/>
      <c r="WFU6" s="197"/>
      <c r="WFV6" s="197"/>
      <c r="WFW6" s="197"/>
      <c r="WFX6" s="197"/>
      <c r="WFY6" s="197"/>
      <c r="WFZ6" s="197"/>
      <c r="WGA6" s="197"/>
      <c r="WGB6" s="197"/>
      <c r="WGC6" s="197"/>
      <c r="WGD6" s="197"/>
      <c r="WGE6" s="197"/>
      <c r="WGF6" s="197"/>
      <c r="WGG6" s="197"/>
      <c r="WGH6" s="197"/>
      <c r="WGI6" s="197"/>
      <c r="WGJ6" s="197"/>
      <c r="WGK6" s="197"/>
      <c r="WGL6" s="197"/>
      <c r="WGM6" s="197"/>
      <c r="WGN6" s="197"/>
      <c r="WGO6" s="197"/>
      <c r="WGP6" s="197"/>
      <c r="WGQ6" s="197"/>
      <c r="WGR6" s="197"/>
      <c r="WGS6" s="197"/>
      <c r="WGT6" s="197"/>
      <c r="WGU6" s="197"/>
      <c r="WGV6" s="197"/>
      <c r="WGW6" s="197"/>
      <c r="WGX6" s="197"/>
      <c r="WGY6" s="197"/>
      <c r="WGZ6" s="197"/>
      <c r="WHA6" s="197"/>
      <c r="WHB6" s="197"/>
      <c r="WHC6" s="197"/>
      <c r="WHD6" s="197"/>
      <c r="WHE6" s="197"/>
      <c r="WHF6" s="197"/>
      <c r="WHG6" s="197"/>
      <c r="WHH6" s="197"/>
      <c r="WHI6" s="197"/>
      <c r="WHJ6" s="197"/>
      <c r="WHK6" s="197"/>
      <c r="WHL6" s="197"/>
      <c r="WHM6" s="197"/>
      <c r="WHN6" s="197"/>
      <c r="WHO6" s="197"/>
      <c r="WHP6" s="197"/>
      <c r="WHQ6" s="197"/>
      <c r="WHR6" s="197"/>
      <c r="WHS6" s="197"/>
      <c r="WHT6" s="197"/>
      <c r="WHU6" s="197"/>
      <c r="WHV6" s="197"/>
      <c r="WHW6" s="197"/>
      <c r="WHX6" s="197"/>
      <c r="WHY6" s="197"/>
      <c r="WHZ6" s="197"/>
      <c r="WIA6" s="197"/>
      <c r="WIB6" s="197"/>
      <c r="WIC6" s="197"/>
      <c r="WID6" s="197"/>
      <c r="WIE6" s="197"/>
      <c r="WIF6" s="197"/>
      <c r="WIG6" s="197"/>
      <c r="WIH6" s="197"/>
      <c r="WII6" s="197"/>
      <c r="WIJ6" s="197"/>
      <c r="WIK6" s="197"/>
      <c r="WIL6" s="197"/>
      <c r="WIM6" s="197"/>
      <c r="WIN6" s="197"/>
      <c r="WIO6" s="197"/>
      <c r="WIP6" s="197"/>
      <c r="WIQ6" s="197"/>
      <c r="WIR6" s="197"/>
      <c r="WIS6" s="197"/>
      <c r="WIT6" s="197"/>
      <c r="WIU6" s="197"/>
      <c r="WIV6" s="197"/>
      <c r="WIW6" s="197"/>
      <c r="WIX6" s="197"/>
      <c r="WIY6" s="197"/>
      <c r="WIZ6" s="197"/>
      <c r="WJA6" s="197"/>
      <c r="WJB6" s="197"/>
      <c r="WJC6" s="197"/>
      <c r="WJD6" s="197"/>
      <c r="WJE6" s="197"/>
      <c r="WJF6" s="197"/>
      <c r="WJG6" s="197"/>
      <c r="WJH6" s="197"/>
      <c r="WJI6" s="197"/>
      <c r="WJJ6" s="197"/>
      <c r="WJK6" s="197"/>
      <c r="WJL6" s="197"/>
      <c r="WJM6" s="197"/>
      <c r="WJN6" s="197"/>
      <c r="WJO6" s="197"/>
      <c r="WJP6" s="197"/>
      <c r="WJQ6" s="197"/>
      <c r="WJR6" s="197"/>
      <c r="WJS6" s="197"/>
      <c r="WJT6" s="197"/>
      <c r="WJU6" s="197"/>
      <c r="WJV6" s="197"/>
      <c r="WJW6" s="197"/>
      <c r="WJX6" s="197"/>
      <c r="WJY6" s="197"/>
      <c r="WJZ6" s="197"/>
      <c r="WKA6" s="197"/>
      <c r="WKB6" s="197"/>
      <c r="WKC6" s="197"/>
      <c r="WKD6" s="197"/>
      <c r="WKE6" s="197"/>
      <c r="WKF6" s="197"/>
      <c r="WKG6" s="197"/>
      <c r="WKH6" s="197"/>
      <c r="WKI6" s="197"/>
      <c r="WKJ6" s="197"/>
      <c r="WKK6" s="197"/>
      <c r="WKL6" s="197"/>
      <c r="WKM6" s="197"/>
      <c r="WKN6" s="197"/>
      <c r="WKO6" s="197"/>
      <c r="WKP6" s="197"/>
      <c r="WKQ6" s="197"/>
      <c r="WKR6" s="197"/>
      <c r="WKS6" s="197"/>
      <c r="WKT6" s="197"/>
      <c r="WKU6" s="197"/>
      <c r="WKV6" s="197"/>
      <c r="WKW6" s="197"/>
      <c r="WKX6" s="197"/>
      <c r="WKY6" s="197"/>
      <c r="WKZ6" s="197"/>
      <c r="WLA6" s="197"/>
      <c r="WLB6" s="197"/>
      <c r="WLC6" s="197"/>
      <c r="WLD6" s="197"/>
      <c r="WLE6" s="197"/>
      <c r="WLF6" s="197"/>
      <c r="WLG6" s="197"/>
      <c r="WLH6" s="197"/>
      <c r="WLI6" s="197"/>
      <c r="WLJ6" s="197"/>
      <c r="WLK6" s="197"/>
      <c r="WLL6" s="197"/>
      <c r="WLM6" s="197"/>
      <c r="WLN6" s="197"/>
      <c r="WLO6" s="197"/>
      <c r="WLP6" s="197"/>
      <c r="WLQ6" s="197"/>
      <c r="WLR6" s="197"/>
      <c r="WLS6" s="197"/>
      <c r="WLT6" s="197"/>
      <c r="WLU6" s="197"/>
      <c r="WLV6" s="197"/>
      <c r="WLW6" s="197"/>
      <c r="WLX6" s="197"/>
      <c r="WLY6" s="197"/>
      <c r="WLZ6" s="197"/>
      <c r="WMA6" s="197"/>
      <c r="WMB6" s="197"/>
      <c r="WMC6" s="197"/>
      <c r="WMD6" s="197"/>
      <c r="WME6" s="197"/>
      <c r="WMF6" s="197"/>
      <c r="WMG6" s="197"/>
      <c r="WMH6" s="197"/>
      <c r="WMI6" s="197"/>
      <c r="WMJ6" s="197"/>
      <c r="WMK6" s="197"/>
      <c r="WML6" s="197"/>
      <c r="WMM6" s="197"/>
      <c r="WMN6" s="197"/>
      <c r="WMO6" s="197"/>
      <c r="WMP6" s="197"/>
      <c r="WMQ6" s="197"/>
      <c r="WMR6" s="197"/>
      <c r="WMS6" s="197"/>
      <c r="WMT6" s="197"/>
      <c r="WMU6" s="197"/>
      <c r="WMV6" s="197"/>
      <c r="WMW6" s="197"/>
      <c r="WMX6" s="197"/>
      <c r="WMY6" s="197"/>
      <c r="WMZ6" s="197"/>
      <c r="WNA6" s="197"/>
      <c r="WNB6" s="197"/>
      <c r="WNC6" s="197"/>
      <c r="WND6" s="197"/>
      <c r="WNE6" s="197"/>
      <c r="WNF6" s="197"/>
      <c r="WNG6" s="197"/>
      <c r="WNH6" s="197"/>
      <c r="WNI6" s="197"/>
      <c r="WNJ6" s="197"/>
      <c r="WNK6" s="197"/>
      <c r="WNL6" s="197"/>
      <c r="WNM6" s="197"/>
      <c r="WNN6" s="197"/>
      <c r="WNO6" s="197"/>
      <c r="WNP6" s="197"/>
      <c r="WNQ6" s="197"/>
      <c r="WNR6" s="197"/>
      <c r="WNS6" s="197"/>
      <c r="WNT6" s="197"/>
      <c r="WNU6" s="197"/>
      <c r="WNV6" s="197"/>
      <c r="WNW6" s="197"/>
      <c r="WNX6" s="197"/>
      <c r="WNY6" s="197"/>
      <c r="WNZ6" s="197"/>
      <c r="WOA6" s="197"/>
      <c r="WOB6" s="197"/>
      <c r="WOC6" s="197"/>
      <c r="WOD6" s="197"/>
      <c r="WOE6" s="197"/>
      <c r="WOF6" s="197"/>
      <c r="WOG6" s="197"/>
      <c r="WOH6" s="197"/>
      <c r="WOI6" s="197"/>
      <c r="WOJ6" s="197"/>
      <c r="WOK6" s="197"/>
      <c r="WOL6" s="197"/>
      <c r="WOM6" s="197"/>
      <c r="WON6" s="197"/>
      <c r="WOO6" s="197"/>
      <c r="WOP6" s="197"/>
      <c r="WOQ6" s="197"/>
      <c r="WOR6" s="197"/>
      <c r="WOS6" s="197"/>
      <c r="WOT6" s="197"/>
      <c r="WOU6" s="197"/>
      <c r="WOV6" s="197"/>
      <c r="WOW6" s="197"/>
      <c r="WOX6" s="197"/>
      <c r="WOY6" s="197"/>
      <c r="WOZ6" s="197"/>
      <c r="WPA6" s="197"/>
      <c r="WPB6" s="197"/>
      <c r="WPC6" s="197"/>
      <c r="WPD6" s="197"/>
      <c r="WPE6" s="197"/>
      <c r="WPF6" s="197"/>
      <c r="WPG6" s="197"/>
      <c r="WPH6" s="197"/>
      <c r="WPI6" s="197"/>
      <c r="WPJ6" s="197"/>
      <c r="WPK6" s="197"/>
      <c r="WPL6" s="197"/>
      <c r="WPM6" s="197"/>
      <c r="WPN6" s="197"/>
      <c r="WPO6" s="197"/>
      <c r="WPP6" s="197"/>
      <c r="WPQ6" s="197"/>
      <c r="WPR6" s="197"/>
      <c r="WPS6" s="197"/>
      <c r="WPT6" s="197"/>
      <c r="WPU6" s="197"/>
      <c r="WPV6" s="197"/>
      <c r="WPW6" s="197"/>
      <c r="WPX6" s="197"/>
      <c r="WPY6" s="197"/>
      <c r="WPZ6" s="197"/>
      <c r="WQA6" s="197"/>
      <c r="WQB6" s="197"/>
      <c r="WQC6" s="197"/>
      <c r="WQD6" s="197"/>
      <c r="WQE6" s="197"/>
      <c r="WQF6" s="197"/>
      <c r="WQG6" s="197"/>
      <c r="WQH6" s="197"/>
      <c r="WQI6" s="197"/>
      <c r="WQJ6" s="197"/>
      <c r="WQK6" s="197"/>
      <c r="WQL6" s="197"/>
      <c r="WQM6" s="197"/>
      <c r="WQN6" s="197"/>
      <c r="WQO6" s="197"/>
      <c r="WQP6" s="197"/>
      <c r="WQQ6" s="197"/>
      <c r="WQR6" s="197"/>
      <c r="WQS6" s="197"/>
      <c r="WQT6" s="197"/>
      <c r="WQU6" s="197"/>
      <c r="WQV6" s="197"/>
      <c r="WQW6" s="197"/>
      <c r="WQX6" s="197"/>
      <c r="WQY6" s="197"/>
      <c r="WQZ6" s="197"/>
      <c r="WRA6" s="197"/>
      <c r="WRB6" s="197"/>
      <c r="WRC6" s="197"/>
      <c r="WRD6" s="197"/>
      <c r="WRE6" s="197"/>
      <c r="WRF6" s="197"/>
      <c r="WRG6" s="197"/>
      <c r="WRH6" s="197"/>
      <c r="WRI6" s="197"/>
      <c r="WRJ6" s="197"/>
      <c r="WRK6" s="197"/>
      <c r="WRL6" s="197"/>
      <c r="WRM6" s="197"/>
      <c r="WRN6" s="197"/>
      <c r="WRO6" s="197"/>
      <c r="WRP6" s="197"/>
      <c r="WRQ6" s="197"/>
      <c r="WRR6" s="197"/>
      <c r="WRS6" s="197"/>
      <c r="WRT6" s="197"/>
      <c r="WRU6" s="197"/>
      <c r="WRV6" s="197"/>
      <c r="WRW6" s="197"/>
      <c r="WRX6" s="197"/>
      <c r="WRY6" s="197"/>
      <c r="WRZ6" s="197"/>
      <c r="WSA6" s="197"/>
      <c r="WSB6" s="197"/>
      <c r="WSC6" s="197"/>
      <c r="WSD6" s="197"/>
      <c r="WSE6" s="197"/>
      <c r="WSF6" s="197"/>
      <c r="WSG6" s="197"/>
      <c r="WSH6" s="197"/>
      <c r="WSI6" s="197"/>
      <c r="WSJ6" s="197"/>
      <c r="WSK6" s="197"/>
      <c r="WSL6" s="197"/>
      <c r="WSM6" s="197"/>
      <c r="WSN6" s="197"/>
      <c r="WSO6" s="197"/>
      <c r="WSP6" s="197"/>
      <c r="WSQ6" s="197"/>
      <c r="WSR6" s="197"/>
      <c r="WSS6" s="197"/>
      <c r="WST6" s="197"/>
      <c r="WSU6" s="197"/>
      <c r="WSV6" s="197"/>
      <c r="WSW6" s="197"/>
      <c r="WSX6" s="197"/>
      <c r="WSY6" s="197"/>
      <c r="WSZ6" s="197"/>
      <c r="WTA6" s="197"/>
      <c r="WTB6" s="197"/>
      <c r="WTC6" s="197"/>
      <c r="WTD6" s="197"/>
      <c r="WTE6" s="197"/>
      <c r="WTF6" s="197"/>
      <c r="WTG6" s="197"/>
      <c r="WTH6" s="197"/>
      <c r="WTI6" s="197"/>
      <c r="WTJ6" s="197"/>
      <c r="WTK6" s="197"/>
      <c r="WTL6" s="197"/>
      <c r="WTM6" s="197"/>
      <c r="WTN6" s="197"/>
      <c r="WTO6" s="197"/>
      <c r="WTP6" s="197"/>
      <c r="WTQ6" s="197"/>
      <c r="WTR6" s="197"/>
      <c r="WTS6" s="197"/>
      <c r="WTT6" s="197"/>
      <c r="WTU6" s="197"/>
      <c r="WTV6" s="197"/>
      <c r="WTW6" s="197"/>
      <c r="WTX6" s="197"/>
      <c r="WTY6" s="197"/>
      <c r="WTZ6" s="197"/>
      <c r="WUA6" s="197"/>
      <c r="WUB6" s="197"/>
      <c r="WUC6" s="197"/>
      <c r="WUD6" s="197"/>
      <c r="WUE6" s="197"/>
      <c r="WUF6" s="197"/>
      <c r="WUG6" s="197"/>
      <c r="WUH6" s="197"/>
      <c r="WUI6" s="197"/>
      <c r="WUJ6" s="197"/>
      <c r="WUK6" s="197"/>
      <c r="WUL6" s="197"/>
      <c r="WUM6" s="197"/>
      <c r="WUN6" s="197"/>
      <c r="WUO6" s="197"/>
      <c r="WUP6" s="197"/>
      <c r="WUQ6" s="197"/>
      <c r="WUR6" s="197"/>
      <c r="WUS6" s="197"/>
      <c r="WUT6" s="197"/>
      <c r="WUU6" s="197"/>
      <c r="WUV6" s="197"/>
      <c r="WUW6" s="197"/>
      <c r="WUX6" s="197"/>
      <c r="WUY6" s="197"/>
      <c r="WUZ6" s="197"/>
      <c r="WVA6" s="197"/>
      <c r="WVB6" s="197"/>
      <c r="WVC6" s="197"/>
      <c r="WVD6" s="197"/>
      <c r="WVE6" s="197"/>
      <c r="WVF6" s="197"/>
      <c r="WVG6" s="197"/>
      <c r="WVH6" s="197"/>
      <c r="WVI6" s="197"/>
      <c r="WVJ6" s="197"/>
      <c r="WVK6" s="197"/>
      <c r="WVL6" s="197"/>
      <c r="WVM6" s="197"/>
      <c r="WVN6" s="197"/>
      <c r="WVO6" s="197"/>
      <c r="WVP6" s="197"/>
      <c r="WVQ6" s="197"/>
      <c r="WVR6" s="197"/>
      <c r="WVS6" s="197"/>
      <c r="WVT6" s="197"/>
      <c r="WVU6" s="197"/>
      <c r="WVV6" s="197"/>
      <c r="WVW6" s="197"/>
      <c r="WVX6" s="197"/>
      <c r="WVY6" s="197"/>
      <c r="WVZ6" s="197"/>
      <c r="WWA6" s="197"/>
      <c r="WWB6" s="197"/>
      <c r="WWC6" s="197"/>
      <c r="WWD6" s="197"/>
      <c r="WWE6" s="197"/>
      <c r="WWF6" s="197"/>
      <c r="WWG6" s="197"/>
      <c r="WWH6" s="197"/>
      <c r="WWI6" s="197"/>
      <c r="WWJ6" s="197"/>
      <c r="WWK6" s="197"/>
      <c r="WWL6" s="197"/>
      <c r="WWM6" s="197"/>
      <c r="WWN6" s="197"/>
      <c r="WWO6" s="197"/>
      <c r="WWP6" s="197"/>
      <c r="WWQ6" s="197"/>
      <c r="WWR6" s="197"/>
      <c r="WWS6" s="197"/>
      <c r="WWT6" s="197"/>
      <c r="WWU6" s="197"/>
      <c r="WWV6" s="197"/>
      <c r="WWW6" s="197"/>
      <c r="WWX6" s="197"/>
      <c r="WWY6" s="197"/>
      <c r="WWZ6" s="197"/>
    </row>
    <row r="7" spans="1:16172" s="197" customFormat="1" ht="15.75" customHeight="1" x14ac:dyDescent="0.2">
      <c r="A7" s="197">
        <v>9</v>
      </c>
      <c r="B7" s="197" t="s">
        <v>468</v>
      </c>
      <c r="C7" s="182" t="str">
        <f t="shared" si="1"/>
        <v>00</v>
      </c>
      <c r="D7" s="182" t="str">
        <f t="shared" si="2"/>
        <v>00</v>
      </c>
      <c r="E7" s="182" t="str">
        <f t="shared" si="3"/>
        <v>900</v>
      </c>
      <c r="F7" s="198" t="str">
        <f t="shared" si="0"/>
        <v>7000.22</v>
      </c>
      <c r="G7" s="197" t="s">
        <v>522</v>
      </c>
      <c r="H7" s="199">
        <v>0</v>
      </c>
      <c r="I7" s="199">
        <v>0</v>
      </c>
      <c r="J7" s="199"/>
      <c r="K7" s="199"/>
      <c r="L7" s="199"/>
      <c r="M7" s="199">
        <v>0</v>
      </c>
      <c r="N7" s="200">
        <v>0</v>
      </c>
      <c r="O7" s="200"/>
      <c r="Q7" s="201">
        <f>IFERROR(VLOOKUP(B7,[2]rptBudgetaryBudgetCrossOrganiza!$A$4:$K$282,2,FALSE),"0")</f>
        <v>0</v>
      </c>
      <c r="R7" s="201">
        <v>0</v>
      </c>
      <c r="S7" s="201"/>
      <c r="T7" s="201"/>
      <c r="U7" s="201"/>
      <c r="V7" s="201">
        <v>0</v>
      </c>
      <c r="W7" s="202">
        <v>0</v>
      </c>
      <c r="X7" s="202"/>
      <c r="Z7" s="203">
        <v>0</v>
      </c>
      <c r="AA7" s="203">
        <v>0</v>
      </c>
      <c r="AB7" s="203"/>
      <c r="AC7" s="203"/>
      <c r="AD7" s="203"/>
      <c r="AE7" s="203">
        <v>0</v>
      </c>
      <c r="AF7" s="204">
        <v>0</v>
      </c>
      <c r="AG7" s="204">
        <f t="shared" si="4"/>
        <v>0</v>
      </c>
      <c r="AI7" s="205">
        <v>0</v>
      </c>
      <c r="AJ7" s="205">
        <v>0</v>
      </c>
      <c r="AK7" s="206"/>
      <c r="AL7" s="205"/>
      <c r="AM7" s="206"/>
      <c r="AN7" s="206"/>
      <c r="AO7" s="206"/>
      <c r="AP7" s="206"/>
      <c r="AQ7" s="206"/>
      <c r="AR7" s="208"/>
      <c r="AT7" s="208"/>
      <c r="AU7" s="208"/>
      <c r="AV7" s="208"/>
      <c r="AW7" s="208"/>
      <c r="AX7" s="208"/>
      <c r="AY7" s="208"/>
      <c r="AZ7" s="208"/>
      <c r="BA7" s="208"/>
    </row>
    <row r="8" spans="1:16172" s="197" customFormat="1" ht="15.75" customHeight="1" x14ac:dyDescent="0.2">
      <c r="A8" s="197">
        <v>9</v>
      </c>
      <c r="B8" s="197" t="s">
        <v>274</v>
      </c>
      <c r="C8" s="182" t="str">
        <f t="shared" si="1"/>
        <v>00</v>
      </c>
      <c r="D8" s="182" t="str">
        <f t="shared" si="2"/>
        <v>00</v>
      </c>
      <c r="E8" s="182" t="str">
        <f t="shared" si="3"/>
        <v>900</v>
      </c>
      <c r="F8" s="198" t="str">
        <f t="shared" si="0"/>
        <v>7000.99</v>
      </c>
      <c r="G8" s="197" t="s">
        <v>84</v>
      </c>
      <c r="H8" s="199">
        <v>12250</v>
      </c>
      <c r="I8" s="199">
        <v>0</v>
      </c>
      <c r="J8" s="199"/>
      <c r="K8" s="199"/>
      <c r="L8" s="199"/>
      <c r="M8" s="199">
        <v>0</v>
      </c>
      <c r="N8" s="200">
        <v>0</v>
      </c>
      <c r="O8" s="200"/>
      <c r="Q8" s="201">
        <f>IFERROR(VLOOKUP(B8,[2]rptBudgetaryBudgetCrossOrganiza!$A$4:$K$282,2,FALSE),"0")</f>
        <v>0</v>
      </c>
      <c r="R8" s="201">
        <v>0</v>
      </c>
      <c r="S8" s="201"/>
      <c r="T8" s="201"/>
      <c r="U8" s="201"/>
      <c r="V8" s="201">
        <v>0</v>
      </c>
      <c r="W8" s="202">
        <v>0</v>
      </c>
      <c r="X8" s="202"/>
      <c r="Z8" s="203">
        <v>15000</v>
      </c>
      <c r="AA8" s="203">
        <v>0</v>
      </c>
      <c r="AB8" s="203"/>
      <c r="AC8" s="203"/>
      <c r="AD8" s="203"/>
      <c r="AE8" s="203">
        <v>0</v>
      </c>
      <c r="AF8" s="204">
        <v>0</v>
      </c>
      <c r="AG8" s="204">
        <f t="shared" si="4"/>
        <v>0</v>
      </c>
      <c r="AI8" s="205">
        <v>0</v>
      </c>
      <c r="AJ8" s="205">
        <v>0</v>
      </c>
      <c r="AK8" s="206"/>
      <c r="AL8" s="205"/>
      <c r="AM8" s="206"/>
      <c r="AN8" s="206"/>
      <c r="AO8" s="206"/>
      <c r="AP8" s="206"/>
      <c r="AQ8" s="206"/>
      <c r="AR8" s="208"/>
      <c r="AT8" s="208"/>
      <c r="AU8" s="208"/>
      <c r="AV8" s="208"/>
      <c r="AW8" s="208"/>
      <c r="AX8" s="208"/>
      <c r="AY8" s="208"/>
      <c r="AZ8" s="208"/>
      <c r="BA8" s="208"/>
    </row>
    <row r="9" spans="1:16172" s="197" customFormat="1" ht="15.75" customHeight="1" x14ac:dyDescent="0.2">
      <c r="A9" s="197">
        <v>10</v>
      </c>
      <c r="B9" s="197" t="s">
        <v>158</v>
      </c>
      <c r="C9" s="182" t="str">
        <f t="shared" si="1"/>
        <v>00</v>
      </c>
      <c r="D9" s="182" t="str">
        <f t="shared" si="2"/>
        <v>00</v>
      </c>
      <c r="E9" s="182" t="str">
        <f t="shared" si="3"/>
        <v>900</v>
      </c>
      <c r="F9" s="198" t="str">
        <f t="shared" si="0"/>
        <v>8400.01</v>
      </c>
      <c r="G9" s="197" t="s">
        <v>205</v>
      </c>
      <c r="H9" s="199">
        <v>0</v>
      </c>
      <c r="I9" s="199">
        <v>0</v>
      </c>
      <c r="J9" s="199"/>
      <c r="K9" s="199"/>
      <c r="L9" s="199"/>
      <c r="M9" s="199">
        <v>0</v>
      </c>
      <c r="N9" s="200">
        <v>0</v>
      </c>
      <c r="O9" s="200"/>
      <c r="Q9" s="201">
        <f>IFERROR(VLOOKUP(B9,[2]rptBudgetaryBudgetCrossOrganiza!$A$4:$K$282,2,FALSE),"0")</f>
        <v>0</v>
      </c>
      <c r="R9" s="201">
        <v>0</v>
      </c>
      <c r="S9" s="201"/>
      <c r="T9" s="201"/>
      <c r="U9" s="201"/>
      <c r="V9" s="201">
        <v>0</v>
      </c>
      <c r="W9" s="202">
        <v>0</v>
      </c>
      <c r="X9" s="202"/>
      <c r="Z9" s="203">
        <v>0</v>
      </c>
      <c r="AA9" s="203">
        <v>3169000</v>
      </c>
      <c r="AB9" s="203"/>
      <c r="AC9" s="203"/>
      <c r="AD9" s="203"/>
      <c r="AE9" s="203">
        <v>25244</v>
      </c>
      <c r="AF9" s="204">
        <v>25244</v>
      </c>
      <c r="AG9" s="204">
        <f t="shared" si="4"/>
        <v>-3143756</v>
      </c>
      <c r="AI9" s="205">
        <v>6543682</v>
      </c>
      <c r="AJ9" s="205">
        <v>6543682</v>
      </c>
      <c r="AK9" s="206"/>
      <c r="AL9" s="205"/>
      <c r="AM9" s="206"/>
      <c r="AN9" s="206"/>
      <c r="AO9" s="206"/>
      <c r="AP9" s="206"/>
      <c r="AQ9" s="206"/>
      <c r="AR9" s="208"/>
      <c r="AT9" s="208"/>
      <c r="AU9" s="208"/>
      <c r="AV9" s="208"/>
      <c r="AW9" s="208"/>
      <c r="AX9" s="208"/>
      <c r="AY9" s="208"/>
      <c r="AZ9" s="208"/>
      <c r="BA9" s="208"/>
    </row>
    <row r="10" spans="1:16172" s="197" customFormat="1" ht="15.75" customHeight="1" x14ac:dyDescent="0.2">
      <c r="A10" s="197">
        <v>10</v>
      </c>
      <c r="B10" s="197" t="s">
        <v>278</v>
      </c>
      <c r="C10" s="182" t="str">
        <f t="shared" si="1"/>
        <v>00</v>
      </c>
      <c r="D10" s="182" t="str">
        <f t="shared" si="2"/>
        <v>00</v>
      </c>
      <c r="E10" s="182" t="str">
        <f t="shared" si="3"/>
        <v>900</v>
      </c>
      <c r="F10" s="198" t="str">
        <f t="shared" si="0"/>
        <v>8400.02</v>
      </c>
      <c r="G10" s="197" t="s">
        <v>279</v>
      </c>
      <c r="H10" s="199">
        <v>0</v>
      </c>
      <c r="I10" s="199">
        <v>233017</v>
      </c>
      <c r="J10" s="199"/>
      <c r="K10" s="199"/>
      <c r="L10" s="199"/>
      <c r="M10" s="199">
        <v>0</v>
      </c>
      <c r="N10" s="200">
        <v>0</v>
      </c>
      <c r="O10" s="200"/>
      <c r="Q10" s="201">
        <f>IFERROR(VLOOKUP(B10,[2]rptBudgetaryBudgetCrossOrganiza!$A$4:$K$282,2,FALSE),"0")</f>
        <v>0</v>
      </c>
      <c r="R10" s="201">
        <v>172413</v>
      </c>
      <c r="S10" s="201"/>
      <c r="T10" s="201"/>
      <c r="U10" s="201"/>
      <c r="V10" s="201">
        <v>170507.93</v>
      </c>
      <c r="W10" s="202">
        <v>170507.93</v>
      </c>
      <c r="X10" s="202"/>
      <c r="Z10" s="203">
        <v>0</v>
      </c>
      <c r="AA10" s="203">
        <v>0</v>
      </c>
      <c r="AB10" s="203"/>
      <c r="AC10" s="203"/>
      <c r="AD10" s="203"/>
      <c r="AE10" s="203">
        <v>0</v>
      </c>
      <c r="AF10" s="204">
        <v>0</v>
      </c>
      <c r="AG10" s="204">
        <f t="shared" si="4"/>
        <v>0</v>
      </c>
      <c r="AI10" s="205">
        <v>0</v>
      </c>
      <c r="AJ10" s="205">
        <v>0</v>
      </c>
      <c r="AK10" s="206"/>
      <c r="AL10" s="205"/>
      <c r="AM10" s="206"/>
      <c r="AN10" s="206"/>
      <c r="AO10" s="206"/>
      <c r="AP10" s="206"/>
      <c r="AQ10" s="206"/>
      <c r="AR10" s="208"/>
      <c r="AT10" s="208"/>
      <c r="AU10" s="208"/>
      <c r="AV10" s="208"/>
      <c r="AW10" s="208"/>
      <c r="AX10" s="208"/>
      <c r="AY10" s="208"/>
      <c r="AZ10" s="208"/>
      <c r="BA10" s="208"/>
    </row>
    <row r="11" spans="1:16172" s="197" customFormat="1" ht="15.75" customHeight="1" x14ac:dyDescent="0.2">
      <c r="A11" s="197">
        <v>10</v>
      </c>
      <c r="B11" s="197" t="s">
        <v>159</v>
      </c>
      <c r="C11" s="182" t="str">
        <f t="shared" si="1"/>
        <v>00</v>
      </c>
      <c r="D11" s="182" t="str">
        <f t="shared" si="2"/>
        <v>00</v>
      </c>
      <c r="E11" s="182" t="str">
        <f t="shared" si="3"/>
        <v>900</v>
      </c>
      <c r="F11" s="198" t="str">
        <f t="shared" si="0"/>
        <v>8400.03</v>
      </c>
      <c r="G11" s="197" t="s">
        <v>206</v>
      </c>
      <c r="H11" s="199">
        <v>0</v>
      </c>
      <c r="I11" s="199">
        <v>142506</v>
      </c>
      <c r="J11" s="199"/>
      <c r="K11" s="199"/>
      <c r="L11" s="199"/>
      <c r="M11" s="199">
        <v>0</v>
      </c>
      <c r="N11" s="200">
        <v>0</v>
      </c>
      <c r="O11" s="200"/>
      <c r="Q11" s="201">
        <f>IFERROR(VLOOKUP(B11,[2]rptBudgetaryBudgetCrossOrganiza!$A$4:$K$282,2,FALSE),"0")</f>
        <v>0</v>
      </c>
      <c r="R11" s="201">
        <v>232061</v>
      </c>
      <c r="S11" s="201"/>
      <c r="T11" s="201"/>
      <c r="U11" s="201"/>
      <c r="V11" s="201">
        <v>103867.98</v>
      </c>
      <c r="W11" s="202">
        <v>103867.98</v>
      </c>
      <c r="X11" s="202"/>
      <c r="Z11" s="203">
        <v>0</v>
      </c>
      <c r="AA11" s="203">
        <v>300000</v>
      </c>
      <c r="AB11" s="203"/>
      <c r="AC11" s="203"/>
      <c r="AD11" s="203"/>
      <c r="AE11" s="203">
        <v>0</v>
      </c>
      <c r="AF11" s="204">
        <v>0</v>
      </c>
      <c r="AG11" s="204">
        <f t="shared" si="4"/>
        <v>-300000</v>
      </c>
      <c r="AI11" s="205">
        <v>107000</v>
      </c>
      <c r="AJ11" s="205">
        <v>107000</v>
      </c>
      <c r="AK11" s="206"/>
      <c r="AL11" s="205"/>
      <c r="AM11" s="206"/>
      <c r="AN11" s="206"/>
      <c r="AO11" s="206"/>
      <c r="AP11" s="206"/>
      <c r="AQ11" s="206"/>
      <c r="AR11" s="208"/>
      <c r="AT11" s="208"/>
      <c r="AU11" s="208"/>
      <c r="AV11" s="208"/>
      <c r="AW11" s="208"/>
      <c r="AX11" s="208"/>
      <c r="AY11" s="208"/>
      <c r="AZ11" s="208"/>
      <c r="BA11" s="208"/>
    </row>
    <row r="12" spans="1:16172" s="197" customFormat="1" ht="15.75" customHeight="1" x14ac:dyDescent="0.2">
      <c r="A12" s="197">
        <v>10</v>
      </c>
      <c r="B12" s="197" t="s">
        <v>471</v>
      </c>
      <c r="C12" s="182" t="str">
        <f t="shared" si="1"/>
        <v>00</v>
      </c>
      <c r="D12" s="182" t="str">
        <f t="shared" si="2"/>
        <v>00</v>
      </c>
      <c r="E12" s="182" t="str">
        <f t="shared" si="3"/>
        <v>900</v>
      </c>
      <c r="F12" s="198" t="str">
        <f t="shared" si="0"/>
        <v>8400.04</v>
      </c>
      <c r="G12" s="197" t="s">
        <v>523</v>
      </c>
      <c r="H12" s="199">
        <v>0</v>
      </c>
      <c r="I12" s="199">
        <v>0</v>
      </c>
      <c r="J12" s="199"/>
      <c r="K12" s="199"/>
      <c r="L12" s="199"/>
      <c r="M12" s="199">
        <v>0</v>
      </c>
      <c r="N12" s="200">
        <v>0</v>
      </c>
      <c r="O12" s="200"/>
      <c r="Q12" s="201">
        <f>IFERROR(VLOOKUP(B12,[2]rptBudgetaryBudgetCrossOrganiza!$A$4:$K$282,2,FALSE),"0")</f>
        <v>0</v>
      </c>
      <c r="R12" s="201">
        <v>0</v>
      </c>
      <c r="S12" s="201"/>
      <c r="T12" s="201"/>
      <c r="U12" s="201"/>
      <c r="V12" s="201">
        <v>0</v>
      </c>
      <c r="W12" s="202">
        <v>0</v>
      </c>
      <c r="X12" s="202"/>
      <c r="Z12" s="203">
        <v>0</v>
      </c>
      <c r="AA12" s="203">
        <v>0</v>
      </c>
      <c r="AB12" s="203"/>
      <c r="AC12" s="203"/>
      <c r="AD12" s="203"/>
      <c r="AE12" s="203">
        <v>0</v>
      </c>
      <c r="AF12" s="204">
        <v>0</v>
      </c>
      <c r="AG12" s="204">
        <f t="shared" si="4"/>
        <v>0</v>
      </c>
      <c r="AI12" s="205">
        <v>0</v>
      </c>
      <c r="AJ12" s="205">
        <v>300000</v>
      </c>
      <c r="AK12" s="206"/>
      <c r="AL12" s="205"/>
      <c r="AM12" s="206"/>
      <c r="AN12" s="206"/>
      <c r="AO12" s="206"/>
      <c r="AP12" s="206"/>
      <c r="AQ12" s="206"/>
      <c r="AR12" s="208"/>
      <c r="AT12" s="208"/>
      <c r="AU12" s="208"/>
      <c r="AV12" s="208"/>
      <c r="AW12" s="208"/>
      <c r="AX12" s="208"/>
      <c r="AY12" s="208"/>
      <c r="AZ12" s="208"/>
      <c r="BA12" s="208"/>
    </row>
    <row r="13" spans="1:16172" s="197" customFormat="1" ht="15.75" customHeight="1" x14ac:dyDescent="0.2">
      <c r="A13" s="197">
        <v>10</v>
      </c>
      <c r="B13" s="197" t="s">
        <v>472</v>
      </c>
      <c r="C13" s="182" t="str">
        <f t="shared" si="1"/>
        <v>00</v>
      </c>
      <c r="D13" s="182" t="str">
        <f t="shared" si="2"/>
        <v>00</v>
      </c>
      <c r="E13" s="182" t="str">
        <f t="shared" si="3"/>
        <v>900</v>
      </c>
      <c r="F13" s="198" t="str">
        <f t="shared" si="0"/>
        <v>8400.99</v>
      </c>
      <c r="G13" s="197" t="s">
        <v>524</v>
      </c>
      <c r="H13" s="199">
        <v>310000</v>
      </c>
      <c r="I13" s="199">
        <v>0</v>
      </c>
      <c r="J13" s="199"/>
      <c r="K13" s="199"/>
      <c r="L13" s="199"/>
      <c r="M13" s="199">
        <v>0</v>
      </c>
      <c r="N13" s="200">
        <v>0</v>
      </c>
      <c r="O13" s="200"/>
      <c r="Q13" s="201">
        <f>IFERROR(VLOOKUP(B13,[2]rptBudgetaryBudgetCrossOrganiza!$A$4:$K$282,2,FALSE),"0")</f>
        <v>0</v>
      </c>
      <c r="R13" s="201">
        <v>0</v>
      </c>
      <c r="S13" s="201"/>
      <c r="T13" s="201"/>
      <c r="U13" s="201"/>
      <c r="V13" s="201">
        <v>0</v>
      </c>
      <c r="W13" s="202">
        <v>0</v>
      </c>
      <c r="X13" s="202"/>
      <c r="Z13" s="203">
        <v>3504000</v>
      </c>
      <c r="AA13" s="203">
        <v>0</v>
      </c>
      <c r="AB13" s="203"/>
      <c r="AC13" s="203"/>
      <c r="AD13" s="203"/>
      <c r="AE13" s="203">
        <v>0</v>
      </c>
      <c r="AF13" s="204">
        <v>0</v>
      </c>
      <c r="AG13" s="204">
        <f t="shared" si="4"/>
        <v>0</v>
      </c>
      <c r="AI13" s="205">
        <v>0</v>
      </c>
      <c r="AJ13" s="205">
        <v>0</v>
      </c>
      <c r="AK13" s="206"/>
      <c r="AL13" s="205"/>
      <c r="AM13" s="206"/>
      <c r="AN13" s="206"/>
      <c r="AO13" s="206"/>
      <c r="AP13" s="206"/>
      <c r="AQ13" s="206"/>
      <c r="AR13" s="208"/>
      <c r="AT13" s="208"/>
      <c r="AU13" s="208"/>
      <c r="AV13" s="208"/>
      <c r="AW13" s="208"/>
      <c r="AX13" s="208"/>
      <c r="AY13" s="208"/>
      <c r="AZ13" s="208"/>
      <c r="BA13" s="208"/>
    </row>
    <row r="14" spans="1:16172" s="197" customFormat="1" ht="15.75" customHeight="1" x14ac:dyDescent="0.2">
      <c r="A14" s="197">
        <v>6</v>
      </c>
      <c r="B14" s="197" t="s">
        <v>374</v>
      </c>
      <c r="C14" s="182" t="str">
        <f t="shared" si="1"/>
        <v>02</v>
      </c>
      <c r="D14" s="182" t="str">
        <f t="shared" si="2"/>
        <v>00</v>
      </c>
      <c r="E14" s="182" t="str">
        <f t="shared" si="3"/>
        <v>002</v>
      </c>
      <c r="F14" s="198" t="str">
        <f t="shared" si="0"/>
        <v>6002.50</v>
      </c>
      <c r="G14" s="197" t="s">
        <v>495</v>
      </c>
      <c r="H14" s="199">
        <v>0</v>
      </c>
      <c r="I14" s="199">
        <v>0</v>
      </c>
      <c r="J14" s="199"/>
      <c r="K14" s="199"/>
      <c r="L14" s="199"/>
      <c r="M14" s="199">
        <v>0</v>
      </c>
      <c r="N14" s="200">
        <v>0</v>
      </c>
      <c r="O14" s="200"/>
      <c r="Q14" s="201">
        <f>IFERROR(VLOOKUP(B14,[2]rptBudgetaryBudgetCrossOrganiza!$A$4:$K$282,2,FALSE),"0")</f>
        <v>0</v>
      </c>
      <c r="R14" s="201">
        <v>0</v>
      </c>
      <c r="S14" s="201"/>
      <c r="T14" s="201"/>
      <c r="U14" s="201"/>
      <c r="V14" s="201">
        <v>0</v>
      </c>
      <c r="W14" s="202">
        <v>0</v>
      </c>
      <c r="X14" s="202"/>
      <c r="Z14" s="203">
        <v>0</v>
      </c>
      <c r="AA14" s="203">
        <v>0</v>
      </c>
      <c r="AB14" s="203"/>
      <c r="AC14" s="203"/>
      <c r="AD14" s="203"/>
      <c r="AE14" s="203">
        <v>0</v>
      </c>
      <c r="AF14" s="204">
        <v>0</v>
      </c>
      <c r="AG14" s="204">
        <f t="shared" si="4"/>
        <v>0</v>
      </c>
      <c r="AI14" s="205">
        <v>0</v>
      </c>
      <c r="AJ14" s="205">
        <v>0</v>
      </c>
      <c r="AK14" s="206"/>
      <c r="AL14" s="205"/>
      <c r="AM14" s="206"/>
      <c r="AN14" s="206"/>
      <c r="AO14" s="206"/>
      <c r="AP14" s="206"/>
      <c r="AQ14" s="206"/>
      <c r="AR14" s="208"/>
      <c r="AT14" s="208"/>
      <c r="AU14" s="208"/>
      <c r="AV14" s="208"/>
      <c r="AW14" s="208"/>
      <c r="AX14" s="208"/>
      <c r="AY14" s="208"/>
      <c r="AZ14" s="208"/>
      <c r="BA14" s="208"/>
    </row>
    <row r="15" spans="1:16172" s="197" customFormat="1" ht="15.75" customHeight="1" x14ac:dyDescent="0.2">
      <c r="A15" s="210">
        <v>5</v>
      </c>
      <c r="B15" s="211" t="s">
        <v>288</v>
      </c>
      <c r="C15" s="182" t="str">
        <f t="shared" si="1"/>
        <v>45</v>
      </c>
      <c r="D15" s="182" t="str">
        <f t="shared" si="2"/>
        <v>40</v>
      </c>
      <c r="E15" s="182" t="str">
        <f t="shared" si="3"/>
        <v>000</v>
      </c>
      <c r="F15" s="198" t="str">
        <f t="shared" si="0"/>
        <v>5000.01</v>
      </c>
      <c r="G15" s="198" t="s">
        <v>85</v>
      </c>
      <c r="H15" s="199">
        <v>0</v>
      </c>
      <c r="I15" s="199">
        <v>0</v>
      </c>
      <c r="J15" s="199"/>
      <c r="K15" s="199"/>
      <c r="L15" s="199"/>
      <c r="M15" s="199">
        <v>0</v>
      </c>
      <c r="N15" s="199">
        <v>0</v>
      </c>
      <c r="O15" s="212"/>
      <c r="P15" s="209"/>
      <c r="Q15" s="201">
        <f>IFERROR(VLOOKUP(B15,[2]rptBudgetaryBudgetCrossOrganiza!$A$4:$K$282,2,FALSE),"0")</f>
        <v>0</v>
      </c>
      <c r="R15" s="201">
        <v>0</v>
      </c>
      <c r="S15" s="201"/>
      <c r="T15" s="201"/>
      <c r="U15" s="201"/>
      <c r="V15" s="201">
        <v>0</v>
      </c>
      <c r="W15" s="201">
        <v>0</v>
      </c>
      <c r="X15" s="213"/>
      <c r="Y15" s="209"/>
      <c r="Z15" s="203">
        <v>0</v>
      </c>
      <c r="AA15" s="203">
        <v>0</v>
      </c>
      <c r="AB15" s="203"/>
      <c r="AC15" s="203"/>
      <c r="AD15" s="203"/>
      <c r="AE15" s="203">
        <v>0</v>
      </c>
      <c r="AF15" s="203">
        <v>0</v>
      </c>
      <c r="AG15" s="204">
        <f t="shared" si="4"/>
        <v>0</v>
      </c>
      <c r="AH15" s="209"/>
      <c r="AI15" s="205">
        <v>0</v>
      </c>
      <c r="AJ15" s="205">
        <v>0</v>
      </c>
      <c r="AK15" s="214"/>
      <c r="AL15" s="205" t="str">
        <f>IFERROR(VLOOKUP(B15,[3]rptBudgetaryBudgetCrossOrganiza!$A$2637:$N$2708,13,FALSE),"0")</f>
        <v>0</v>
      </c>
      <c r="AM15" s="214"/>
      <c r="AN15" s="214"/>
      <c r="AO15" s="214"/>
      <c r="AP15" s="214"/>
      <c r="AQ15" s="214"/>
      <c r="AR15" s="214"/>
      <c r="AS15" s="170"/>
      <c r="AT15" s="213"/>
      <c r="AU15" s="213"/>
      <c r="AV15" s="213"/>
      <c r="AW15" s="213"/>
      <c r="AX15" s="213"/>
      <c r="AY15" s="213"/>
      <c r="AZ15" s="213"/>
      <c r="BA15" s="213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T15" s="209"/>
      <c r="BU15" s="209"/>
      <c r="BV15" s="209"/>
      <c r="BW15" s="209"/>
      <c r="BX15" s="209"/>
      <c r="BY15" s="209"/>
      <c r="BZ15" s="209"/>
      <c r="CA15" s="209"/>
      <c r="CB15" s="209"/>
      <c r="CC15" s="209"/>
      <c r="CD15" s="209"/>
      <c r="CE15" s="209"/>
      <c r="CF15" s="209"/>
      <c r="CG15" s="209"/>
      <c r="CH15" s="209"/>
      <c r="CI15" s="209"/>
      <c r="CJ15" s="209"/>
      <c r="CK15" s="209"/>
      <c r="CL15" s="209"/>
      <c r="CM15" s="209"/>
      <c r="CN15" s="209"/>
      <c r="CO15" s="209"/>
      <c r="CP15" s="209"/>
      <c r="CQ15" s="209"/>
      <c r="CR15" s="209"/>
      <c r="CS15" s="209"/>
      <c r="CT15" s="209"/>
      <c r="CU15" s="209"/>
      <c r="CV15" s="209"/>
      <c r="CW15" s="209"/>
      <c r="CX15" s="209"/>
      <c r="CY15" s="209"/>
      <c r="CZ15" s="209"/>
      <c r="DA15" s="209"/>
      <c r="DB15" s="209"/>
      <c r="DC15" s="209"/>
      <c r="DD15" s="209"/>
      <c r="DE15" s="209"/>
      <c r="DF15" s="209"/>
      <c r="DG15" s="209"/>
      <c r="DH15" s="209"/>
      <c r="DI15" s="209"/>
      <c r="DJ15" s="209"/>
      <c r="DK15" s="209"/>
      <c r="DL15" s="209"/>
      <c r="DM15" s="209"/>
      <c r="DN15" s="209"/>
      <c r="DO15" s="209"/>
      <c r="DP15" s="209"/>
      <c r="DQ15" s="209"/>
      <c r="DR15" s="209"/>
      <c r="DS15" s="209"/>
      <c r="DT15" s="209"/>
      <c r="DU15" s="209"/>
      <c r="DV15" s="209"/>
      <c r="DW15" s="209"/>
      <c r="DX15" s="209"/>
      <c r="DY15" s="209"/>
      <c r="DZ15" s="209"/>
      <c r="EA15" s="209"/>
      <c r="EB15" s="209"/>
      <c r="EC15" s="209"/>
      <c r="ED15" s="209"/>
      <c r="EE15" s="209"/>
      <c r="EF15" s="209"/>
      <c r="EG15" s="209"/>
      <c r="EH15" s="209"/>
      <c r="EI15" s="209"/>
      <c r="EJ15" s="209"/>
      <c r="EK15" s="209"/>
      <c r="EL15" s="209"/>
      <c r="EM15" s="209"/>
      <c r="EN15" s="209"/>
      <c r="EO15" s="209"/>
      <c r="EP15" s="209"/>
      <c r="EQ15" s="209"/>
      <c r="ER15" s="209"/>
      <c r="ES15" s="209"/>
      <c r="ET15" s="209"/>
      <c r="EU15" s="209"/>
      <c r="EV15" s="209"/>
      <c r="EW15" s="209"/>
      <c r="EX15" s="209"/>
      <c r="EY15" s="209"/>
      <c r="EZ15" s="209"/>
      <c r="FA15" s="209"/>
      <c r="FB15" s="209"/>
      <c r="FC15" s="209"/>
      <c r="FD15" s="209"/>
      <c r="FE15" s="209"/>
      <c r="FF15" s="209"/>
      <c r="FG15" s="209"/>
      <c r="FH15" s="209"/>
      <c r="FI15" s="209"/>
      <c r="FJ15" s="209"/>
      <c r="FK15" s="209"/>
      <c r="FL15" s="209"/>
      <c r="FM15" s="209"/>
      <c r="FN15" s="209"/>
      <c r="FO15" s="209"/>
      <c r="FP15" s="209"/>
      <c r="FQ15" s="209"/>
      <c r="FR15" s="209"/>
      <c r="FS15" s="209"/>
      <c r="FT15" s="209"/>
      <c r="FU15" s="209"/>
      <c r="FV15" s="209"/>
      <c r="FW15" s="209"/>
      <c r="FX15" s="209"/>
      <c r="FY15" s="209"/>
      <c r="FZ15" s="209"/>
      <c r="GA15" s="209"/>
      <c r="GB15" s="209"/>
      <c r="GC15" s="209"/>
      <c r="GD15" s="209"/>
      <c r="GE15" s="209"/>
      <c r="GF15" s="209"/>
      <c r="GG15" s="209"/>
      <c r="GH15" s="209"/>
      <c r="GI15" s="209"/>
      <c r="GJ15" s="209"/>
      <c r="GK15" s="209"/>
      <c r="GL15" s="209"/>
      <c r="GM15" s="209"/>
      <c r="GN15" s="209"/>
      <c r="GO15" s="209"/>
      <c r="GP15" s="209"/>
      <c r="GQ15" s="209"/>
      <c r="GR15" s="209"/>
      <c r="GS15" s="209"/>
      <c r="GT15" s="209"/>
      <c r="GU15" s="209"/>
      <c r="GV15" s="209"/>
      <c r="GW15" s="209"/>
      <c r="GX15" s="209"/>
      <c r="GY15" s="209"/>
      <c r="GZ15" s="209"/>
      <c r="HA15" s="209"/>
      <c r="HB15" s="209"/>
      <c r="HC15" s="209"/>
      <c r="HD15" s="209"/>
      <c r="HE15" s="209"/>
      <c r="HF15" s="209"/>
      <c r="HG15" s="209"/>
      <c r="HH15" s="209"/>
      <c r="HI15" s="209"/>
      <c r="HJ15" s="209"/>
      <c r="HK15" s="209"/>
      <c r="HL15" s="209"/>
      <c r="HM15" s="209"/>
      <c r="HN15" s="209"/>
      <c r="HO15" s="209"/>
      <c r="HP15" s="209"/>
      <c r="HQ15" s="209"/>
      <c r="HR15" s="209"/>
      <c r="HS15" s="209"/>
      <c r="HT15" s="209"/>
      <c r="HU15" s="209"/>
      <c r="HV15" s="209"/>
      <c r="HW15" s="209"/>
      <c r="HX15" s="209"/>
      <c r="HY15" s="209"/>
      <c r="HZ15" s="209"/>
      <c r="IA15" s="209"/>
      <c r="IB15" s="209"/>
      <c r="IC15" s="209"/>
      <c r="ID15" s="209"/>
      <c r="IE15" s="209"/>
      <c r="IF15" s="209"/>
      <c r="IG15" s="209"/>
      <c r="IH15" s="209"/>
      <c r="II15" s="209"/>
      <c r="IJ15" s="209"/>
      <c r="IK15" s="209"/>
      <c r="IL15" s="209"/>
      <c r="IM15" s="209"/>
      <c r="IN15" s="209"/>
      <c r="IO15" s="209"/>
      <c r="IP15" s="209"/>
      <c r="IQ15" s="209"/>
      <c r="IR15" s="209"/>
      <c r="IS15" s="209"/>
      <c r="IT15" s="209"/>
      <c r="IU15" s="209"/>
      <c r="IV15" s="209"/>
      <c r="IW15" s="209"/>
      <c r="IX15" s="209"/>
      <c r="IY15" s="209"/>
      <c r="IZ15" s="209"/>
      <c r="JA15" s="209"/>
      <c r="JB15" s="209"/>
      <c r="JC15" s="209"/>
      <c r="JD15" s="209"/>
      <c r="JE15" s="209"/>
      <c r="JF15" s="209"/>
      <c r="JG15" s="209"/>
      <c r="JH15" s="209"/>
      <c r="JI15" s="209"/>
      <c r="JJ15" s="209"/>
      <c r="JK15" s="209"/>
      <c r="JL15" s="209"/>
      <c r="JM15" s="209"/>
      <c r="JN15" s="209"/>
      <c r="JO15" s="209"/>
      <c r="JP15" s="209"/>
      <c r="JQ15" s="209"/>
      <c r="JR15" s="209"/>
      <c r="JS15" s="209"/>
      <c r="JT15" s="209"/>
      <c r="JU15" s="209"/>
      <c r="JV15" s="209"/>
      <c r="JW15" s="209"/>
      <c r="JX15" s="209"/>
      <c r="JY15" s="209"/>
      <c r="JZ15" s="209"/>
      <c r="KA15" s="209"/>
      <c r="KB15" s="209"/>
      <c r="KC15" s="209"/>
      <c r="KD15" s="209"/>
      <c r="KE15" s="209"/>
      <c r="KF15" s="209"/>
      <c r="KG15" s="209"/>
      <c r="KH15" s="209"/>
      <c r="KI15" s="209"/>
      <c r="KJ15" s="209"/>
      <c r="KK15" s="209"/>
      <c r="KL15" s="209"/>
      <c r="KM15" s="209"/>
      <c r="KN15" s="209"/>
      <c r="KO15" s="209"/>
      <c r="KP15" s="209"/>
      <c r="KQ15" s="209"/>
      <c r="KR15" s="209"/>
      <c r="KS15" s="209"/>
      <c r="KT15" s="209"/>
      <c r="KU15" s="209"/>
      <c r="KV15" s="209"/>
      <c r="KW15" s="209"/>
      <c r="KX15" s="209"/>
      <c r="KY15" s="209"/>
      <c r="KZ15" s="209"/>
      <c r="LA15" s="209"/>
      <c r="LB15" s="209"/>
      <c r="LC15" s="209"/>
      <c r="LD15" s="209"/>
      <c r="LE15" s="209"/>
      <c r="LF15" s="209"/>
      <c r="LG15" s="209"/>
      <c r="LH15" s="209"/>
      <c r="LI15" s="209"/>
      <c r="LJ15" s="209"/>
      <c r="LK15" s="209"/>
      <c r="LL15" s="209"/>
      <c r="LM15" s="209"/>
      <c r="LN15" s="209"/>
      <c r="LO15" s="209"/>
      <c r="LP15" s="209"/>
      <c r="LQ15" s="209"/>
      <c r="LR15" s="209"/>
      <c r="LS15" s="209"/>
      <c r="LT15" s="209"/>
      <c r="LU15" s="209"/>
      <c r="LV15" s="209"/>
      <c r="LW15" s="209"/>
      <c r="LX15" s="209"/>
      <c r="LY15" s="209"/>
      <c r="LZ15" s="209"/>
      <c r="MA15" s="209"/>
      <c r="MB15" s="209"/>
      <c r="MC15" s="209"/>
      <c r="MD15" s="209"/>
      <c r="ME15" s="209"/>
      <c r="MF15" s="209"/>
      <c r="MG15" s="209"/>
      <c r="MH15" s="209"/>
      <c r="MI15" s="209"/>
      <c r="MJ15" s="209"/>
      <c r="MK15" s="209"/>
      <c r="ML15" s="209"/>
      <c r="MM15" s="209"/>
      <c r="MN15" s="209"/>
      <c r="MO15" s="209"/>
      <c r="MP15" s="209"/>
      <c r="MQ15" s="209"/>
      <c r="MR15" s="209"/>
      <c r="MS15" s="209"/>
      <c r="MT15" s="209"/>
      <c r="MU15" s="209"/>
      <c r="MV15" s="209"/>
      <c r="MW15" s="209"/>
      <c r="MX15" s="209"/>
      <c r="MY15" s="209"/>
      <c r="MZ15" s="209"/>
      <c r="NA15" s="209"/>
      <c r="NB15" s="209"/>
      <c r="NC15" s="209"/>
      <c r="ND15" s="209"/>
      <c r="NE15" s="209"/>
      <c r="NF15" s="209"/>
      <c r="NG15" s="209"/>
      <c r="NH15" s="209"/>
      <c r="NI15" s="209"/>
      <c r="NJ15" s="209"/>
      <c r="NK15" s="209"/>
      <c r="NL15" s="209"/>
      <c r="NM15" s="209"/>
      <c r="NN15" s="209"/>
      <c r="NO15" s="209"/>
      <c r="NP15" s="209"/>
      <c r="NQ15" s="209"/>
      <c r="NR15" s="209"/>
      <c r="NS15" s="209"/>
      <c r="NT15" s="209"/>
      <c r="NU15" s="209"/>
      <c r="NV15" s="209"/>
      <c r="NW15" s="209"/>
      <c r="NX15" s="209"/>
      <c r="NY15" s="209"/>
      <c r="NZ15" s="209"/>
      <c r="OA15" s="209"/>
      <c r="OB15" s="209"/>
      <c r="OC15" s="209"/>
      <c r="OD15" s="209"/>
      <c r="OE15" s="209"/>
      <c r="OF15" s="209"/>
      <c r="OG15" s="209"/>
      <c r="OH15" s="209"/>
      <c r="OI15" s="209"/>
      <c r="OJ15" s="209"/>
      <c r="OK15" s="209"/>
      <c r="OL15" s="209"/>
      <c r="OM15" s="209"/>
      <c r="ON15" s="209"/>
      <c r="OO15" s="209"/>
      <c r="OP15" s="209"/>
      <c r="OQ15" s="209"/>
      <c r="OR15" s="209"/>
      <c r="OS15" s="209"/>
      <c r="OT15" s="209"/>
      <c r="OU15" s="209"/>
      <c r="OV15" s="209"/>
      <c r="OW15" s="209"/>
      <c r="OX15" s="209"/>
      <c r="OY15" s="209"/>
      <c r="OZ15" s="209"/>
      <c r="PA15" s="209"/>
      <c r="PB15" s="209"/>
      <c r="PC15" s="209"/>
      <c r="PD15" s="209"/>
      <c r="PE15" s="209"/>
      <c r="PF15" s="209"/>
      <c r="PG15" s="209"/>
      <c r="PH15" s="209"/>
      <c r="PI15" s="209"/>
      <c r="PJ15" s="209"/>
      <c r="PK15" s="209"/>
      <c r="PL15" s="209"/>
      <c r="PM15" s="209"/>
      <c r="PN15" s="209"/>
      <c r="PO15" s="209"/>
      <c r="PP15" s="209"/>
      <c r="PQ15" s="209"/>
      <c r="PR15" s="209"/>
      <c r="PS15" s="209"/>
      <c r="PT15" s="209"/>
      <c r="PU15" s="209"/>
      <c r="PV15" s="209"/>
      <c r="PW15" s="209"/>
      <c r="PX15" s="209"/>
      <c r="PY15" s="209"/>
      <c r="PZ15" s="209"/>
      <c r="QA15" s="209"/>
      <c r="QB15" s="209"/>
      <c r="QC15" s="209"/>
      <c r="QD15" s="209"/>
      <c r="QE15" s="209"/>
      <c r="QF15" s="209"/>
      <c r="QG15" s="209"/>
      <c r="QH15" s="209"/>
      <c r="QI15" s="209"/>
      <c r="QJ15" s="209"/>
      <c r="QK15" s="209"/>
      <c r="QL15" s="209"/>
      <c r="QM15" s="209"/>
      <c r="QN15" s="209"/>
      <c r="QO15" s="209"/>
      <c r="QP15" s="209"/>
      <c r="QQ15" s="209"/>
      <c r="QR15" s="209"/>
      <c r="QS15" s="209"/>
      <c r="QT15" s="209"/>
      <c r="QU15" s="209"/>
      <c r="QV15" s="209"/>
      <c r="QW15" s="209"/>
      <c r="QX15" s="209"/>
      <c r="QY15" s="209"/>
      <c r="QZ15" s="209"/>
      <c r="RA15" s="209"/>
      <c r="RB15" s="209"/>
      <c r="RC15" s="209"/>
      <c r="RD15" s="209"/>
      <c r="RE15" s="209"/>
      <c r="RF15" s="209"/>
      <c r="RG15" s="209"/>
      <c r="RH15" s="209"/>
      <c r="RI15" s="209"/>
      <c r="RJ15" s="209"/>
      <c r="RK15" s="209"/>
      <c r="RL15" s="209"/>
      <c r="RM15" s="209"/>
      <c r="RN15" s="209"/>
      <c r="RO15" s="209"/>
      <c r="RP15" s="209"/>
      <c r="RQ15" s="209"/>
      <c r="RR15" s="209"/>
      <c r="RS15" s="209"/>
      <c r="RT15" s="209"/>
      <c r="RU15" s="209"/>
      <c r="RV15" s="209"/>
      <c r="RW15" s="209"/>
      <c r="RX15" s="209"/>
      <c r="RY15" s="209"/>
      <c r="RZ15" s="209"/>
      <c r="SA15" s="209"/>
      <c r="SB15" s="209"/>
      <c r="SC15" s="209"/>
      <c r="SD15" s="209"/>
      <c r="SE15" s="209"/>
      <c r="SF15" s="209"/>
      <c r="SG15" s="209"/>
      <c r="SH15" s="209"/>
      <c r="SI15" s="209"/>
      <c r="SJ15" s="209"/>
      <c r="SK15" s="209"/>
      <c r="SL15" s="209"/>
      <c r="SM15" s="209"/>
      <c r="SN15" s="209"/>
      <c r="SO15" s="209"/>
      <c r="SP15" s="209"/>
      <c r="SQ15" s="209"/>
      <c r="SR15" s="209"/>
      <c r="SS15" s="209"/>
      <c r="ST15" s="209"/>
      <c r="SU15" s="209"/>
      <c r="SV15" s="209"/>
      <c r="SW15" s="209"/>
      <c r="SX15" s="209"/>
      <c r="SY15" s="209"/>
      <c r="SZ15" s="209"/>
      <c r="TA15" s="209"/>
      <c r="TB15" s="209"/>
      <c r="TC15" s="209"/>
      <c r="TD15" s="209"/>
      <c r="TE15" s="209"/>
      <c r="TF15" s="209"/>
      <c r="TG15" s="209"/>
      <c r="TH15" s="209"/>
      <c r="TI15" s="209"/>
      <c r="TJ15" s="209"/>
      <c r="TK15" s="209"/>
      <c r="TL15" s="209"/>
      <c r="TM15" s="209"/>
      <c r="TN15" s="209"/>
      <c r="TO15" s="209"/>
      <c r="TP15" s="209"/>
      <c r="TQ15" s="209"/>
      <c r="TR15" s="209"/>
      <c r="TS15" s="209"/>
      <c r="TT15" s="209"/>
      <c r="TU15" s="209"/>
      <c r="TV15" s="209"/>
      <c r="TW15" s="209"/>
      <c r="TX15" s="209"/>
      <c r="TY15" s="209"/>
      <c r="TZ15" s="209"/>
      <c r="UA15" s="209"/>
      <c r="UB15" s="209"/>
      <c r="UC15" s="209"/>
      <c r="UD15" s="209"/>
      <c r="UE15" s="209"/>
      <c r="UF15" s="209"/>
      <c r="UG15" s="209"/>
      <c r="UH15" s="209"/>
      <c r="UI15" s="209"/>
      <c r="UJ15" s="209"/>
      <c r="UK15" s="209"/>
      <c r="UL15" s="209"/>
      <c r="UM15" s="209"/>
      <c r="UN15" s="209"/>
      <c r="UO15" s="209"/>
      <c r="UP15" s="209"/>
      <c r="UQ15" s="209"/>
      <c r="UR15" s="209"/>
      <c r="US15" s="209"/>
      <c r="UT15" s="209"/>
      <c r="UU15" s="209"/>
      <c r="UV15" s="209"/>
      <c r="UW15" s="209"/>
      <c r="UX15" s="209"/>
      <c r="UY15" s="209"/>
      <c r="UZ15" s="209"/>
      <c r="VA15" s="209"/>
      <c r="VB15" s="209"/>
      <c r="VC15" s="209"/>
      <c r="VD15" s="209"/>
      <c r="VE15" s="209"/>
      <c r="VF15" s="209"/>
      <c r="VG15" s="209"/>
      <c r="VH15" s="209"/>
      <c r="VI15" s="209"/>
      <c r="VJ15" s="209"/>
      <c r="VK15" s="209"/>
      <c r="VL15" s="209"/>
      <c r="VM15" s="209"/>
      <c r="VN15" s="209"/>
      <c r="VO15" s="209"/>
      <c r="VP15" s="209"/>
      <c r="VQ15" s="209"/>
      <c r="VR15" s="209"/>
      <c r="VS15" s="209"/>
      <c r="VT15" s="209"/>
      <c r="VU15" s="209"/>
      <c r="VV15" s="209"/>
      <c r="VW15" s="209"/>
      <c r="VX15" s="209"/>
      <c r="VY15" s="209"/>
      <c r="VZ15" s="209"/>
      <c r="WA15" s="209"/>
      <c r="WB15" s="209"/>
      <c r="WC15" s="209"/>
      <c r="WD15" s="209"/>
      <c r="WE15" s="209"/>
      <c r="WF15" s="209"/>
      <c r="WG15" s="209"/>
      <c r="WH15" s="209"/>
      <c r="WI15" s="209"/>
      <c r="WJ15" s="209"/>
      <c r="WK15" s="209"/>
      <c r="WL15" s="209"/>
      <c r="WM15" s="209"/>
      <c r="WN15" s="209"/>
      <c r="WO15" s="209"/>
      <c r="WP15" s="209"/>
      <c r="WQ15" s="209"/>
      <c r="WR15" s="209"/>
      <c r="WS15" s="209"/>
      <c r="WT15" s="209"/>
      <c r="WU15" s="209"/>
      <c r="WV15" s="209"/>
      <c r="WW15" s="209"/>
      <c r="WX15" s="209"/>
      <c r="WY15" s="209"/>
      <c r="WZ15" s="209"/>
      <c r="XA15" s="209"/>
      <c r="XB15" s="209"/>
      <c r="XC15" s="209"/>
      <c r="XD15" s="209"/>
      <c r="XE15" s="209"/>
      <c r="XF15" s="209"/>
      <c r="XG15" s="209"/>
      <c r="XH15" s="209"/>
      <c r="XI15" s="209"/>
      <c r="XJ15" s="209"/>
      <c r="XK15" s="209"/>
      <c r="XL15" s="209"/>
      <c r="XM15" s="209"/>
      <c r="XN15" s="209"/>
      <c r="XO15" s="209"/>
      <c r="XP15" s="209"/>
      <c r="XQ15" s="209"/>
      <c r="XR15" s="209"/>
      <c r="XS15" s="209"/>
      <c r="XT15" s="209"/>
      <c r="XU15" s="209"/>
      <c r="XV15" s="209"/>
      <c r="XW15" s="209"/>
      <c r="XX15" s="209"/>
      <c r="XY15" s="209"/>
      <c r="XZ15" s="209"/>
      <c r="YA15" s="209"/>
      <c r="YB15" s="209"/>
      <c r="YC15" s="209"/>
      <c r="YD15" s="209"/>
      <c r="YE15" s="209"/>
      <c r="YF15" s="209"/>
      <c r="YG15" s="209"/>
      <c r="YH15" s="209"/>
      <c r="YI15" s="209"/>
      <c r="YJ15" s="209"/>
      <c r="YK15" s="209"/>
      <c r="YL15" s="209"/>
      <c r="YM15" s="209"/>
      <c r="YN15" s="209"/>
      <c r="YO15" s="209"/>
      <c r="YP15" s="209"/>
      <c r="YQ15" s="209"/>
      <c r="YR15" s="209"/>
      <c r="YS15" s="209"/>
      <c r="YT15" s="209"/>
      <c r="YU15" s="209"/>
      <c r="YV15" s="209"/>
      <c r="YW15" s="209"/>
      <c r="YX15" s="209"/>
      <c r="YY15" s="209"/>
      <c r="YZ15" s="209"/>
      <c r="ZA15" s="209"/>
      <c r="ZB15" s="209"/>
      <c r="ZC15" s="209"/>
      <c r="ZD15" s="209"/>
      <c r="ZE15" s="209"/>
      <c r="ZF15" s="209"/>
      <c r="ZG15" s="209"/>
      <c r="ZH15" s="209"/>
      <c r="ZI15" s="209"/>
      <c r="ZJ15" s="209"/>
      <c r="ZK15" s="209"/>
      <c r="ZL15" s="209"/>
      <c r="ZM15" s="209"/>
      <c r="ZN15" s="209"/>
      <c r="ZO15" s="209"/>
      <c r="ZP15" s="209"/>
      <c r="ZQ15" s="209"/>
      <c r="ZR15" s="209"/>
      <c r="ZS15" s="209"/>
      <c r="ZT15" s="209"/>
      <c r="ZU15" s="209"/>
      <c r="ZV15" s="209"/>
      <c r="ZW15" s="209"/>
      <c r="ZX15" s="209"/>
      <c r="ZY15" s="209"/>
      <c r="ZZ15" s="209"/>
      <c r="AAA15" s="209"/>
      <c r="AAB15" s="209"/>
      <c r="AAC15" s="209"/>
      <c r="AAD15" s="209"/>
      <c r="AAE15" s="209"/>
      <c r="AAF15" s="209"/>
      <c r="AAG15" s="209"/>
      <c r="AAH15" s="209"/>
      <c r="AAI15" s="209"/>
      <c r="AAJ15" s="209"/>
      <c r="AAK15" s="209"/>
      <c r="AAL15" s="209"/>
      <c r="AAM15" s="209"/>
      <c r="AAN15" s="209"/>
      <c r="AAO15" s="209"/>
      <c r="AAP15" s="209"/>
      <c r="AAQ15" s="209"/>
      <c r="AAR15" s="209"/>
      <c r="AAS15" s="209"/>
      <c r="AAT15" s="209"/>
      <c r="AAU15" s="209"/>
      <c r="AAV15" s="209"/>
      <c r="AAW15" s="209"/>
      <c r="AAX15" s="209"/>
      <c r="AAY15" s="209"/>
      <c r="AAZ15" s="209"/>
      <c r="ABA15" s="209"/>
      <c r="ABB15" s="209"/>
      <c r="ABC15" s="209"/>
      <c r="ABD15" s="209"/>
      <c r="ABE15" s="209"/>
      <c r="ABF15" s="209"/>
      <c r="ABG15" s="209"/>
      <c r="ABH15" s="209"/>
      <c r="ABI15" s="209"/>
      <c r="ABJ15" s="209"/>
      <c r="ABK15" s="209"/>
      <c r="ABL15" s="209"/>
      <c r="ABM15" s="209"/>
      <c r="ABN15" s="209"/>
      <c r="ABO15" s="209"/>
      <c r="ABP15" s="209"/>
      <c r="ABQ15" s="209"/>
      <c r="ABR15" s="209"/>
      <c r="ABS15" s="209"/>
      <c r="ABT15" s="209"/>
      <c r="ABU15" s="209"/>
      <c r="ABV15" s="209"/>
      <c r="ABW15" s="209"/>
      <c r="ABX15" s="209"/>
      <c r="ABY15" s="209"/>
      <c r="ABZ15" s="209"/>
      <c r="ACA15" s="209"/>
      <c r="ACB15" s="209"/>
      <c r="ACC15" s="209"/>
      <c r="ACD15" s="209"/>
      <c r="ACE15" s="209"/>
      <c r="ACF15" s="209"/>
      <c r="ACG15" s="209"/>
      <c r="ACH15" s="209"/>
      <c r="ACI15" s="209"/>
      <c r="ACJ15" s="209"/>
      <c r="ACK15" s="209"/>
      <c r="ACL15" s="209"/>
      <c r="ACM15" s="209"/>
      <c r="ACN15" s="209"/>
      <c r="ACO15" s="209"/>
      <c r="ACP15" s="209"/>
      <c r="ACQ15" s="209"/>
      <c r="ACR15" s="209"/>
      <c r="ACS15" s="209"/>
      <c r="ACT15" s="209"/>
      <c r="ACU15" s="209"/>
      <c r="ACV15" s="209"/>
      <c r="ACW15" s="209"/>
      <c r="ACX15" s="209"/>
      <c r="ACY15" s="209"/>
      <c r="ACZ15" s="209"/>
      <c r="ADA15" s="209"/>
      <c r="ADB15" s="209"/>
      <c r="ADC15" s="209"/>
      <c r="ADD15" s="209"/>
      <c r="ADE15" s="209"/>
      <c r="ADF15" s="209"/>
      <c r="ADG15" s="209"/>
      <c r="ADH15" s="209"/>
      <c r="ADI15" s="209"/>
      <c r="ADJ15" s="209"/>
      <c r="ADK15" s="209"/>
      <c r="ADL15" s="209"/>
      <c r="ADM15" s="209"/>
      <c r="ADN15" s="209"/>
      <c r="ADO15" s="209"/>
      <c r="ADP15" s="209"/>
      <c r="ADQ15" s="209"/>
      <c r="ADR15" s="209"/>
      <c r="ADS15" s="209"/>
      <c r="ADT15" s="209"/>
      <c r="ADU15" s="209"/>
      <c r="ADV15" s="209"/>
      <c r="ADW15" s="209"/>
      <c r="ADX15" s="209"/>
      <c r="ADY15" s="209"/>
      <c r="ADZ15" s="209"/>
      <c r="AEA15" s="209"/>
      <c r="AEB15" s="209"/>
      <c r="AEC15" s="209"/>
      <c r="AED15" s="209"/>
      <c r="AEE15" s="209"/>
      <c r="AEF15" s="209"/>
      <c r="AEG15" s="209"/>
      <c r="AEH15" s="209"/>
      <c r="AEI15" s="209"/>
      <c r="AEJ15" s="209"/>
      <c r="AEK15" s="209"/>
      <c r="AEL15" s="209"/>
      <c r="AEM15" s="209"/>
      <c r="AEN15" s="209"/>
      <c r="AEO15" s="209"/>
      <c r="AEP15" s="209"/>
      <c r="AEQ15" s="209"/>
      <c r="AER15" s="209"/>
      <c r="AES15" s="209"/>
      <c r="AET15" s="209"/>
      <c r="AEU15" s="209"/>
      <c r="AEV15" s="209"/>
      <c r="AEW15" s="209"/>
      <c r="AEX15" s="209"/>
      <c r="AEY15" s="209"/>
      <c r="AEZ15" s="209"/>
      <c r="AFA15" s="209"/>
      <c r="AFB15" s="209"/>
      <c r="AFC15" s="209"/>
      <c r="AFD15" s="209"/>
      <c r="AFE15" s="209"/>
      <c r="AFF15" s="209"/>
      <c r="AFG15" s="209"/>
      <c r="AFH15" s="209"/>
      <c r="AFI15" s="209"/>
      <c r="AFJ15" s="209"/>
      <c r="AFK15" s="209"/>
      <c r="AFL15" s="209"/>
      <c r="AFM15" s="209"/>
      <c r="AFN15" s="209"/>
      <c r="AFO15" s="209"/>
      <c r="AFP15" s="209"/>
      <c r="AFQ15" s="209"/>
      <c r="AFR15" s="209"/>
      <c r="AFS15" s="209"/>
      <c r="AFT15" s="209"/>
      <c r="AFU15" s="209"/>
      <c r="AFV15" s="209"/>
      <c r="AFW15" s="209"/>
      <c r="AFX15" s="209"/>
      <c r="AFY15" s="209"/>
      <c r="AFZ15" s="209"/>
      <c r="AGA15" s="209"/>
      <c r="AGB15" s="209"/>
      <c r="AGC15" s="209"/>
      <c r="AGD15" s="209"/>
      <c r="AGE15" s="209"/>
      <c r="AGF15" s="209"/>
      <c r="AGG15" s="209"/>
      <c r="AGH15" s="209"/>
      <c r="AGI15" s="209"/>
      <c r="AGJ15" s="209"/>
      <c r="AGK15" s="209"/>
      <c r="AGL15" s="209"/>
      <c r="AGM15" s="209"/>
      <c r="AGN15" s="209"/>
      <c r="AGO15" s="209"/>
      <c r="AGP15" s="209"/>
      <c r="AGQ15" s="209"/>
      <c r="AGR15" s="209"/>
      <c r="AGS15" s="209"/>
      <c r="AGT15" s="209"/>
      <c r="AGU15" s="209"/>
      <c r="AGV15" s="209"/>
      <c r="AGW15" s="209"/>
      <c r="AGX15" s="209"/>
      <c r="AGY15" s="209"/>
      <c r="AGZ15" s="209"/>
      <c r="AHA15" s="209"/>
      <c r="AHB15" s="209"/>
      <c r="AHC15" s="209"/>
      <c r="AHD15" s="209"/>
      <c r="AHE15" s="209"/>
      <c r="AHF15" s="209"/>
      <c r="AHG15" s="209"/>
      <c r="AHH15" s="209"/>
      <c r="AHI15" s="209"/>
      <c r="AHJ15" s="209"/>
      <c r="AHK15" s="209"/>
      <c r="AHL15" s="209"/>
      <c r="AHM15" s="209"/>
      <c r="AHN15" s="209"/>
      <c r="AHO15" s="209"/>
      <c r="AHP15" s="209"/>
      <c r="AHQ15" s="209"/>
      <c r="AHR15" s="209"/>
      <c r="AHS15" s="209"/>
      <c r="AHT15" s="209"/>
      <c r="AHU15" s="209"/>
      <c r="AHV15" s="209"/>
      <c r="AHW15" s="209"/>
      <c r="AHX15" s="209"/>
      <c r="AHY15" s="209"/>
      <c r="AHZ15" s="209"/>
      <c r="AIA15" s="209"/>
      <c r="AIB15" s="209"/>
      <c r="AIC15" s="209"/>
      <c r="AID15" s="209"/>
      <c r="AIE15" s="209"/>
      <c r="AIF15" s="209"/>
      <c r="AIG15" s="209"/>
      <c r="AIH15" s="209"/>
      <c r="AII15" s="209"/>
      <c r="AIJ15" s="209"/>
      <c r="AIK15" s="209"/>
      <c r="AIL15" s="209"/>
      <c r="AIM15" s="209"/>
      <c r="AIN15" s="209"/>
      <c r="AIO15" s="209"/>
      <c r="AIP15" s="209"/>
      <c r="AIQ15" s="209"/>
      <c r="AIR15" s="209"/>
      <c r="AIS15" s="209"/>
      <c r="AIT15" s="209"/>
      <c r="AIU15" s="209"/>
      <c r="AIV15" s="209"/>
      <c r="AIW15" s="209"/>
      <c r="AIX15" s="209"/>
      <c r="AIY15" s="209"/>
      <c r="AIZ15" s="209"/>
      <c r="AJA15" s="209"/>
      <c r="AJB15" s="209"/>
      <c r="AJC15" s="209"/>
      <c r="AJD15" s="209"/>
      <c r="AJE15" s="209"/>
      <c r="AJF15" s="209"/>
      <c r="AJG15" s="209"/>
      <c r="AJH15" s="209"/>
      <c r="AJI15" s="209"/>
      <c r="AJJ15" s="209"/>
      <c r="AJK15" s="209"/>
      <c r="AJL15" s="209"/>
      <c r="AJM15" s="209"/>
      <c r="AJN15" s="209"/>
      <c r="AJO15" s="209"/>
      <c r="AJP15" s="209"/>
      <c r="AJQ15" s="209"/>
      <c r="AJR15" s="209"/>
      <c r="AJS15" s="209"/>
      <c r="AJT15" s="209"/>
      <c r="AJU15" s="209"/>
      <c r="AJV15" s="209"/>
      <c r="AJW15" s="209"/>
      <c r="AJX15" s="209"/>
      <c r="AJY15" s="209"/>
      <c r="AJZ15" s="209"/>
      <c r="AKA15" s="209"/>
      <c r="AKB15" s="209"/>
      <c r="AKC15" s="209"/>
      <c r="AKD15" s="209"/>
      <c r="AKE15" s="209"/>
      <c r="AKF15" s="209"/>
      <c r="AKG15" s="209"/>
      <c r="AKH15" s="209"/>
      <c r="AKI15" s="209"/>
      <c r="AKJ15" s="209"/>
      <c r="AKK15" s="209"/>
      <c r="AKL15" s="209"/>
      <c r="AKM15" s="209"/>
      <c r="AKN15" s="209"/>
      <c r="AKO15" s="209"/>
      <c r="AKP15" s="209"/>
      <c r="AKQ15" s="209"/>
      <c r="AKR15" s="209"/>
      <c r="AKS15" s="209"/>
      <c r="AKT15" s="209"/>
      <c r="AKU15" s="209"/>
      <c r="AKV15" s="209"/>
      <c r="AKW15" s="209"/>
      <c r="AKX15" s="209"/>
      <c r="AKY15" s="209"/>
      <c r="AKZ15" s="209"/>
      <c r="ALA15" s="209"/>
      <c r="ALB15" s="209"/>
      <c r="ALC15" s="209"/>
      <c r="ALD15" s="209"/>
      <c r="ALE15" s="209"/>
      <c r="ALF15" s="209"/>
      <c r="ALG15" s="209"/>
      <c r="ALH15" s="209"/>
      <c r="ALI15" s="209"/>
      <c r="ALJ15" s="209"/>
      <c r="ALK15" s="209"/>
      <c r="ALL15" s="209"/>
      <c r="ALM15" s="209"/>
      <c r="ALN15" s="209"/>
      <c r="ALO15" s="209"/>
      <c r="ALP15" s="209"/>
      <c r="ALQ15" s="209"/>
      <c r="ALR15" s="209"/>
      <c r="ALS15" s="209"/>
      <c r="ALT15" s="209"/>
      <c r="ALU15" s="209"/>
      <c r="ALV15" s="209"/>
      <c r="ALW15" s="209"/>
      <c r="ALX15" s="209"/>
      <c r="ALY15" s="209"/>
      <c r="ALZ15" s="209"/>
      <c r="AMA15" s="209"/>
      <c r="AMB15" s="209"/>
      <c r="AMC15" s="209"/>
      <c r="AMD15" s="209"/>
      <c r="AME15" s="209"/>
      <c r="AMF15" s="209"/>
      <c r="AMG15" s="209"/>
      <c r="AMH15" s="209"/>
      <c r="AMI15" s="209"/>
      <c r="AMJ15" s="209"/>
      <c r="AMK15" s="209"/>
      <c r="AML15" s="209"/>
      <c r="AMM15" s="209"/>
      <c r="AMN15" s="209"/>
      <c r="AMO15" s="209"/>
      <c r="AMP15" s="209"/>
      <c r="AMQ15" s="209"/>
      <c r="AMR15" s="209"/>
      <c r="AMS15" s="209"/>
      <c r="AMT15" s="209"/>
      <c r="AMU15" s="209"/>
      <c r="AMV15" s="209"/>
      <c r="AMW15" s="209"/>
      <c r="AMX15" s="209"/>
      <c r="AMY15" s="209"/>
      <c r="AMZ15" s="209"/>
      <c r="ANA15" s="209"/>
      <c r="ANB15" s="209"/>
      <c r="ANC15" s="209"/>
      <c r="AND15" s="209"/>
      <c r="ANE15" s="209"/>
      <c r="ANF15" s="209"/>
      <c r="ANG15" s="209"/>
      <c r="ANH15" s="209"/>
      <c r="ANI15" s="209"/>
      <c r="ANJ15" s="209"/>
      <c r="ANK15" s="209"/>
      <c r="ANL15" s="209"/>
      <c r="ANM15" s="209"/>
      <c r="ANN15" s="209"/>
      <c r="ANO15" s="209"/>
      <c r="ANP15" s="209"/>
      <c r="ANQ15" s="209"/>
      <c r="ANR15" s="209"/>
      <c r="ANS15" s="209"/>
      <c r="ANT15" s="209"/>
      <c r="ANU15" s="209"/>
      <c r="ANV15" s="209"/>
      <c r="ANW15" s="209"/>
      <c r="ANX15" s="209"/>
      <c r="ANY15" s="209"/>
      <c r="ANZ15" s="209"/>
      <c r="AOA15" s="209"/>
      <c r="AOB15" s="209"/>
      <c r="AOC15" s="209"/>
      <c r="AOD15" s="209"/>
      <c r="AOE15" s="209"/>
      <c r="AOF15" s="209"/>
      <c r="AOG15" s="209"/>
      <c r="AOH15" s="209"/>
      <c r="AOI15" s="209"/>
      <c r="AOJ15" s="209"/>
      <c r="AOK15" s="209"/>
      <c r="AOL15" s="209"/>
      <c r="AOM15" s="209"/>
      <c r="AON15" s="209"/>
      <c r="AOO15" s="209"/>
      <c r="AOP15" s="209"/>
      <c r="AOQ15" s="209"/>
      <c r="AOR15" s="209"/>
      <c r="AOS15" s="209"/>
      <c r="AOT15" s="209"/>
      <c r="AOU15" s="209"/>
      <c r="AOV15" s="209"/>
      <c r="AOW15" s="209"/>
      <c r="AOX15" s="209"/>
      <c r="AOY15" s="209"/>
      <c r="AOZ15" s="209"/>
      <c r="APA15" s="209"/>
      <c r="APB15" s="209"/>
      <c r="APC15" s="209"/>
      <c r="APD15" s="209"/>
      <c r="APE15" s="209"/>
      <c r="APF15" s="209"/>
      <c r="APG15" s="209"/>
      <c r="APH15" s="209"/>
      <c r="API15" s="209"/>
      <c r="APJ15" s="209"/>
      <c r="APK15" s="209"/>
      <c r="APL15" s="209"/>
      <c r="APM15" s="209"/>
      <c r="APN15" s="209"/>
      <c r="APO15" s="209"/>
      <c r="APP15" s="209"/>
      <c r="APQ15" s="209"/>
      <c r="APR15" s="209"/>
      <c r="APS15" s="209"/>
      <c r="APT15" s="209"/>
      <c r="APU15" s="209"/>
      <c r="APV15" s="209"/>
      <c r="APW15" s="209"/>
      <c r="APX15" s="209"/>
      <c r="APY15" s="209"/>
      <c r="APZ15" s="209"/>
      <c r="AQA15" s="209"/>
      <c r="AQB15" s="209"/>
      <c r="AQC15" s="209"/>
      <c r="AQD15" s="209"/>
      <c r="AQE15" s="209"/>
      <c r="AQF15" s="209"/>
      <c r="AQG15" s="209"/>
      <c r="AQH15" s="209"/>
      <c r="AQI15" s="209"/>
      <c r="AQJ15" s="209"/>
      <c r="AQK15" s="209"/>
      <c r="AQL15" s="209"/>
      <c r="AQM15" s="209"/>
      <c r="AQN15" s="209"/>
      <c r="AQO15" s="209"/>
      <c r="AQP15" s="209"/>
      <c r="AQQ15" s="209"/>
      <c r="AQR15" s="209"/>
      <c r="AQS15" s="209"/>
      <c r="AQT15" s="209"/>
      <c r="AQU15" s="209"/>
      <c r="AQV15" s="209"/>
      <c r="AQW15" s="209"/>
      <c r="AQX15" s="209"/>
      <c r="AQY15" s="209"/>
      <c r="AQZ15" s="209"/>
      <c r="ARA15" s="209"/>
      <c r="ARB15" s="209"/>
      <c r="ARC15" s="209"/>
      <c r="ARD15" s="209"/>
      <c r="ARE15" s="209"/>
      <c r="ARF15" s="209"/>
      <c r="ARG15" s="209"/>
      <c r="ARH15" s="209"/>
      <c r="ARI15" s="209"/>
      <c r="ARJ15" s="209"/>
      <c r="ARK15" s="209"/>
      <c r="ARL15" s="209"/>
      <c r="ARM15" s="209"/>
      <c r="ARN15" s="209"/>
      <c r="ARO15" s="209"/>
      <c r="ARP15" s="209"/>
      <c r="ARQ15" s="209"/>
      <c r="ARR15" s="209"/>
      <c r="ARS15" s="209"/>
      <c r="ART15" s="209"/>
      <c r="ARU15" s="209"/>
      <c r="ARV15" s="209"/>
      <c r="ARW15" s="209"/>
      <c r="ARX15" s="209"/>
      <c r="ARY15" s="209"/>
      <c r="ARZ15" s="209"/>
      <c r="ASA15" s="209"/>
      <c r="ASB15" s="209"/>
      <c r="ASC15" s="209"/>
      <c r="ASD15" s="209"/>
      <c r="ASE15" s="209"/>
      <c r="ASF15" s="209"/>
      <c r="ASG15" s="209"/>
      <c r="ASH15" s="209"/>
      <c r="ASI15" s="209"/>
      <c r="ASJ15" s="209"/>
      <c r="ASK15" s="209"/>
      <c r="ASL15" s="209"/>
      <c r="ASM15" s="209"/>
      <c r="ASN15" s="209"/>
      <c r="ASO15" s="209"/>
      <c r="ASP15" s="209"/>
      <c r="ASQ15" s="209"/>
      <c r="ASR15" s="209"/>
      <c r="ASS15" s="209"/>
      <c r="AST15" s="209"/>
      <c r="ASU15" s="209"/>
      <c r="ASV15" s="209"/>
      <c r="ASW15" s="209"/>
      <c r="ASX15" s="209"/>
      <c r="ASY15" s="209"/>
      <c r="ASZ15" s="209"/>
      <c r="ATA15" s="209"/>
      <c r="ATB15" s="209"/>
      <c r="ATC15" s="209"/>
      <c r="ATD15" s="209"/>
      <c r="ATE15" s="209"/>
      <c r="ATF15" s="209"/>
      <c r="ATG15" s="209"/>
      <c r="ATH15" s="209"/>
      <c r="ATI15" s="209"/>
      <c r="ATJ15" s="209"/>
      <c r="ATK15" s="209"/>
      <c r="ATL15" s="209"/>
      <c r="ATM15" s="209"/>
      <c r="ATN15" s="209"/>
      <c r="ATO15" s="209"/>
      <c r="ATP15" s="209"/>
      <c r="ATQ15" s="209"/>
      <c r="ATR15" s="209"/>
      <c r="ATS15" s="209"/>
      <c r="ATT15" s="209"/>
      <c r="ATU15" s="209"/>
      <c r="ATV15" s="209"/>
      <c r="ATW15" s="209"/>
      <c r="ATX15" s="209"/>
      <c r="ATY15" s="209"/>
      <c r="ATZ15" s="209"/>
      <c r="AUA15" s="209"/>
      <c r="AUB15" s="209"/>
      <c r="AUC15" s="209"/>
      <c r="AUD15" s="209"/>
      <c r="AUE15" s="209"/>
      <c r="AUF15" s="209"/>
      <c r="AUG15" s="209"/>
      <c r="AUH15" s="209"/>
      <c r="AUI15" s="209"/>
      <c r="AUJ15" s="209"/>
      <c r="AUK15" s="209"/>
      <c r="AUL15" s="209"/>
      <c r="AUM15" s="209"/>
      <c r="AUN15" s="209"/>
      <c r="AUO15" s="209"/>
      <c r="AUP15" s="209"/>
      <c r="AUQ15" s="209"/>
      <c r="AUR15" s="209"/>
      <c r="AUS15" s="209"/>
      <c r="AUT15" s="209"/>
      <c r="AUU15" s="209"/>
      <c r="AUV15" s="209"/>
      <c r="AUW15" s="209"/>
      <c r="AUX15" s="209"/>
      <c r="AUY15" s="209"/>
      <c r="AUZ15" s="209"/>
      <c r="AVA15" s="209"/>
      <c r="AVB15" s="209"/>
      <c r="AVC15" s="209"/>
      <c r="AVD15" s="209"/>
      <c r="AVE15" s="209"/>
      <c r="AVF15" s="209"/>
      <c r="AVG15" s="209"/>
      <c r="AVH15" s="209"/>
      <c r="AVI15" s="209"/>
      <c r="AVJ15" s="209"/>
      <c r="AVK15" s="209"/>
      <c r="AVL15" s="209"/>
      <c r="AVM15" s="209"/>
      <c r="AVN15" s="209"/>
      <c r="AVO15" s="209"/>
      <c r="AVP15" s="209"/>
      <c r="AVQ15" s="209"/>
      <c r="AVR15" s="209"/>
      <c r="AVS15" s="209"/>
      <c r="AVT15" s="209"/>
      <c r="AVU15" s="209"/>
      <c r="AVV15" s="209"/>
      <c r="AVW15" s="209"/>
      <c r="AVX15" s="209"/>
      <c r="AVY15" s="209"/>
      <c r="AVZ15" s="209"/>
      <c r="AWA15" s="209"/>
      <c r="AWB15" s="209"/>
      <c r="AWC15" s="209"/>
      <c r="AWD15" s="209"/>
      <c r="AWE15" s="209"/>
      <c r="AWF15" s="209"/>
      <c r="AWG15" s="209"/>
      <c r="AWH15" s="209"/>
      <c r="AWI15" s="209"/>
      <c r="AWJ15" s="209"/>
      <c r="AWK15" s="209"/>
      <c r="AWL15" s="209"/>
      <c r="AWM15" s="209"/>
      <c r="AWN15" s="209"/>
      <c r="AWO15" s="209"/>
      <c r="AWP15" s="209"/>
      <c r="AWQ15" s="209"/>
      <c r="AWR15" s="209"/>
      <c r="AWS15" s="209"/>
      <c r="AWT15" s="209"/>
      <c r="AWU15" s="209"/>
      <c r="AWV15" s="209"/>
      <c r="AWW15" s="209"/>
      <c r="AWX15" s="209"/>
      <c r="AWY15" s="209"/>
      <c r="AWZ15" s="209"/>
      <c r="AXA15" s="209"/>
      <c r="AXB15" s="209"/>
      <c r="AXC15" s="209"/>
      <c r="AXD15" s="209"/>
      <c r="AXE15" s="209"/>
      <c r="AXF15" s="209"/>
      <c r="AXG15" s="209"/>
      <c r="AXH15" s="209"/>
      <c r="AXI15" s="209"/>
      <c r="AXJ15" s="209"/>
      <c r="AXK15" s="209"/>
      <c r="AXL15" s="209"/>
      <c r="AXM15" s="209"/>
      <c r="AXN15" s="209"/>
      <c r="AXO15" s="209"/>
      <c r="AXP15" s="209"/>
      <c r="AXQ15" s="209"/>
      <c r="AXR15" s="209"/>
      <c r="AXS15" s="209"/>
      <c r="AXT15" s="209"/>
      <c r="AXU15" s="209"/>
      <c r="AXV15" s="209"/>
      <c r="AXW15" s="209"/>
      <c r="AXX15" s="209"/>
      <c r="AXY15" s="209"/>
      <c r="AXZ15" s="209"/>
      <c r="AYA15" s="209"/>
      <c r="AYB15" s="209"/>
      <c r="AYC15" s="209"/>
      <c r="AYD15" s="209"/>
      <c r="AYE15" s="209"/>
      <c r="AYF15" s="209"/>
      <c r="AYG15" s="209"/>
      <c r="AYH15" s="209"/>
      <c r="AYI15" s="209"/>
      <c r="AYJ15" s="209"/>
      <c r="AYK15" s="209"/>
      <c r="AYL15" s="209"/>
      <c r="AYM15" s="209"/>
      <c r="AYN15" s="209"/>
      <c r="AYO15" s="209"/>
      <c r="AYP15" s="209"/>
      <c r="AYQ15" s="209"/>
      <c r="AYR15" s="209"/>
      <c r="AYS15" s="209"/>
      <c r="AYT15" s="209"/>
      <c r="AYU15" s="209"/>
      <c r="AYV15" s="209"/>
      <c r="AYW15" s="209"/>
      <c r="AYX15" s="209"/>
      <c r="AYY15" s="209"/>
      <c r="AYZ15" s="209"/>
      <c r="AZA15" s="209"/>
      <c r="AZB15" s="209"/>
      <c r="AZC15" s="209"/>
      <c r="AZD15" s="209"/>
      <c r="AZE15" s="209"/>
      <c r="AZF15" s="209"/>
      <c r="AZG15" s="209"/>
      <c r="AZH15" s="209"/>
      <c r="AZI15" s="209"/>
      <c r="AZJ15" s="209"/>
      <c r="AZK15" s="209"/>
      <c r="AZL15" s="209"/>
      <c r="AZM15" s="209"/>
      <c r="AZN15" s="209"/>
      <c r="AZO15" s="209"/>
      <c r="AZP15" s="209"/>
      <c r="AZQ15" s="209"/>
      <c r="AZR15" s="209"/>
      <c r="AZS15" s="209"/>
      <c r="AZT15" s="209"/>
      <c r="AZU15" s="209"/>
      <c r="AZV15" s="209"/>
      <c r="AZW15" s="209"/>
      <c r="AZX15" s="209"/>
      <c r="AZY15" s="209"/>
      <c r="AZZ15" s="209"/>
      <c r="BAA15" s="209"/>
      <c r="BAB15" s="209"/>
      <c r="BAC15" s="209"/>
      <c r="BAD15" s="209"/>
      <c r="BAE15" s="209"/>
      <c r="BAF15" s="209"/>
      <c r="BAG15" s="209"/>
      <c r="BAH15" s="209"/>
      <c r="BAI15" s="209"/>
      <c r="BAJ15" s="209"/>
      <c r="BAK15" s="209"/>
      <c r="BAL15" s="209"/>
      <c r="BAM15" s="209"/>
      <c r="BAN15" s="209"/>
      <c r="BAO15" s="209"/>
      <c r="BAP15" s="209"/>
      <c r="BAQ15" s="209"/>
      <c r="BAR15" s="209"/>
      <c r="BAS15" s="209"/>
      <c r="BAT15" s="209"/>
      <c r="BAU15" s="209"/>
      <c r="BAV15" s="209"/>
      <c r="BAW15" s="209"/>
      <c r="BAX15" s="209"/>
      <c r="BAY15" s="209"/>
      <c r="BAZ15" s="209"/>
      <c r="BBA15" s="209"/>
      <c r="BBB15" s="209"/>
      <c r="BBC15" s="209"/>
      <c r="BBD15" s="209"/>
      <c r="BBE15" s="209"/>
      <c r="BBF15" s="209"/>
      <c r="BBG15" s="209"/>
      <c r="BBH15" s="209"/>
      <c r="BBI15" s="209"/>
      <c r="BBJ15" s="209"/>
      <c r="BBK15" s="209"/>
      <c r="BBL15" s="209"/>
      <c r="BBM15" s="209"/>
      <c r="BBN15" s="209"/>
      <c r="BBO15" s="209"/>
      <c r="BBP15" s="209"/>
      <c r="BBQ15" s="209"/>
      <c r="BBR15" s="209"/>
      <c r="BBS15" s="209"/>
      <c r="BBT15" s="209"/>
      <c r="BBU15" s="209"/>
      <c r="BBV15" s="209"/>
      <c r="BBW15" s="209"/>
      <c r="BBX15" s="209"/>
      <c r="BBY15" s="209"/>
      <c r="BBZ15" s="209"/>
      <c r="BCA15" s="209"/>
      <c r="BCB15" s="209"/>
      <c r="BCC15" s="209"/>
      <c r="BCD15" s="209"/>
      <c r="BCE15" s="209"/>
      <c r="BCF15" s="209"/>
      <c r="BCG15" s="209"/>
      <c r="BCH15" s="209"/>
      <c r="BCI15" s="209"/>
      <c r="BCJ15" s="209"/>
      <c r="BCK15" s="209"/>
      <c r="BCL15" s="209"/>
      <c r="BCM15" s="209"/>
      <c r="BCN15" s="209"/>
      <c r="BCO15" s="209"/>
      <c r="BCP15" s="209"/>
      <c r="BCQ15" s="209"/>
      <c r="BCR15" s="209"/>
      <c r="BCS15" s="209"/>
      <c r="BCT15" s="209"/>
      <c r="BCU15" s="209"/>
      <c r="BCV15" s="209"/>
      <c r="BCW15" s="209"/>
      <c r="BCX15" s="209"/>
      <c r="BCY15" s="209"/>
      <c r="BCZ15" s="209"/>
      <c r="BDA15" s="209"/>
      <c r="BDB15" s="209"/>
      <c r="BDC15" s="209"/>
      <c r="BDD15" s="209"/>
      <c r="BDE15" s="209"/>
      <c r="BDF15" s="209"/>
      <c r="BDG15" s="209"/>
      <c r="BDH15" s="209"/>
      <c r="BDI15" s="209"/>
      <c r="BDJ15" s="209"/>
      <c r="BDK15" s="209"/>
      <c r="BDL15" s="209"/>
      <c r="BDM15" s="209"/>
      <c r="BDN15" s="209"/>
      <c r="BDO15" s="209"/>
      <c r="BDP15" s="209"/>
      <c r="BDQ15" s="209"/>
      <c r="BDR15" s="209"/>
      <c r="BDS15" s="209"/>
      <c r="BDT15" s="209"/>
      <c r="BDU15" s="209"/>
      <c r="BDV15" s="209"/>
      <c r="BDW15" s="209"/>
      <c r="BDX15" s="209"/>
      <c r="BDY15" s="209"/>
      <c r="BDZ15" s="209"/>
      <c r="BEA15" s="209"/>
      <c r="BEB15" s="209"/>
      <c r="BEC15" s="209"/>
      <c r="BED15" s="209"/>
      <c r="BEE15" s="209"/>
      <c r="BEF15" s="209"/>
      <c r="BEG15" s="209"/>
      <c r="BEH15" s="209"/>
      <c r="BEI15" s="209"/>
      <c r="BEJ15" s="209"/>
      <c r="BEK15" s="209"/>
      <c r="BEL15" s="209"/>
      <c r="BEM15" s="209"/>
      <c r="BEN15" s="209"/>
      <c r="BEO15" s="209"/>
      <c r="BEP15" s="209"/>
      <c r="BEQ15" s="209"/>
      <c r="BER15" s="209"/>
      <c r="BES15" s="209"/>
      <c r="BET15" s="209"/>
      <c r="BEU15" s="209"/>
      <c r="BEV15" s="209"/>
      <c r="BEW15" s="209"/>
      <c r="BEX15" s="209"/>
      <c r="BEY15" s="209"/>
      <c r="BEZ15" s="209"/>
      <c r="BFA15" s="209"/>
      <c r="BFB15" s="209"/>
      <c r="BFC15" s="209"/>
      <c r="BFD15" s="209"/>
      <c r="BFE15" s="209"/>
      <c r="BFF15" s="209"/>
      <c r="BFG15" s="209"/>
      <c r="BFH15" s="209"/>
      <c r="BFI15" s="209"/>
      <c r="BFJ15" s="209"/>
      <c r="BFK15" s="209"/>
      <c r="BFL15" s="209"/>
      <c r="BFM15" s="209"/>
      <c r="BFN15" s="209"/>
      <c r="BFO15" s="209"/>
      <c r="BFP15" s="209"/>
      <c r="BFQ15" s="209"/>
      <c r="BFR15" s="209"/>
      <c r="BFS15" s="209"/>
      <c r="BFT15" s="209"/>
      <c r="BFU15" s="209"/>
      <c r="BFV15" s="209"/>
      <c r="BFW15" s="209"/>
      <c r="BFX15" s="209"/>
      <c r="BFY15" s="209"/>
      <c r="BFZ15" s="209"/>
      <c r="BGA15" s="209"/>
      <c r="BGB15" s="209"/>
      <c r="BGC15" s="209"/>
      <c r="BGD15" s="209"/>
      <c r="BGE15" s="209"/>
      <c r="BGF15" s="209"/>
      <c r="BGG15" s="209"/>
      <c r="BGH15" s="209"/>
      <c r="BGI15" s="209"/>
      <c r="BGJ15" s="209"/>
      <c r="BGK15" s="209"/>
      <c r="BGL15" s="209"/>
      <c r="BGM15" s="209"/>
      <c r="BGN15" s="209"/>
      <c r="BGO15" s="209"/>
      <c r="BGP15" s="209"/>
      <c r="BGQ15" s="209"/>
      <c r="BGR15" s="209"/>
      <c r="BGS15" s="209"/>
      <c r="BGT15" s="209"/>
      <c r="BGU15" s="209"/>
      <c r="BGV15" s="209"/>
      <c r="BGW15" s="209"/>
      <c r="BGX15" s="209"/>
      <c r="BGY15" s="209"/>
      <c r="BGZ15" s="209"/>
      <c r="BHA15" s="209"/>
      <c r="BHB15" s="209"/>
      <c r="BHC15" s="209"/>
      <c r="BHD15" s="209"/>
      <c r="BHE15" s="209"/>
      <c r="BHF15" s="209"/>
      <c r="BHG15" s="209"/>
      <c r="BHH15" s="209"/>
      <c r="BHI15" s="209"/>
      <c r="BHJ15" s="209"/>
      <c r="BHK15" s="209"/>
      <c r="BHL15" s="209"/>
      <c r="BHM15" s="209"/>
      <c r="BHN15" s="209"/>
      <c r="BHO15" s="209"/>
      <c r="BHP15" s="209"/>
      <c r="BHQ15" s="209"/>
      <c r="BHR15" s="209"/>
      <c r="BHS15" s="209"/>
      <c r="BHT15" s="209"/>
      <c r="BHU15" s="209"/>
      <c r="BHV15" s="209"/>
      <c r="BHW15" s="209"/>
      <c r="BHX15" s="209"/>
      <c r="BHY15" s="209"/>
      <c r="BHZ15" s="209"/>
      <c r="BIA15" s="209"/>
      <c r="BIB15" s="209"/>
      <c r="BIC15" s="209"/>
      <c r="BID15" s="209"/>
      <c r="BIE15" s="209"/>
      <c r="BIF15" s="209"/>
      <c r="BIG15" s="209"/>
      <c r="BIH15" s="209"/>
      <c r="BII15" s="209"/>
      <c r="BIJ15" s="209"/>
      <c r="BIK15" s="209"/>
      <c r="BIL15" s="209"/>
      <c r="BIM15" s="209"/>
      <c r="BIN15" s="209"/>
      <c r="BIO15" s="209"/>
      <c r="BIP15" s="209"/>
      <c r="BIQ15" s="209"/>
      <c r="BIR15" s="209"/>
      <c r="BIS15" s="209"/>
      <c r="BIT15" s="209"/>
      <c r="BIU15" s="209"/>
      <c r="BIV15" s="209"/>
      <c r="BIW15" s="209"/>
      <c r="BIX15" s="209"/>
      <c r="BIY15" s="209"/>
      <c r="BIZ15" s="209"/>
      <c r="BJA15" s="209"/>
      <c r="BJB15" s="209"/>
      <c r="BJC15" s="209"/>
      <c r="BJD15" s="209"/>
      <c r="BJE15" s="209"/>
      <c r="BJF15" s="209"/>
      <c r="BJG15" s="209"/>
      <c r="BJH15" s="209"/>
      <c r="BJI15" s="209"/>
      <c r="BJJ15" s="209"/>
      <c r="BJK15" s="209"/>
      <c r="BJL15" s="209"/>
      <c r="BJM15" s="209"/>
      <c r="BJN15" s="209"/>
      <c r="BJO15" s="209"/>
      <c r="BJP15" s="209"/>
      <c r="BJQ15" s="209"/>
      <c r="BJR15" s="209"/>
      <c r="BJS15" s="209"/>
      <c r="BJT15" s="209"/>
      <c r="BJU15" s="209"/>
      <c r="BJV15" s="209"/>
      <c r="BJW15" s="209"/>
      <c r="BJX15" s="209"/>
      <c r="BJY15" s="209"/>
      <c r="BJZ15" s="209"/>
      <c r="BKA15" s="209"/>
      <c r="BKB15" s="209"/>
      <c r="BKC15" s="209"/>
      <c r="BKD15" s="209"/>
      <c r="BKE15" s="209"/>
      <c r="BKF15" s="209"/>
      <c r="BKG15" s="209"/>
      <c r="BKH15" s="209"/>
      <c r="BKI15" s="209"/>
      <c r="BKJ15" s="209"/>
      <c r="BKK15" s="209"/>
      <c r="BKL15" s="209"/>
      <c r="BKM15" s="209"/>
      <c r="BKN15" s="209"/>
      <c r="BKO15" s="209"/>
      <c r="BKP15" s="209"/>
      <c r="BKQ15" s="209"/>
      <c r="BKR15" s="209"/>
      <c r="BKS15" s="209"/>
      <c r="BKT15" s="209"/>
      <c r="BKU15" s="209"/>
      <c r="BKV15" s="209"/>
      <c r="BKW15" s="209"/>
      <c r="BKX15" s="209"/>
      <c r="BKY15" s="209"/>
      <c r="BKZ15" s="209"/>
      <c r="BLA15" s="209"/>
      <c r="BLB15" s="209"/>
      <c r="BLC15" s="209"/>
      <c r="BLD15" s="209"/>
      <c r="BLE15" s="209"/>
      <c r="BLF15" s="209"/>
      <c r="BLG15" s="209"/>
      <c r="BLH15" s="209"/>
      <c r="BLI15" s="209"/>
      <c r="BLJ15" s="209"/>
      <c r="BLK15" s="209"/>
      <c r="BLL15" s="209"/>
      <c r="BLM15" s="209"/>
      <c r="BLN15" s="209"/>
      <c r="BLO15" s="209"/>
      <c r="BLP15" s="209"/>
      <c r="BLQ15" s="209"/>
      <c r="BLR15" s="209"/>
      <c r="BLS15" s="209"/>
      <c r="BLT15" s="209"/>
      <c r="BLU15" s="209"/>
      <c r="BLV15" s="209"/>
      <c r="BLW15" s="209"/>
      <c r="BLX15" s="209"/>
      <c r="BLY15" s="209"/>
      <c r="BLZ15" s="209"/>
      <c r="BMA15" s="209"/>
      <c r="BMB15" s="209"/>
      <c r="BMC15" s="209"/>
      <c r="BMD15" s="209"/>
      <c r="BME15" s="209"/>
      <c r="BMF15" s="209"/>
      <c r="BMG15" s="209"/>
      <c r="BMH15" s="209"/>
      <c r="BMI15" s="209"/>
      <c r="BMJ15" s="209"/>
      <c r="BMK15" s="209"/>
      <c r="BML15" s="209"/>
      <c r="BMM15" s="209"/>
      <c r="BMN15" s="209"/>
      <c r="BMO15" s="209"/>
      <c r="BMP15" s="209"/>
      <c r="BMQ15" s="209"/>
      <c r="BMR15" s="209"/>
      <c r="BMS15" s="209"/>
      <c r="BMT15" s="209"/>
      <c r="BMU15" s="209"/>
      <c r="BMV15" s="209"/>
      <c r="BMW15" s="209"/>
      <c r="BMX15" s="209"/>
      <c r="BMY15" s="209"/>
      <c r="BMZ15" s="209"/>
      <c r="BNA15" s="209"/>
      <c r="BNB15" s="209"/>
      <c r="BNC15" s="209"/>
      <c r="BND15" s="209"/>
      <c r="BNE15" s="209"/>
      <c r="BNF15" s="209"/>
      <c r="BNG15" s="209"/>
      <c r="BNH15" s="209"/>
      <c r="BNI15" s="209"/>
      <c r="BNJ15" s="209"/>
      <c r="BNK15" s="209"/>
      <c r="BNL15" s="209"/>
      <c r="BNM15" s="209"/>
      <c r="BNN15" s="209"/>
      <c r="BNO15" s="209"/>
      <c r="BNP15" s="209"/>
      <c r="BNQ15" s="209"/>
      <c r="BNR15" s="209"/>
      <c r="BNS15" s="209"/>
      <c r="BNT15" s="209"/>
      <c r="BNU15" s="209"/>
      <c r="BNV15" s="209"/>
      <c r="BNW15" s="209"/>
      <c r="BNX15" s="209"/>
      <c r="BNY15" s="209"/>
      <c r="BNZ15" s="209"/>
      <c r="BOA15" s="209"/>
      <c r="BOB15" s="209"/>
      <c r="BOC15" s="209"/>
      <c r="BOD15" s="209"/>
      <c r="BOE15" s="209"/>
      <c r="BOF15" s="209"/>
      <c r="BOG15" s="209"/>
      <c r="BOH15" s="209"/>
      <c r="BOI15" s="209"/>
      <c r="BOJ15" s="209"/>
      <c r="BOK15" s="209"/>
      <c r="BOL15" s="209"/>
      <c r="BOM15" s="209"/>
      <c r="BON15" s="209"/>
      <c r="BOO15" s="209"/>
      <c r="BOP15" s="209"/>
      <c r="BOQ15" s="209"/>
      <c r="BOR15" s="209"/>
      <c r="BOS15" s="209"/>
      <c r="BOT15" s="209"/>
      <c r="BOU15" s="209"/>
      <c r="BOV15" s="209"/>
      <c r="BOW15" s="209"/>
      <c r="BOX15" s="209"/>
      <c r="BOY15" s="209"/>
      <c r="BOZ15" s="209"/>
      <c r="BPA15" s="209"/>
      <c r="BPB15" s="209"/>
      <c r="BPC15" s="209"/>
      <c r="BPD15" s="209"/>
      <c r="BPE15" s="209"/>
      <c r="BPF15" s="209"/>
      <c r="BPG15" s="209"/>
      <c r="BPH15" s="209"/>
      <c r="BPI15" s="209"/>
      <c r="BPJ15" s="209"/>
      <c r="BPK15" s="209"/>
      <c r="BPL15" s="209"/>
      <c r="BPM15" s="209"/>
      <c r="BPN15" s="209"/>
      <c r="BPO15" s="209"/>
      <c r="BPP15" s="209"/>
      <c r="BPQ15" s="209"/>
      <c r="BPR15" s="209"/>
      <c r="BPS15" s="209"/>
      <c r="BPT15" s="209"/>
      <c r="BPU15" s="209"/>
      <c r="BPV15" s="209"/>
      <c r="BPW15" s="209"/>
      <c r="BPX15" s="209"/>
      <c r="BPY15" s="209"/>
      <c r="BPZ15" s="209"/>
      <c r="BQA15" s="209"/>
      <c r="BQB15" s="209"/>
      <c r="BQC15" s="209"/>
      <c r="BQD15" s="209"/>
      <c r="BQE15" s="209"/>
      <c r="BQF15" s="209"/>
      <c r="BQG15" s="209"/>
      <c r="BQH15" s="209"/>
      <c r="BQI15" s="209"/>
      <c r="BQJ15" s="209"/>
      <c r="BQK15" s="209"/>
      <c r="BQL15" s="209"/>
      <c r="BQM15" s="209"/>
      <c r="BQN15" s="209"/>
      <c r="BQO15" s="209"/>
      <c r="BQP15" s="209"/>
      <c r="BQQ15" s="209"/>
      <c r="BQR15" s="209"/>
      <c r="BQS15" s="209"/>
      <c r="BQT15" s="209"/>
      <c r="BQU15" s="209"/>
      <c r="BQV15" s="209"/>
      <c r="BQW15" s="209"/>
      <c r="BQX15" s="209"/>
      <c r="BQY15" s="209"/>
      <c r="BQZ15" s="209"/>
      <c r="BRA15" s="209"/>
      <c r="BRB15" s="209"/>
      <c r="BRC15" s="209"/>
      <c r="BRD15" s="209"/>
      <c r="BRE15" s="209"/>
      <c r="BRF15" s="209"/>
      <c r="BRG15" s="209"/>
      <c r="BRH15" s="209"/>
      <c r="BRI15" s="209"/>
      <c r="BRJ15" s="209"/>
      <c r="BRK15" s="209"/>
      <c r="BRL15" s="209"/>
      <c r="BRM15" s="209"/>
      <c r="BRN15" s="209"/>
      <c r="BRO15" s="209"/>
      <c r="BRP15" s="209"/>
      <c r="BRQ15" s="209"/>
      <c r="BRR15" s="209"/>
      <c r="BRS15" s="209"/>
      <c r="BRT15" s="209"/>
      <c r="BRU15" s="209"/>
      <c r="BRV15" s="209"/>
      <c r="BRW15" s="209"/>
      <c r="BRX15" s="209"/>
      <c r="BRY15" s="209"/>
      <c r="BRZ15" s="209"/>
      <c r="BSA15" s="209"/>
      <c r="BSB15" s="209"/>
      <c r="BSC15" s="209"/>
      <c r="BSD15" s="209"/>
      <c r="BSE15" s="209"/>
      <c r="BSF15" s="209"/>
      <c r="BSG15" s="209"/>
      <c r="BSH15" s="209"/>
      <c r="BSI15" s="209"/>
      <c r="BSJ15" s="209"/>
      <c r="BSK15" s="209"/>
      <c r="BSL15" s="209"/>
      <c r="BSM15" s="209"/>
      <c r="BSN15" s="209"/>
      <c r="BSO15" s="209"/>
      <c r="BSP15" s="209"/>
      <c r="BSQ15" s="209"/>
      <c r="BSR15" s="209"/>
      <c r="BSS15" s="209"/>
      <c r="BST15" s="209"/>
      <c r="BSU15" s="209"/>
      <c r="BSV15" s="209"/>
      <c r="BSW15" s="209"/>
      <c r="BSX15" s="209"/>
      <c r="BSY15" s="209"/>
      <c r="BSZ15" s="209"/>
      <c r="BTA15" s="209"/>
      <c r="BTB15" s="209"/>
      <c r="BTC15" s="209"/>
      <c r="BTD15" s="209"/>
      <c r="BTE15" s="209"/>
      <c r="BTF15" s="209"/>
      <c r="BTG15" s="209"/>
      <c r="BTH15" s="209"/>
      <c r="BTI15" s="209"/>
      <c r="BTJ15" s="209"/>
      <c r="BTK15" s="209"/>
      <c r="BTL15" s="209"/>
      <c r="BTM15" s="209"/>
      <c r="BTN15" s="209"/>
      <c r="BTO15" s="209"/>
      <c r="BTP15" s="209"/>
      <c r="BTQ15" s="209"/>
      <c r="BTR15" s="209"/>
      <c r="BTS15" s="209"/>
      <c r="BTT15" s="209"/>
      <c r="BTU15" s="209"/>
      <c r="BTV15" s="209"/>
      <c r="BTW15" s="209"/>
      <c r="BTX15" s="209"/>
      <c r="BTY15" s="209"/>
      <c r="BTZ15" s="209"/>
      <c r="BUA15" s="209"/>
      <c r="BUB15" s="209"/>
      <c r="BUC15" s="209"/>
      <c r="BUD15" s="209"/>
      <c r="BUE15" s="209"/>
      <c r="BUF15" s="209"/>
      <c r="BUG15" s="209"/>
      <c r="BUH15" s="209"/>
      <c r="BUI15" s="209"/>
      <c r="BUJ15" s="209"/>
      <c r="BUK15" s="209"/>
      <c r="BUL15" s="209"/>
      <c r="BUM15" s="209"/>
      <c r="BUN15" s="209"/>
      <c r="BUO15" s="209"/>
      <c r="BUP15" s="209"/>
      <c r="BUQ15" s="209"/>
      <c r="BUR15" s="209"/>
      <c r="BUS15" s="209"/>
      <c r="BUT15" s="209"/>
      <c r="BUU15" s="209"/>
      <c r="BUV15" s="209"/>
      <c r="BUW15" s="209"/>
      <c r="BUX15" s="209"/>
      <c r="BUY15" s="209"/>
      <c r="BUZ15" s="209"/>
      <c r="BVA15" s="209"/>
      <c r="BVB15" s="209"/>
      <c r="BVC15" s="209"/>
      <c r="BVD15" s="209"/>
      <c r="BVE15" s="209"/>
      <c r="BVF15" s="209"/>
      <c r="BVG15" s="209"/>
      <c r="BVH15" s="209"/>
      <c r="BVI15" s="209"/>
      <c r="BVJ15" s="209"/>
      <c r="BVK15" s="209"/>
      <c r="BVL15" s="209"/>
      <c r="BVM15" s="209"/>
      <c r="BVN15" s="209"/>
      <c r="BVO15" s="209"/>
      <c r="BVP15" s="209"/>
      <c r="BVQ15" s="209"/>
      <c r="BVR15" s="209"/>
      <c r="BVS15" s="209"/>
      <c r="BVT15" s="209"/>
      <c r="BVU15" s="209"/>
      <c r="BVV15" s="209"/>
      <c r="BVW15" s="209"/>
      <c r="BVX15" s="209"/>
      <c r="BVY15" s="209"/>
      <c r="BVZ15" s="209"/>
      <c r="BWA15" s="209"/>
      <c r="BWB15" s="209"/>
      <c r="BWC15" s="209"/>
      <c r="BWD15" s="209"/>
      <c r="BWE15" s="209"/>
      <c r="BWF15" s="209"/>
      <c r="BWG15" s="209"/>
      <c r="BWH15" s="209"/>
      <c r="BWI15" s="209"/>
      <c r="BWJ15" s="209"/>
      <c r="BWK15" s="209"/>
      <c r="BWL15" s="209"/>
      <c r="BWM15" s="209"/>
      <c r="BWN15" s="209"/>
      <c r="BWO15" s="209"/>
      <c r="BWP15" s="209"/>
      <c r="BWQ15" s="209"/>
      <c r="BWR15" s="209"/>
      <c r="BWS15" s="209"/>
      <c r="BWT15" s="209"/>
      <c r="BWU15" s="209"/>
      <c r="BWV15" s="209"/>
      <c r="BWW15" s="209"/>
      <c r="BWX15" s="209"/>
      <c r="BWY15" s="209"/>
      <c r="BWZ15" s="209"/>
      <c r="BXA15" s="209"/>
      <c r="BXB15" s="209"/>
      <c r="BXC15" s="209"/>
      <c r="BXD15" s="209"/>
      <c r="BXE15" s="209"/>
      <c r="BXF15" s="209"/>
      <c r="BXG15" s="209"/>
      <c r="BXH15" s="209"/>
      <c r="BXI15" s="209"/>
      <c r="BXJ15" s="209"/>
      <c r="BXK15" s="209"/>
      <c r="BXL15" s="209"/>
      <c r="BXM15" s="209"/>
      <c r="BXN15" s="209"/>
      <c r="BXO15" s="209"/>
      <c r="BXP15" s="209"/>
      <c r="BXQ15" s="209"/>
      <c r="BXR15" s="209"/>
      <c r="BXS15" s="209"/>
      <c r="BXT15" s="209"/>
      <c r="BXU15" s="209"/>
      <c r="BXV15" s="209"/>
      <c r="BXW15" s="209"/>
      <c r="BXX15" s="209"/>
      <c r="BXY15" s="209"/>
      <c r="BXZ15" s="209"/>
      <c r="BYA15" s="209"/>
      <c r="BYB15" s="209"/>
      <c r="BYC15" s="209"/>
      <c r="BYD15" s="209"/>
      <c r="BYE15" s="209"/>
      <c r="BYF15" s="209"/>
      <c r="BYG15" s="209"/>
      <c r="BYH15" s="209"/>
      <c r="BYI15" s="209"/>
      <c r="BYJ15" s="209"/>
      <c r="BYK15" s="209"/>
      <c r="BYL15" s="209"/>
      <c r="BYM15" s="209"/>
      <c r="BYN15" s="209"/>
      <c r="BYO15" s="209"/>
      <c r="BYP15" s="209"/>
      <c r="BYQ15" s="209"/>
      <c r="BYR15" s="209"/>
      <c r="BYS15" s="209"/>
      <c r="BYT15" s="209"/>
      <c r="BYU15" s="209"/>
      <c r="BYV15" s="209"/>
      <c r="BYW15" s="209"/>
      <c r="BYX15" s="209"/>
      <c r="BYY15" s="209"/>
      <c r="BYZ15" s="209"/>
      <c r="BZA15" s="209"/>
      <c r="BZB15" s="209"/>
      <c r="BZC15" s="209"/>
      <c r="BZD15" s="209"/>
      <c r="BZE15" s="209"/>
      <c r="BZF15" s="209"/>
      <c r="BZG15" s="209"/>
      <c r="BZH15" s="209"/>
      <c r="BZI15" s="209"/>
      <c r="BZJ15" s="209"/>
      <c r="BZK15" s="209"/>
      <c r="BZL15" s="209"/>
      <c r="BZM15" s="209"/>
      <c r="BZN15" s="209"/>
      <c r="BZO15" s="209"/>
      <c r="BZP15" s="209"/>
      <c r="BZQ15" s="209"/>
      <c r="BZR15" s="209"/>
      <c r="BZS15" s="209"/>
      <c r="BZT15" s="209"/>
      <c r="BZU15" s="209"/>
      <c r="BZV15" s="209"/>
      <c r="BZW15" s="209"/>
      <c r="BZX15" s="209"/>
      <c r="BZY15" s="209"/>
      <c r="BZZ15" s="209"/>
      <c r="CAA15" s="209"/>
      <c r="CAB15" s="209"/>
      <c r="CAC15" s="209"/>
      <c r="CAD15" s="209"/>
      <c r="CAE15" s="209"/>
      <c r="CAF15" s="209"/>
      <c r="CAG15" s="209"/>
      <c r="CAH15" s="209"/>
      <c r="CAI15" s="209"/>
      <c r="CAJ15" s="209"/>
      <c r="CAK15" s="209"/>
      <c r="CAL15" s="209"/>
      <c r="CAM15" s="209"/>
      <c r="CAN15" s="209"/>
      <c r="CAO15" s="209"/>
      <c r="CAP15" s="209"/>
      <c r="CAQ15" s="209"/>
      <c r="CAR15" s="209"/>
      <c r="CAS15" s="209"/>
      <c r="CAT15" s="209"/>
      <c r="CAU15" s="209"/>
      <c r="CAV15" s="209"/>
      <c r="CAW15" s="209"/>
      <c r="CAX15" s="209"/>
      <c r="CAY15" s="209"/>
      <c r="CAZ15" s="209"/>
      <c r="CBA15" s="209"/>
      <c r="CBB15" s="209"/>
      <c r="CBC15" s="209"/>
      <c r="CBD15" s="209"/>
      <c r="CBE15" s="209"/>
      <c r="CBF15" s="209"/>
      <c r="CBG15" s="209"/>
      <c r="CBH15" s="209"/>
      <c r="CBI15" s="209"/>
      <c r="CBJ15" s="209"/>
      <c r="CBK15" s="209"/>
      <c r="CBL15" s="209"/>
      <c r="CBM15" s="209"/>
      <c r="CBN15" s="209"/>
      <c r="CBO15" s="209"/>
      <c r="CBP15" s="209"/>
      <c r="CBQ15" s="209"/>
      <c r="CBR15" s="209"/>
      <c r="CBS15" s="209"/>
      <c r="CBT15" s="209"/>
      <c r="CBU15" s="209"/>
      <c r="CBV15" s="209"/>
      <c r="CBW15" s="209"/>
      <c r="CBX15" s="209"/>
      <c r="CBY15" s="209"/>
      <c r="CBZ15" s="209"/>
      <c r="CCA15" s="209"/>
      <c r="CCB15" s="209"/>
      <c r="CCC15" s="209"/>
      <c r="CCD15" s="209"/>
      <c r="CCE15" s="209"/>
      <c r="CCF15" s="209"/>
      <c r="CCG15" s="209"/>
      <c r="CCH15" s="209"/>
      <c r="CCI15" s="209"/>
      <c r="CCJ15" s="209"/>
      <c r="CCK15" s="209"/>
      <c r="CCL15" s="209"/>
      <c r="CCM15" s="209"/>
      <c r="CCN15" s="209"/>
      <c r="CCO15" s="209"/>
      <c r="CCP15" s="209"/>
      <c r="CCQ15" s="209"/>
      <c r="CCR15" s="209"/>
      <c r="CCS15" s="209"/>
      <c r="CCT15" s="209"/>
      <c r="CCU15" s="209"/>
      <c r="CCV15" s="209"/>
      <c r="CCW15" s="209"/>
      <c r="CCX15" s="209"/>
      <c r="CCY15" s="209"/>
      <c r="CCZ15" s="209"/>
      <c r="CDA15" s="209"/>
      <c r="CDB15" s="209"/>
      <c r="CDC15" s="209"/>
      <c r="CDD15" s="209"/>
      <c r="CDE15" s="209"/>
      <c r="CDF15" s="209"/>
      <c r="CDG15" s="209"/>
      <c r="CDH15" s="209"/>
      <c r="CDI15" s="209"/>
      <c r="CDJ15" s="209"/>
      <c r="CDK15" s="209"/>
      <c r="CDL15" s="209"/>
      <c r="CDM15" s="209"/>
      <c r="CDN15" s="209"/>
      <c r="CDO15" s="209"/>
      <c r="CDP15" s="209"/>
      <c r="CDQ15" s="209"/>
      <c r="CDR15" s="209"/>
      <c r="CDS15" s="209"/>
      <c r="CDT15" s="209"/>
      <c r="CDU15" s="209"/>
      <c r="CDV15" s="209"/>
      <c r="CDW15" s="209"/>
      <c r="CDX15" s="209"/>
      <c r="CDY15" s="209"/>
      <c r="CDZ15" s="209"/>
      <c r="CEA15" s="209"/>
      <c r="CEB15" s="209"/>
      <c r="CEC15" s="209"/>
      <c r="CED15" s="209"/>
      <c r="CEE15" s="209"/>
      <c r="CEF15" s="209"/>
      <c r="CEG15" s="209"/>
      <c r="CEH15" s="209"/>
      <c r="CEI15" s="209"/>
      <c r="CEJ15" s="209"/>
      <c r="CEK15" s="209"/>
      <c r="CEL15" s="209"/>
      <c r="CEM15" s="209"/>
      <c r="CEN15" s="209"/>
      <c r="CEO15" s="209"/>
      <c r="CEP15" s="209"/>
      <c r="CEQ15" s="209"/>
      <c r="CER15" s="209"/>
      <c r="CES15" s="209"/>
      <c r="CET15" s="209"/>
      <c r="CEU15" s="209"/>
      <c r="CEV15" s="209"/>
      <c r="CEW15" s="209"/>
      <c r="CEX15" s="209"/>
      <c r="CEY15" s="209"/>
      <c r="CEZ15" s="209"/>
      <c r="CFA15" s="209"/>
      <c r="CFB15" s="209"/>
      <c r="CFC15" s="209"/>
      <c r="CFD15" s="209"/>
      <c r="CFE15" s="209"/>
      <c r="CFF15" s="209"/>
      <c r="CFG15" s="209"/>
      <c r="CFH15" s="209"/>
      <c r="CFI15" s="209"/>
      <c r="CFJ15" s="209"/>
      <c r="CFK15" s="209"/>
      <c r="CFL15" s="209"/>
      <c r="CFM15" s="209"/>
      <c r="CFN15" s="209"/>
      <c r="CFO15" s="209"/>
      <c r="CFP15" s="209"/>
      <c r="CFQ15" s="209"/>
      <c r="CFR15" s="209"/>
      <c r="CFS15" s="209"/>
      <c r="CFT15" s="209"/>
      <c r="CFU15" s="209"/>
      <c r="CFV15" s="209"/>
      <c r="CFW15" s="209"/>
      <c r="CFX15" s="209"/>
      <c r="CFY15" s="209"/>
      <c r="CFZ15" s="209"/>
      <c r="CGA15" s="209"/>
      <c r="CGB15" s="209"/>
      <c r="CGC15" s="209"/>
      <c r="CGD15" s="209"/>
      <c r="CGE15" s="209"/>
      <c r="CGF15" s="209"/>
      <c r="CGG15" s="209"/>
      <c r="CGH15" s="209"/>
      <c r="CGI15" s="209"/>
      <c r="CGJ15" s="209"/>
      <c r="CGK15" s="209"/>
      <c r="CGL15" s="209"/>
      <c r="CGM15" s="209"/>
      <c r="CGN15" s="209"/>
      <c r="CGO15" s="209"/>
      <c r="CGP15" s="209"/>
      <c r="CGQ15" s="209"/>
      <c r="CGR15" s="209"/>
      <c r="CGS15" s="209"/>
      <c r="CGT15" s="209"/>
      <c r="CGU15" s="209"/>
      <c r="CGV15" s="209"/>
      <c r="CGW15" s="209"/>
      <c r="CGX15" s="209"/>
      <c r="CGY15" s="209"/>
      <c r="CGZ15" s="209"/>
      <c r="CHA15" s="209"/>
      <c r="CHB15" s="209"/>
      <c r="CHC15" s="209"/>
      <c r="CHD15" s="209"/>
      <c r="CHE15" s="209"/>
      <c r="CHF15" s="209"/>
      <c r="CHG15" s="209"/>
      <c r="CHH15" s="209"/>
      <c r="CHI15" s="209"/>
      <c r="CHJ15" s="209"/>
      <c r="CHK15" s="209"/>
      <c r="CHL15" s="209"/>
      <c r="CHM15" s="209"/>
      <c r="CHN15" s="209"/>
      <c r="CHO15" s="209"/>
      <c r="CHP15" s="209"/>
      <c r="CHQ15" s="209"/>
      <c r="CHR15" s="209"/>
      <c r="CHS15" s="209"/>
      <c r="CHT15" s="209"/>
      <c r="CHU15" s="209"/>
      <c r="CHV15" s="209"/>
      <c r="CHW15" s="209"/>
      <c r="CHX15" s="209"/>
      <c r="CHY15" s="209"/>
      <c r="CHZ15" s="209"/>
      <c r="CIA15" s="209"/>
      <c r="CIB15" s="209"/>
      <c r="CIC15" s="209"/>
      <c r="CID15" s="209"/>
      <c r="CIE15" s="209"/>
      <c r="CIF15" s="209"/>
      <c r="CIG15" s="209"/>
      <c r="CIH15" s="209"/>
      <c r="CII15" s="209"/>
      <c r="CIJ15" s="209"/>
      <c r="CIK15" s="209"/>
      <c r="CIL15" s="209"/>
      <c r="CIM15" s="209"/>
      <c r="CIN15" s="209"/>
      <c r="CIO15" s="209"/>
      <c r="CIP15" s="209"/>
      <c r="CIQ15" s="209"/>
      <c r="CIR15" s="209"/>
      <c r="CIS15" s="209"/>
      <c r="CIT15" s="209"/>
      <c r="CIU15" s="209"/>
      <c r="CIV15" s="209"/>
      <c r="CIW15" s="209"/>
      <c r="CIX15" s="209"/>
      <c r="CIY15" s="209"/>
      <c r="CIZ15" s="209"/>
      <c r="CJA15" s="209"/>
      <c r="CJB15" s="209"/>
      <c r="CJC15" s="209"/>
      <c r="CJD15" s="209"/>
      <c r="CJE15" s="209"/>
      <c r="CJF15" s="209"/>
      <c r="CJG15" s="209"/>
      <c r="CJH15" s="209"/>
      <c r="CJI15" s="209"/>
      <c r="CJJ15" s="209"/>
      <c r="CJK15" s="209"/>
      <c r="CJL15" s="209"/>
      <c r="CJM15" s="209"/>
      <c r="CJN15" s="209"/>
      <c r="CJO15" s="209"/>
      <c r="CJP15" s="209"/>
      <c r="CJQ15" s="209"/>
      <c r="CJR15" s="209"/>
      <c r="CJS15" s="209"/>
      <c r="CJT15" s="209"/>
      <c r="CJU15" s="209"/>
      <c r="CJV15" s="209"/>
      <c r="CJW15" s="209"/>
      <c r="CJX15" s="209"/>
      <c r="CJY15" s="209"/>
      <c r="CJZ15" s="209"/>
      <c r="CKA15" s="209"/>
      <c r="CKB15" s="209"/>
      <c r="CKC15" s="209"/>
      <c r="CKD15" s="209"/>
      <c r="CKE15" s="209"/>
      <c r="CKF15" s="209"/>
      <c r="CKG15" s="209"/>
      <c r="CKH15" s="209"/>
      <c r="CKI15" s="209"/>
      <c r="CKJ15" s="209"/>
      <c r="CKK15" s="209"/>
      <c r="CKL15" s="209"/>
      <c r="CKM15" s="209"/>
      <c r="CKN15" s="209"/>
      <c r="CKO15" s="209"/>
      <c r="CKP15" s="209"/>
      <c r="CKQ15" s="209"/>
      <c r="CKR15" s="209"/>
      <c r="CKS15" s="209"/>
      <c r="CKT15" s="209"/>
      <c r="CKU15" s="209"/>
      <c r="CKV15" s="209"/>
      <c r="CKW15" s="209"/>
      <c r="CKX15" s="209"/>
      <c r="CKY15" s="209"/>
      <c r="CKZ15" s="209"/>
      <c r="CLA15" s="209"/>
      <c r="CLB15" s="209"/>
      <c r="CLC15" s="209"/>
      <c r="CLD15" s="209"/>
      <c r="CLE15" s="209"/>
      <c r="CLF15" s="209"/>
      <c r="CLG15" s="209"/>
      <c r="CLH15" s="209"/>
      <c r="CLI15" s="209"/>
      <c r="CLJ15" s="209"/>
      <c r="CLK15" s="209"/>
      <c r="CLL15" s="209"/>
      <c r="CLM15" s="209"/>
      <c r="CLN15" s="209"/>
      <c r="CLO15" s="209"/>
      <c r="CLP15" s="209"/>
      <c r="CLQ15" s="209"/>
      <c r="CLR15" s="209"/>
      <c r="CLS15" s="209"/>
      <c r="CLT15" s="209"/>
      <c r="CLU15" s="209"/>
      <c r="CLV15" s="209"/>
      <c r="CLW15" s="209"/>
      <c r="CLX15" s="209"/>
      <c r="CLY15" s="209"/>
      <c r="CLZ15" s="209"/>
      <c r="CMA15" s="209"/>
      <c r="CMB15" s="209"/>
      <c r="CMC15" s="209"/>
      <c r="CMD15" s="209"/>
      <c r="CME15" s="209"/>
      <c r="CMF15" s="209"/>
      <c r="CMG15" s="209"/>
      <c r="CMH15" s="209"/>
      <c r="CMI15" s="209"/>
      <c r="CMJ15" s="209"/>
      <c r="CMK15" s="209"/>
      <c r="CML15" s="209"/>
      <c r="CMM15" s="209"/>
      <c r="CMN15" s="209"/>
      <c r="CMO15" s="209"/>
      <c r="CMP15" s="209"/>
      <c r="CMQ15" s="209"/>
      <c r="CMR15" s="209"/>
      <c r="CMS15" s="209"/>
      <c r="CMT15" s="209"/>
      <c r="CMU15" s="209"/>
      <c r="CMV15" s="209"/>
      <c r="CMW15" s="209"/>
      <c r="CMX15" s="209"/>
      <c r="CMY15" s="209"/>
      <c r="CMZ15" s="209"/>
      <c r="CNA15" s="209"/>
      <c r="CNB15" s="209"/>
      <c r="CNC15" s="209"/>
      <c r="CND15" s="209"/>
      <c r="CNE15" s="209"/>
      <c r="CNF15" s="209"/>
      <c r="CNG15" s="209"/>
      <c r="CNH15" s="209"/>
      <c r="CNI15" s="209"/>
      <c r="CNJ15" s="209"/>
      <c r="CNK15" s="209"/>
      <c r="CNL15" s="209"/>
      <c r="CNM15" s="209"/>
      <c r="CNN15" s="209"/>
      <c r="CNO15" s="209"/>
      <c r="CNP15" s="209"/>
      <c r="CNQ15" s="209"/>
      <c r="CNR15" s="209"/>
      <c r="CNS15" s="209"/>
      <c r="CNT15" s="209"/>
      <c r="CNU15" s="209"/>
      <c r="CNV15" s="209"/>
      <c r="CNW15" s="209"/>
      <c r="CNX15" s="209"/>
      <c r="CNY15" s="209"/>
      <c r="CNZ15" s="209"/>
      <c r="COA15" s="209"/>
      <c r="COB15" s="209"/>
      <c r="COC15" s="209"/>
      <c r="COD15" s="209"/>
      <c r="COE15" s="209"/>
      <c r="COF15" s="209"/>
      <c r="COG15" s="209"/>
      <c r="COH15" s="209"/>
      <c r="COI15" s="209"/>
      <c r="COJ15" s="209"/>
      <c r="COK15" s="209"/>
      <c r="COL15" s="209"/>
      <c r="COM15" s="209"/>
      <c r="CON15" s="209"/>
      <c r="COO15" s="209"/>
      <c r="COP15" s="209"/>
      <c r="COQ15" s="209"/>
      <c r="COR15" s="209"/>
      <c r="COS15" s="209"/>
      <c r="COT15" s="209"/>
      <c r="COU15" s="209"/>
      <c r="COV15" s="209"/>
      <c r="COW15" s="209"/>
      <c r="COX15" s="209"/>
      <c r="COY15" s="209"/>
      <c r="COZ15" s="209"/>
      <c r="CPA15" s="209"/>
      <c r="CPB15" s="209"/>
      <c r="CPC15" s="209"/>
      <c r="CPD15" s="209"/>
      <c r="CPE15" s="209"/>
      <c r="CPF15" s="209"/>
      <c r="CPG15" s="209"/>
      <c r="CPH15" s="209"/>
      <c r="CPI15" s="209"/>
      <c r="CPJ15" s="209"/>
      <c r="CPK15" s="209"/>
      <c r="CPL15" s="209"/>
      <c r="CPM15" s="209"/>
      <c r="CPN15" s="209"/>
      <c r="CPO15" s="209"/>
      <c r="CPP15" s="209"/>
      <c r="CPQ15" s="209"/>
      <c r="CPR15" s="209"/>
      <c r="CPS15" s="209"/>
      <c r="CPT15" s="209"/>
      <c r="CPU15" s="209"/>
      <c r="CPV15" s="209"/>
      <c r="CPW15" s="209"/>
      <c r="CPX15" s="209"/>
      <c r="CPY15" s="209"/>
      <c r="CPZ15" s="209"/>
      <c r="CQA15" s="209"/>
      <c r="CQB15" s="209"/>
      <c r="CQC15" s="209"/>
      <c r="CQD15" s="209"/>
      <c r="CQE15" s="209"/>
      <c r="CQF15" s="209"/>
      <c r="CQG15" s="209"/>
      <c r="CQH15" s="209"/>
      <c r="CQI15" s="209"/>
      <c r="CQJ15" s="209"/>
      <c r="CQK15" s="209"/>
      <c r="CQL15" s="209"/>
      <c r="CQM15" s="209"/>
      <c r="CQN15" s="209"/>
      <c r="CQO15" s="209"/>
      <c r="CQP15" s="209"/>
      <c r="CQQ15" s="209"/>
      <c r="CQR15" s="209"/>
      <c r="CQS15" s="209"/>
      <c r="CQT15" s="209"/>
      <c r="CQU15" s="209"/>
      <c r="CQV15" s="209"/>
      <c r="CQW15" s="209"/>
      <c r="CQX15" s="209"/>
      <c r="CQY15" s="209"/>
      <c r="CQZ15" s="209"/>
      <c r="CRA15" s="209"/>
      <c r="CRB15" s="209"/>
      <c r="CRC15" s="209"/>
      <c r="CRD15" s="209"/>
      <c r="CRE15" s="209"/>
      <c r="CRF15" s="209"/>
      <c r="CRG15" s="209"/>
      <c r="CRH15" s="209"/>
      <c r="CRI15" s="209"/>
      <c r="CRJ15" s="209"/>
      <c r="CRK15" s="209"/>
      <c r="CRL15" s="209"/>
      <c r="CRM15" s="209"/>
      <c r="CRN15" s="209"/>
      <c r="CRO15" s="209"/>
      <c r="CRP15" s="209"/>
      <c r="CRQ15" s="209"/>
      <c r="CRR15" s="209"/>
      <c r="CRS15" s="209"/>
      <c r="CRT15" s="209"/>
      <c r="CRU15" s="209"/>
      <c r="CRV15" s="209"/>
      <c r="CRW15" s="209"/>
      <c r="CRX15" s="209"/>
      <c r="CRY15" s="209"/>
      <c r="CRZ15" s="209"/>
      <c r="CSA15" s="209"/>
      <c r="CSB15" s="209"/>
      <c r="CSC15" s="209"/>
      <c r="CSD15" s="209"/>
      <c r="CSE15" s="209"/>
      <c r="CSF15" s="209"/>
      <c r="CSG15" s="209"/>
      <c r="CSH15" s="209"/>
      <c r="CSI15" s="209"/>
      <c r="CSJ15" s="209"/>
      <c r="CSK15" s="209"/>
      <c r="CSL15" s="209"/>
      <c r="CSM15" s="209"/>
      <c r="CSN15" s="209"/>
      <c r="CSO15" s="209"/>
      <c r="CSP15" s="209"/>
      <c r="CSQ15" s="209"/>
      <c r="CSR15" s="209"/>
      <c r="CSS15" s="209"/>
      <c r="CST15" s="209"/>
      <c r="CSU15" s="209"/>
      <c r="CSV15" s="209"/>
      <c r="CSW15" s="209"/>
      <c r="CSX15" s="209"/>
      <c r="CSY15" s="209"/>
      <c r="CSZ15" s="209"/>
      <c r="CTA15" s="209"/>
      <c r="CTB15" s="209"/>
      <c r="CTC15" s="209"/>
      <c r="CTD15" s="209"/>
      <c r="CTE15" s="209"/>
      <c r="CTF15" s="209"/>
      <c r="CTG15" s="209"/>
      <c r="CTH15" s="209"/>
      <c r="CTI15" s="209"/>
      <c r="CTJ15" s="209"/>
      <c r="CTK15" s="209"/>
      <c r="CTL15" s="209"/>
      <c r="CTM15" s="209"/>
      <c r="CTN15" s="209"/>
      <c r="CTO15" s="209"/>
      <c r="CTP15" s="209"/>
      <c r="CTQ15" s="209"/>
      <c r="CTR15" s="209"/>
      <c r="CTS15" s="209"/>
      <c r="CTT15" s="209"/>
      <c r="CTU15" s="209"/>
      <c r="CTV15" s="209"/>
      <c r="CTW15" s="209"/>
      <c r="CTX15" s="209"/>
      <c r="CTY15" s="209"/>
      <c r="CTZ15" s="209"/>
      <c r="CUA15" s="209"/>
      <c r="CUB15" s="209"/>
      <c r="CUC15" s="209"/>
      <c r="CUD15" s="209"/>
      <c r="CUE15" s="209"/>
      <c r="CUF15" s="209"/>
      <c r="CUG15" s="209"/>
      <c r="CUH15" s="209"/>
      <c r="CUI15" s="209"/>
      <c r="CUJ15" s="209"/>
      <c r="CUK15" s="209"/>
      <c r="CUL15" s="209"/>
      <c r="CUM15" s="209"/>
      <c r="CUN15" s="209"/>
      <c r="CUO15" s="209"/>
      <c r="CUP15" s="209"/>
      <c r="CUQ15" s="209"/>
      <c r="CUR15" s="209"/>
      <c r="CUS15" s="209"/>
      <c r="CUT15" s="209"/>
      <c r="CUU15" s="209"/>
      <c r="CUV15" s="209"/>
      <c r="CUW15" s="209"/>
      <c r="CUX15" s="209"/>
      <c r="CUY15" s="209"/>
      <c r="CUZ15" s="209"/>
      <c r="CVA15" s="209"/>
      <c r="CVB15" s="209"/>
      <c r="CVC15" s="209"/>
      <c r="CVD15" s="209"/>
      <c r="CVE15" s="209"/>
      <c r="CVF15" s="209"/>
      <c r="CVG15" s="209"/>
      <c r="CVH15" s="209"/>
      <c r="CVI15" s="209"/>
      <c r="CVJ15" s="209"/>
      <c r="CVK15" s="209"/>
      <c r="CVL15" s="209"/>
      <c r="CVM15" s="209"/>
      <c r="CVN15" s="209"/>
      <c r="CVO15" s="209"/>
      <c r="CVP15" s="209"/>
      <c r="CVQ15" s="209"/>
      <c r="CVR15" s="209"/>
      <c r="CVS15" s="209"/>
      <c r="CVT15" s="209"/>
      <c r="CVU15" s="209"/>
      <c r="CVV15" s="209"/>
      <c r="CVW15" s="209"/>
      <c r="CVX15" s="209"/>
      <c r="CVY15" s="209"/>
      <c r="CVZ15" s="209"/>
      <c r="CWA15" s="209"/>
      <c r="CWB15" s="209"/>
      <c r="CWC15" s="209"/>
      <c r="CWD15" s="209"/>
      <c r="CWE15" s="209"/>
      <c r="CWF15" s="209"/>
      <c r="CWG15" s="209"/>
      <c r="CWH15" s="209"/>
      <c r="CWI15" s="209"/>
      <c r="CWJ15" s="209"/>
      <c r="CWK15" s="209"/>
      <c r="CWL15" s="209"/>
      <c r="CWM15" s="209"/>
      <c r="CWN15" s="209"/>
      <c r="CWO15" s="209"/>
      <c r="CWP15" s="209"/>
      <c r="CWQ15" s="209"/>
      <c r="CWR15" s="209"/>
      <c r="CWS15" s="209"/>
      <c r="CWT15" s="209"/>
      <c r="CWU15" s="209"/>
      <c r="CWV15" s="209"/>
      <c r="CWW15" s="209"/>
      <c r="CWX15" s="209"/>
      <c r="CWY15" s="209"/>
      <c r="CWZ15" s="209"/>
      <c r="CXA15" s="209"/>
      <c r="CXB15" s="209"/>
      <c r="CXC15" s="209"/>
      <c r="CXD15" s="209"/>
      <c r="CXE15" s="209"/>
      <c r="CXF15" s="209"/>
      <c r="CXG15" s="209"/>
      <c r="CXH15" s="209"/>
      <c r="CXI15" s="209"/>
      <c r="CXJ15" s="209"/>
      <c r="CXK15" s="209"/>
      <c r="CXL15" s="209"/>
      <c r="CXM15" s="209"/>
      <c r="CXN15" s="209"/>
      <c r="CXO15" s="209"/>
      <c r="CXP15" s="209"/>
      <c r="CXQ15" s="209"/>
      <c r="CXR15" s="209"/>
      <c r="CXS15" s="209"/>
      <c r="CXT15" s="209"/>
      <c r="CXU15" s="209"/>
      <c r="CXV15" s="209"/>
      <c r="CXW15" s="209"/>
      <c r="CXX15" s="209"/>
      <c r="CXY15" s="209"/>
      <c r="CXZ15" s="209"/>
      <c r="CYA15" s="209"/>
      <c r="CYB15" s="209"/>
      <c r="CYC15" s="209"/>
      <c r="CYD15" s="209"/>
      <c r="CYE15" s="209"/>
      <c r="CYF15" s="209"/>
      <c r="CYG15" s="209"/>
      <c r="CYH15" s="209"/>
      <c r="CYI15" s="209"/>
      <c r="CYJ15" s="209"/>
      <c r="CYK15" s="209"/>
      <c r="CYL15" s="209"/>
      <c r="CYM15" s="209"/>
      <c r="CYN15" s="209"/>
      <c r="CYO15" s="209"/>
      <c r="CYP15" s="209"/>
      <c r="CYQ15" s="209"/>
      <c r="CYR15" s="209"/>
      <c r="CYS15" s="209"/>
      <c r="CYT15" s="209"/>
      <c r="CYU15" s="209"/>
      <c r="CYV15" s="209"/>
      <c r="CYW15" s="209"/>
      <c r="CYX15" s="209"/>
      <c r="CYY15" s="209"/>
      <c r="CYZ15" s="209"/>
      <c r="CZA15" s="209"/>
      <c r="CZB15" s="209"/>
      <c r="CZC15" s="209"/>
      <c r="CZD15" s="209"/>
      <c r="CZE15" s="209"/>
      <c r="CZF15" s="209"/>
      <c r="CZG15" s="209"/>
      <c r="CZH15" s="209"/>
      <c r="CZI15" s="209"/>
      <c r="CZJ15" s="209"/>
      <c r="CZK15" s="209"/>
      <c r="CZL15" s="209"/>
      <c r="CZM15" s="209"/>
      <c r="CZN15" s="209"/>
      <c r="CZO15" s="209"/>
      <c r="CZP15" s="209"/>
      <c r="CZQ15" s="209"/>
      <c r="CZR15" s="209"/>
      <c r="CZS15" s="209"/>
      <c r="CZT15" s="209"/>
      <c r="CZU15" s="209"/>
      <c r="CZV15" s="209"/>
      <c r="CZW15" s="209"/>
      <c r="CZX15" s="209"/>
      <c r="CZY15" s="209"/>
      <c r="CZZ15" s="209"/>
      <c r="DAA15" s="209"/>
      <c r="DAB15" s="209"/>
      <c r="DAC15" s="209"/>
      <c r="DAD15" s="209"/>
      <c r="DAE15" s="209"/>
      <c r="DAF15" s="209"/>
      <c r="DAG15" s="209"/>
      <c r="DAH15" s="209"/>
      <c r="DAI15" s="209"/>
      <c r="DAJ15" s="209"/>
      <c r="DAK15" s="209"/>
      <c r="DAL15" s="209"/>
      <c r="DAM15" s="209"/>
      <c r="DAN15" s="209"/>
      <c r="DAO15" s="209"/>
      <c r="DAP15" s="209"/>
      <c r="DAQ15" s="209"/>
      <c r="DAR15" s="209"/>
      <c r="DAS15" s="209"/>
      <c r="DAT15" s="209"/>
      <c r="DAU15" s="209"/>
      <c r="DAV15" s="209"/>
      <c r="DAW15" s="209"/>
      <c r="DAX15" s="209"/>
      <c r="DAY15" s="209"/>
      <c r="DAZ15" s="209"/>
      <c r="DBA15" s="209"/>
      <c r="DBB15" s="209"/>
      <c r="DBC15" s="209"/>
      <c r="DBD15" s="209"/>
      <c r="DBE15" s="209"/>
      <c r="DBF15" s="209"/>
      <c r="DBG15" s="209"/>
      <c r="DBH15" s="209"/>
      <c r="DBI15" s="209"/>
      <c r="DBJ15" s="209"/>
      <c r="DBK15" s="209"/>
      <c r="DBL15" s="209"/>
      <c r="DBM15" s="209"/>
      <c r="DBN15" s="209"/>
      <c r="DBO15" s="209"/>
      <c r="DBP15" s="209"/>
      <c r="DBQ15" s="209"/>
      <c r="DBR15" s="209"/>
      <c r="DBS15" s="209"/>
      <c r="DBT15" s="209"/>
      <c r="DBU15" s="209"/>
      <c r="DBV15" s="209"/>
      <c r="DBW15" s="209"/>
      <c r="DBX15" s="209"/>
      <c r="DBY15" s="209"/>
      <c r="DBZ15" s="209"/>
      <c r="DCA15" s="209"/>
      <c r="DCB15" s="209"/>
      <c r="DCC15" s="209"/>
      <c r="DCD15" s="209"/>
      <c r="DCE15" s="209"/>
      <c r="DCF15" s="209"/>
      <c r="DCG15" s="209"/>
      <c r="DCH15" s="209"/>
      <c r="DCI15" s="209"/>
      <c r="DCJ15" s="209"/>
      <c r="DCK15" s="209"/>
      <c r="DCL15" s="209"/>
      <c r="DCM15" s="209"/>
      <c r="DCN15" s="209"/>
      <c r="DCO15" s="209"/>
      <c r="DCP15" s="209"/>
      <c r="DCQ15" s="209"/>
      <c r="DCR15" s="209"/>
      <c r="DCS15" s="209"/>
      <c r="DCT15" s="209"/>
      <c r="DCU15" s="209"/>
      <c r="DCV15" s="209"/>
      <c r="DCW15" s="209"/>
      <c r="DCX15" s="209"/>
      <c r="DCY15" s="209"/>
      <c r="DCZ15" s="209"/>
      <c r="DDA15" s="209"/>
      <c r="DDB15" s="209"/>
      <c r="DDC15" s="209"/>
      <c r="DDD15" s="209"/>
      <c r="DDE15" s="209"/>
      <c r="DDF15" s="209"/>
      <c r="DDG15" s="209"/>
      <c r="DDH15" s="209"/>
      <c r="DDI15" s="209"/>
      <c r="DDJ15" s="209"/>
      <c r="DDK15" s="209"/>
      <c r="DDL15" s="209"/>
      <c r="DDM15" s="209"/>
      <c r="DDN15" s="209"/>
      <c r="DDO15" s="209"/>
      <c r="DDP15" s="209"/>
      <c r="DDQ15" s="209"/>
      <c r="DDR15" s="209"/>
      <c r="DDS15" s="209"/>
      <c r="DDT15" s="209"/>
      <c r="DDU15" s="209"/>
      <c r="DDV15" s="209"/>
      <c r="DDW15" s="209"/>
      <c r="DDX15" s="209"/>
      <c r="DDY15" s="209"/>
      <c r="DDZ15" s="209"/>
      <c r="DEA15" s="209"/>
      <c r="DEB15" s="209"/>
      <c r="DEC15" s="209"/>
      <c r="DED15" s="209"/>
      <c r="DEE15" s="209"/>
      <c r="DEF15" s="209"/>
      <c r="DEG15" s="209"/>
      <c r="DEH15" s="209"/>
      <c r="DEI15" s="209"/>
      <c r="DEJ15" s="209"/>
      <c r="DEK15" s="209"/>
      <c r="DEL15" s="209"/>
      <c r="DEM15" s="209"/>
      <c r="DEN15" s="209"/>
      <c r="DEO15" s="209"/>
      <c r="DEP15" s="209"/>
      <c r="DEQ15" s="209"/>
      <c r="DER15" s="209"/>
      <c r="DES15" s="209"/>
      <c r="DET15" s="209"/>
      <c r="DEU15" s="209"/>
      <c r="DEV15" s="209"/>
      <c r="DEW15" s="209"/>
      <c r="DEX15" s="209"/>
      <c r="DEY15" s="209"/>
      <c r="DEZ15" s="209"/>
      <c r="DFA15" s="209"/>
      <c r="DFB15" s="209"/>
      <c r="DFC15" s="209"/>
      <c r="DFD15" s="209"/>
      <c r="DFE15" s="209"/>
      <c r="DFF15" s="209"/>
      <c r="DFG15" s="209"/>
      <c r="DFH15" s="209"/>
      <c r="DFI15" s="209"/>
      <c r="DFJ15" s="209"/>
      <c r="DFK15" s="209"/>
      <c r="DFL15" s="209"/>
      <c r="DFM15" s="209"/>
      <c r="DFN15" s="209"/>
      <c r="DFO15" s="209"/>
      <c r="DFP15" s="209"/>
      <c r="DFQ15" s="209"/>
      <c r="DFR15" s="209"/>
      <c r="DFS15" s="209"/>
      <c r="DFT15" s="209"/>
      <c r="DFU15" s="209"/>
      <c r="DFV15" s="209"/>
      <c r="DFW15" s="209"/>
      <c r="DFX15" s="209"/>
      <c r="DFY15" s="209"/>
      <c r="DFZ15" s="209"/>
      <c r="DGA15" s="209"/>
      <c r="DGB15" s="209"/>
      <c r="DGC15" s="209"/>
      <c r="DGD15" s="209"/>
      <c r="DGE15" s="209"/>
      <c r="DGF15" s="209"/>
      <c r="DGG15" s="209"/>
      <c r="DGH15" s="209"/>
      <c r="DGI15" s="209"/>
      <c r="DGJ15" s="209"/>
      <c r="DGK15" s="209"/>
      <c r="DGL15" s="209"/>
      <c r="DGM15" s="209"/>
      <c r="DGN15" s="209"/>
      <c r="DGO15" s="209"/>
      <c r="DGP15" s="209"/>
      <c r="DGQ15" s="209"/>
      <c r="DGR15" s="209"/>
      <c r="DGS15" s="209"/>
      <c r="DGT15" s="209"/>
      <c r="DGU15" s="209"/>
      <c r="DGV15" s="209"/>
      <c r="DGW15" s="209"/>
      <c r="DGX15" s="209"/>
      <c r="DGY15" s="209"/>
      <c r="DGZ15" s="209"/>
      <c r="DHA15" s="209"/>
      <c r="DHB15" s="209"/>
      <c r="DHC15" s="209"/>
      <c r="DHD15" s="209"/>
      <c r="DHE15" s="209"/>
      <c r="DHF15" s="209"/>
      <c r="DHG15" s="209"/>
      <c r="DHH15" s="209"/>
      <c r="DHI15" s="209"/>
      <c r="DHJ15" s="209"/>
      <c r="DHK15" s="209"/>
      <c r="DHL15" s="209"/>
      <c r="DHM15" s="209"/>
      <c r="DHN15" s="209"/>
      <c r="DHO15" s="209"/>
      <c r="DHP15" s="209"/>
      <c r="DHQ15" s="209"/>
      <c r="DHR15" s="209"/>
      <c r="DHS15" s="209"/>
      <c r="DHT15" s="209"/>
      <c r="DHU15" s="209"/>
      <c r="DHV15" s="209"/>
      <c r="DHW15" s="209"/>
      <c r="DHX15" s="209"/>
      <c r="DHY15" s="209"/>
      <c r="DHZ15" s="209"/>
      <c r="DIA15" s="209"/>
      <c r="DIB15" s="209"/>
      <c r="DIC15" s="209"/>
      <c r="DID15" s="209"/>
      <c r="DIE15" s="209"/>
      <c r="DIF15" s="209"/>
      <c r="DIG15" s="209"/>
      <c r="DIH15" s="209"/>
      <c r="DII15" s="209"/>
      <c r="DIJ15" s="209"/>
      <c r="DIK15" s="209"/>
      <c r="DIL15" s="209"/>
      <c r="DIM15" s="209"/>
      <c r="DIN15" s="209"/>
      <c r="DIO15" s="209"/>
      <c r="DIP15" s="209"/>
      <c r="DIQ15" s="209"/>
      <c r="DIR15" s="209"/>
      <c r="DIS15" s="209"/>
      <c r="DIT15" s="209"/>
      <c r="DIU15" s="209"/>
      <c r="DIV15" s="209"/>
      <c r="DIW15" s="209"/>
      <c r="DIX15" s="209"/>
      <c r="DIY15" s="209"/>
      <c r="DIZ15" s="209"/>
      <c r="DJA15" s="209"/>
      <c r="DJB15" s="209"/>
      <c r="DJC15" s="209"/>
      <c r="DJD15" s="209"/>
      <c r="DJE15" s="209"/>
      <c r="DJF15" s="209"/>
      <c r="DJG15" s="209"/>
      <c r="DJH15" s="209"/>
      <c r="DJI15" s="209"/>
      <c r="DJJ15" s="209"/>
      <c r="DJK15" s="209"/>
      <c r="DJL15" s="209"/>
      <c r="DJM15" s="209"/>
      <c r="DJN15" s="209"/>
      <c r="DJO15" s="209"/>
      <c r="DJP15" s="209"/>
      <c r="DJQ15" s="209"/>
      <c r="DJR15" s="209"/>
      <c r="DJS15" s="209"/>
      <c r="DJT15" s="209"/>
      <c r="DJU15" s="209"/>
      <c r="DJV15" s="209"/>
      <c r="DJW15" s="209"/>
      <c r="DJX15" s="209"/>
      <c r="DJY15" s="209"/>
      <c r="DJZ15" s="209"/>
      <c r="DKA15" s="209"/>
      <c r="DKB15" s="209"/>
      <c r="DKC15" s="209"/>
      <c r="DKD15" s="209"/>
      <c r="DKE15" s="209"/>
      <c r="DKF15" s="209"/>
      <c r="DKG15" s="209"/>
      <c r="DKH15" s="209"/>
      <c r="DKI15" s="209"/>
      <c r="DKJ15" s="209"/>
      <c r="DKK15" s="209"/>
      <c r="DKL15" s="209"/>
      <c r="DKM15" s="209"/>
      <c r="DKN15" s="209"/>
      <c r="DKO15" s="209"/>
      <c r="DKP15" s="209"/>
      <c r="DKQ15" s="209"/>
      <c r="DKR15" s="209"/>
      <c r="DKS15" s="209"/>
      <c r="DKT15" s="209"/>
      <c r="DKU15" s="209"/>
      <c r="DKV15" s="209"/>
      <c r="DKW15" s="209"/>
      <c r="DKX15" s="209"/>
      <c r="DKY15" s="209"/>
      <c r="DKZ15" s="209"/>
      <c r="DLA15" s="209"/>
      <c r="DLB15" s="209"/>
      <c r="DLC15" s="209"/>
      <c r="DLD15" s="209"/>
      <c r="DLE15" s="209"/>
      <c r="DLF15" s="209"/>
      <c r="DLG15" s="209"/>
      <c r="DLH15" s="209"/>
      <c r="DLI15" s="209"/>
      <c r="DLJ15" s="209"/>
      <c r="DLK15" s="209"/>
      <c r="DLL15" s="209"/>
      <c r="DLM15" s="209"/>
      <c r="DLN15" s="209"/>
      <c r="DLO15" s="209"/>
      <c r="DLP15" s="209"/>
      <c r="DLQ15" s="209"/>
      <c r="DLR15" s="209"/>
      <c r="DLS15" s="209"/>
      <c r="DLT15" s="209"/>
      <c r="DLU15" s="209"/>
      <c r="DLV15" s="209"/>
      <c r="DLW15" s="209"/>
      <c r="DLX15" s="209"/>
      <c r="DLY15" s="209"/>
      <c r="DLZ15" s="209"/>
      <c r="DMA15" s="209"/>
      <c r="DMB15" s="209"/>
      <c r="DMC15" s="209"/>
      <c r="DMD15" s="209"/>
      <c r="DME15" s="209"/>
      <c r="DMF15" s="209"/>
      <c r="DMG15" s="209"/>
      <c r="DMH15" s="209"/>
      <c r="DMI15" s="209"/>
      <c r="DMJ15" s="209"/>
      <c r="DMK15" s="209"/>
      <c r="DML15" s="209"/>
      <c r="DMM15" s="209"/>
      <c r="DMN15" s="209"/>
      <c r="DMO15" s="209"/>
      <c r="DMP15" s="209"/>
      <c r="DMQ15" s="209"/>
      <c r="DMR15" s="209"/>
      <c r="DMS15" s="209"/>
      <c r="DMT15" s="209"/>
      <c r="DMU15" s="209"/>
      <c r="DMV15" s="209"/>
      <c r="DMW15" s="209"/>
      <c r="DMX15" s="209"/>
      <c r="DMY15" s="209"/>
      <c r="DMZ15" s="209"/>
      <c r="DNA15" s="209"/>
      <c r="DNB15" s="209"/>
      <c r="DNC15" s="209"/>
      <c r="DND15" s="209"/>
      <c r="DNE15" s="209"/>
      <c r="DNF15" s="209"/>
      <c r="DNG15" s="209"/>
      <c r="DNH15" s="209"/>
      <c r="DNI15" s="209"/>
      <c r="DNJ15" s="209"/>
      <c r="DNK15" s="209"/>
      <c r="DNL15" s="209"/>
      <c r="DNM15" s="209"/>
      <c r="DNN15" s="209"/>
      <c r="DNO15" s="209"/>
      <c r="DNP15" s="209"/>
      <c r="DNQ15" s="209"/>
      <c r="DNR15" s="209"/>
      <c r="DNS15" s="209"/>
      <c r="DNT15" s="209"/>
      <c r="DNU15" s="209"/>
      <c r="DNV15" s="209"/>
      <c r="DNW15" s="209"/>
      <c r="DNX15" s="209"/>
      <c r="DNY15" s="209"/>
      <c r="DNZ15" s="209"/>
      <c r="DOA15" s="209"/>
      <c r="DOB15" s="209"/>
      <c r="DOC15" s="209"/>
      <c r="DOD15" s="209"/>
      <c r="DOE15" s="209"/>
      <c r="DOF15" s="209"/>
      <c r="DOG15" s="209"/>
      <c r="DOH15" s="209"/>
      <c r="DOI15" s="209"/>
      <c r="DOJ15" s="209"/>
      <c r="DOK15" s="209"/>
      <c r="DOL15" s="209"/>
      <c r="DOM15" s="209"/>
      <c r="DON15" s="209"/>
      <c r="DOO15" s="209"/>
      <c r="DOP15" s="209"/>
      <c r="DOQ15" s="209"/>
      <c r="DOR15" s="209"/>
      <c r="DOS15" s="209"/>
      <c r="DOT15" s="209"/>
      <c r="DOU15" s="209"/>
      <c r="DOV15" s="209"/>
      <c r="DOW15" s="209"/>
      <c r="DOX15" s="209"/>
      <c r="DOY15" s="209"/>
      <c r="DOZ15" s="209"/>
      <c r="DPA15" s="209"/>
      <c r="DPB15" s="209"/>
      <c r="DPC15" s="209"/>
      <c r="DPD15" s="209"/>
      <c r="DPE15" s="209"/>
      <c r="DPF15" s="209"/>
      <c r="DPG15" s="209"/>
      <c r="DPH15" s="209"/>
      <c r="DPI15" s="209"/>
      <c r="DPJ15" s="209"/>
      <c r="DPK15" s="209"/>
      <c r="DPL15" s="209"/>
      <c r="DPM15" s="209"/>
      <c r="DPN15" s="209"/>
      <c r="DPO15" s="209"/>
      <c r="DPP15" s="209"/>
      <c r="DPQ15" s="209"/>
      <c r="DPR15" s="209"/>
      <c r="DPS15" s="209"/>
      <c r="DPT15" s="209"/>
      <c r="DPU15" s="209"/>
      <c r="DPV15" s="209"/>
      <c r="DPW15" s="209"/>
      <c r="DPX15" s="209"/>
      <c r="DPY15" s="209"/>
      <c r="DPZ15" s="209"/>
      <c r="DQA15" s="209"/>
      <c r="DQB15" s="209"/>
      <c r="DQC15" s="209"/>
      <c r="DQD15" s="209"/>
      <c r="DQE15" s="209"/>
      <c r="DQF15" s="209"/>
      <c r="DQG15" s="209"/>
      <c r="DQH15" s="209"/>
      <c r="DQI15" s="209"/>
      <c r="DQJ15" s="209"/>
      <c r="DQK15" s="209"/>
      <c r="DQL15" s="209"/>
      <c r="DQM15" s="209"/>
      <c r="DQN15" s="209"/>
      <c r="DQO15" s="209"/>
      <c r="DQP15" s="209"/>
      <c r="DQQ15" s="209"/>
      <c r="DQR15" s="209"/>
      <c r="DQS15" s="209"/>
      <c r="DQT15" s="209"/>
      <c r="DQU15" s="209"/>
      <c r="DQV15" s="209"/>
      <c r="DQW15" s="209"/>
      <c r="DQX15" s="209"/>
      <c r="DQY15" s="209"/>
      <c r="DQZ15" s="209"/>
      <c r="DRA15" s="209"/>
      <c r="DRB15" s="209"/>
      <c r="DRC15" s="209"/>
      <c r="DRD15" s="209"/>
      <c r="DRE15" s="209"/>
      <c r="DRF15" s="209"/>
      <c r="DRG15" s="209"/>
      <c r="DRH15" s="209"/>
      <c r="DRI15" s="209"/>
      <c r="DRJ15" s="209"/>
      <c r="DRK15" s="209"/>
      <c r="DRL15" s="209"/>
      <c r="DRM15" s="209"/>
      <c r="DRN15" s="209"/>
      <c r="DRO15" s="209"/>
      <c r="DRP15" s="209"/>
      <c r="DRQ15" s="209"/>
      <c r="DRR15" s="209"/>
      <c r="DRS15" s="209"/>
      <c r="DRT15" s="209"/>
      <c r="DRU15" s="209"/>
      <c r="DRV15" s="209"/>
      <c r="DRW15" s="209"/>
      <c r="DRX15" s="209"/>
      <c r="DRY15" s="209"/>
      <c r="DRZ15" s="209"/>
      <c r="DSA15" s="209"/>
      <c r="DSB15" s="209"/>
      <c r="DSC15" s="209"/>
      <c r="DSD15" s="209"/>
      <c r="DSE15" s="209"/>
      <c r="DSF15" s="209"/>
      <c r="DSG15" s="209"/>
      <c r="DSH15" s="209"/>
      <c r="DSI15" s="209"/>
      <c r="DSJ15" s="209"/>
      <c r="DSK15" s="209"/>
      <c r="DSL15" s="209"/>
      <c r="DSM15" s="209"/>
      <c r="DSN15" s="209"/>
      <c r="DSO15" s="209"/>
      <c r="DSP15" s="209"/>
      <c r="DSQ15" s="209"/>
      <c r="DSR15" s="209"/>
      <c r="DSS15" s="209"/>
      <c r="DST15" s="209"/>
      <c r="DSU15" s="209"/>
      <c r="DSV15" s="209"/>
      <c r="DSW15" s="209"/>
      <c r="DSX15" s="209"/>
      <c r="DSY15" s="209"/>
      <c r="DSZ15" s="209"/>
      <c r="DTA15" s="209"/>
      <c r="DTB15" s="209"/>
      <c r="DTC15" s="209"/>
      <c r="DTD15" s="209"/>
      <c r="DTE15" s="209"/>
      <c r="DTF15" s="209"/>
      <c r="DTG15" s="209"/>
      <c r="DTH15" s="209"/>
      <c r="DTI15" s="209"/>
      <c r="DTJ15" s="209"/>
      <c r="DTK15" s="209"/>
      <c r="DTL15" s="209"/>
      <c r="DTM15" s="209"/>
      <c r="DTN15" s="209"/>
      <c r="DTO15" s="209"/>
      <c r="DTP15" s="209"/>
      <c r="DTQ15" s="209"/>
      <c r="DTR15" s="209"/>
      <c r="DTS15" s="209"/>
      <c r="DTT15" s="209"/>
      <c r="DTU15" s="209"/>
      <c r="DTV15" s="209"/>
      <c r="DTW15" s="209"/>
      <c r="DTX15" s="209"/>
      <c r="DTY15" s="209"/>
      <c r="DTZ15" s="209"/>
      <c r="DUA15" s="209"/>
      <c r="DUB15" s="209"/>
      <c r="DUC15" s="209"/>
      <c r="DUD15" s="209"/>
      <c r="DUE15" s="209"/>
      <c r="DUF15" s="209"/>
      <c r="DUG15" s="209"/>
      <c r="DUH15" s="209"/>
      <c r="DUI15" s="209"/>
      <c r="DUJ15" s="209"/>
      <c r="DUK15" s="209"/>
      <c r="DUL15" s="209"/>
      <c r="DUM15" s="209"/>
      <c r="DUN15" s="209"/>
      <c r="DUO15" s="209"/>
      <c r="DUP15" s="209"/>
      <c r="DUQ15" s="209"/>
      <c r="DUR15" s="209"/>
      <c r="DUS15" s="209"/>
      <c r="DUT15" s="209"/>
      <c r="DUU15" s="209"/>
      <c r="DUV15" s="209"/>
      <c r="DUW15" s="209"/>
      <c r="DUX15" s="209"/>
      <c r="DUY15" s="209"/>
      <c r="DUZ15" s="209"/>
      <c r="DVA15" s="209"/>
      <c r="DVB15" s="209"/>
      <c r="DVC15" s="209"/>
      <c r="DVD15" s="209"/>
      <c r="DVE15" s="209"/>
      <c r="DVF15" s="209"/>
      <c r="DVG15" s="209"/>
      <c r="DVH15" s="209"/>
      <c r="DVI15" s="209"/>
      <c r="DVJ15" s="209"/>
      <c r="DVK15" s="209"/>
      <c r="DVL15" s="209"/>
      <c r="DVM15" s="209"/>
      <c r="DVN15" s="209"/>
      <c r="DVO15" s="209"/>
      <c r="DVP15" s="209"/>
      <c r="DVQ15" s="209"/>
      <c r="DVR15" s="209"/>
      <c r="DVS15" s="209"/>
      <c r="DVT15" s="209"/>
      <c r="DVU15" s="209"/>
      <c r="DVV15" s="209"/>
      <c r="DVW15" s="209"/>
      <c r="DVX15" s="209"/>
      <c r="DVY15" s="209"/>
      <c r="DVZ15" s="209"/>
      <c r="DWA15" s="209"/>
      <c r="DWB15" s="209"/>
      <c r="DWC15" s="209"/>
      <c r="DWD15" s="209"/>
      <c r="DWE15" s="209"/>
      <c r="DWF15" s="209"/>
      <c r="DWG15" s="209"/>
      <c r="DWH15" s="209"/>
      <c r="DWI15" s="209"/>
      <c r="DWJ15" s="209"/>
      <c r="DWK15" s="209"/>
      <c r="DWL15" s="209"/>
      <c r="DWM15" s="209"/>
      <c r="DWN15" s="209"/>
      <c r="DWO15" s="209"/>
      <c r="DWP15" s="209"/>
      <c r="DWQ15" s="209"/>
      <c r="DWR15" s="209"/>
      <c r="DWS15" s="209"/>
      <c r="DWT15" s="209"/>
      <c r="DWU15" s="209"/>
      <c r="DWV15" s="209"/>
      <c r="DWW15" s="209"/>
      <c r="DWX15" s="209"/>
      <c r="DWY15" s="209"/>
      <c r="DWZ15" s="209"/>
      <c r="DXA15" s="209"/>
      <c r="DXB15" s="209"/>
      <c r="DXC15" s="209"/>
      <c r="DXD15" s="209"/>
      <c r="DXE15" s="209"/>
      <c r="DXF15" s="209"/>
      <c r="DXG15" s="209"/>
      <c r="DXH15" s="209"/>
      <c r="DXI15" s="209"/>
      <c r="DXJ15" s="209"/>
      <c r="DXK15" s="209"/>
      <c r="DXL15" s="209"/>
      <c r="DXM15" s="209"/>
      <c r="DXN15" s="209"/>
      <c r="DXO15" s="209"/>
      <c r="DXP15" s="209"/>
      <c r="DXQ15" s="209"/>
      <c r="DXR15" s="209"/>
      <c r="DXS15" s="209"/>
      <c r="DXT15" s="209"/>
      <c r="DXU15" s="209"/>
      <c r="DXV15" s="209"/>
      <c r="DXW15" s="209"/>
      <c r="DXX15" s="209"/>
      <c r="DXY15" s="209"/>
      <c r="DXZ15" s="209"/>
      <c r="DYA15" s="209"/>
      <c r="DYB15" s="209"/>
      <c r="DYC15" s="209"/>
      <c r="DYD15" s="209"/>
      <c r="DYE15" s="209"/>
      <c r="DYF15" s="209"/>
      <c r="DYG15" s="209"/>
      <c r="DYH15" s="209"/>
      <c r="DYI15" s="209"/>
      <c r="DYJ15" s="209"/>
      <c r="DYK15" s="209"/>
      <c r="DYL15" s="209"/>
      <c r="DYM15" s="209"/>
      <c r="DYN15" s="209"/>
      <c r="DYO15" s="209"/>
      <c r="DYP15" s="209"/>
      <c r="DYQ15" s="209"/>
      <c r="DYR15" s="209"/>
      <c r="DYS15" s="209"/>
      <c r="DYT15" s="209"/>
      <c r="DYU15" s="209"/>
      <c r="DYV15" s="209"/>
      <c r="DYW15" s="209"/>
      <c r="DYX15" s="209"/>
      <c r="DYY15" s="209"/>
      <c r="DYZ15" s="209"/>
      <c r="DZA15" s="209"/>
      <c r="DZB15" s="209"/>
      <c r="DZC15" s="209"/>
      <c r="DZD15" s="209"/>
      <c r="DZE15" s="209"/>
      <c r="DZF15" s="209"/>
      <c r="DZG15" s="209"/>
      <c r="DZH15" s="209"/>
      <c r="DZI15" s="209"/>
      <c r="DZJ15" s="209"/>
      <c r="DZK15" s="209"/>
      <c r="DZL15" s="209"/>
      <c r="DZM15" s="209"/>
      <c r="DZN15" s="209"/>
      <c r="DZO15" s="209"/>
      <c r="DZP15" s="209"/>
      <c r="DZQ15" s="209"/>
      <c r="DZR15" s="209"/>
      <c r="DZS15" s="209"/>
      <c r="DZT15" s="209"/>
      <c r="DZU15" s="209"/>
      <c r="DZV15" s="209"/>
      <c r="DZW15" s="209"/>
      <c r="DZX15" s="209"/>
      <c r="DZY15" s="209"/>
      <c r="DZZ15" s="209"/>
      <c r="EAA15" s="209"/>
      <c r="EAB15" s="209"/>
      <c r="EAC15" s="209"/>
      <c r="EAD15" s="209"/>
      <c r="EAE15" s="209"/>
      <c r="EAF15" s="209"/>
      <c r="EAG15" s="209"/>
      <c r="EAH15" s="209"/>
      <c r="EAI15" s="209"/>
      <c r="EAJ15" s="209"/>
      <c r="EAK15" s="209"/>
      <c r="EAL15" s="209"/>
      <c r="EAM15" s="209"/>
      <c r="EAN15" s="209"/>
      <c r="EAO15" s="209"/>
      <c r="EAP15" s="209"/>
      <c r="EAQ15" s="209"/>
      <c r="EAR15" s="209"/>
      <c r="EAS15" s="209"/>
      <c r="EAT15" s="209"/>
      <c r="EAU15" s="209"/>
      <c r="EAV15" s="209"/>
      <c r="EAW15" s="209"/>
      <c r="EAX15" s="209"/>
      <c r="EAY15" s="209"/>
      <c r="EAZ15" s="209"/>
      <c r="EBA15" s="209"/>
      <c r="EBB15" s="209"/>
      <c r="EBC15" s="209"/>
      <c r="EBD15" s="209"/>
      <c r="EBE15" s="209"/>
      <c r="EBF15" s="209"/>
      <c r="EBG15" s="209"/>
      <c r="EBH15" s="209"/>
      <c r="EBI15" s="209"/>
      <c r="EBJ15" s="209"/>
      <c r="EBK15" s="209"/>
      <c r="EBL15" s="209"/>
      <c r="EBM15" s="209"/>
      <c r="EBN15" s="209"/>
      <c r="EBO15" s="209"/>
      <c r="EBP15" s="209"/>
      <c r="EBQ15" s="209"/>
      <c r="EBR15" s="209"/>
      <c r="EBS15" s="209"/>
      <c r="EBT15" s="209"/>
      <c r="EBU15" s="209"/>
      <c r="EBV15" s="209"/>
      <c r="EBW15" s="209"/>
      <c r="EBX15" s="209"/>
      <c r="EBY15" s="209"/>
      <c r="EBZ15" s="209"/>
      <c r="ECA15" s="209"/>
      <c r="ECB15" s="209"/>
      <c r="ECC15" s="209"/>
      <c r="ECD15" s="209"/>
      <c r="ECE15" s="209"/>
      <c r="ECF15" s="209"/>
      <c r="ECG15" s="209"/>
      <c r="ECH15" s="209"/>
      <c r="ECI15" s="209"/>
      <c r="ECJ15" s="209"/>
      <c r="ECK15" s="209"/>
      <c r="ECL15" s="209"/>
      <c r="ECM15" s="209"/>
      <c r="ECN15" s="209"/>
      <c r="ECO15" s="209"/>
      <c r="ECP15" s="209"/>
      <c r="ECQ15" s="209"/>
      <c r="ECR15" s="209"/>
      <c r="ECS15" s="209"/>
      <c r="ECT15" s="209"/>
      <c r="ECU15" s="209"/>
      <c r="ECV15" s="209"/>
      <c r="ECW15" s="209"/>
      <c r="ECX15" s="209"/>
      <c r="ECY15" s="209"/>
      <c r="ECZ15" s="209"/>
      <c r="EDA15" s="209"/>
      <c r="EDB15" s="209"/>
      <c r="EDC15" s="209"/>
      <c r="EDD15" s="209"/>
      <c r="EDE15" s="209"/>
      <c r="EDF15" s="209"/>
      <c r="EDG15" s="209"/>
      <c r="EDH15" s="209"/>
      <c r="EDI15" s="209"/>
      <c r="EDJ15" s="209"/>
      <c r="EDK15" s="209"/>
      <c r="EDL15" s="209"/>
      <c r="EDM15" s="209"/>
      <c r="EDN15" s="209"/>
      <c r="EDO15" s="209"/>
      <c r="EDP15" s="209"/>
      <c r="EDQ15" s="209"/>
      <c r="EDR15" s="209"/>
      <c r="EDS15" s="209"/>
      <c r="EDT15" s="209"/>
      <c r="EDU15" s="209"/>
      <c r="EDV15" s="209"/>
      <c r="EDW15" s="209"/>
      <c r="EDX15" s="209"/>
      <c r="EDY15" s="209"/>
      <c r="EDZ15" s="209"/>
      <c r="EEA15" s="209"/>
      <c r="EEB15" s="209"/>
      <c r="EEC15" s="209"/>
      <c r="EED15" s="209"/>
      <c r="EEE15" s="209"/>
      <c r="EEF15" s="209"/>
      <c r="EEG15" s="209"/>
      <c r="EEH15" s="209"/>
      <c r="EEI15" s="209"/>
      <c r="EEJ15" s="209"/>
      <c r="EEK15" s="209"/>
      <c r="EEL15" s="209"/>
      <c r="EEM15" s="209"/>
      <c r="EEN15" s="209"/>
      <c r="EEO15" s="209"/>
      <c r="EEP15" s="209"/>
      <c r="EEQ15" s="209"/>
      <c r="EER15" s="209"/>
      <c r="EES15" s="209"/>
      <c r="EET15" s="209"/>
      <c r="EEU15" s="209"/>
      <c r="EEV15" s="209"/>
      <c r="EEW15" s="209"/>
      <c r="EEX15" s="209"/>
      <c r="EEY15" s="209"/>
      <c r="EEZ15" s="209"/>
      <c r="EFA15" s="209"/>
      <c r="EFB15" s="209"/>
      <c r="EFC15" s="209"/>
      <c r="EFD15" s="209"/>
      <c r="EFE15" s="209"/>
      <c r="EFF15" s="209"/>
      <c r="EFG15" s="209"/>
      <c r="EFH15" s="209"/>
      <c r="EFI15" s="209"/>
      <c r="EFJ15" s="209"/>
      <c r="EFK15" s="209"/>
      <c r="EFL15" s="209"/>
      <c r="EFM15" s="209"/>
      <c r="EFN15" s="209"/>
      <c r="EFO15" s="209"/>
      <c r="EFP15" s="209"/>
      <c r="EFQ15" s="209"/>
      <c r="EFR15" s="209"/>
      <c r="EFS15" s="209"/>
      <c r="EFT15" s="209"/>
      <c r="EFU15" s="209"/>
      <c r="EFV15" s="209"/>
      <c r="EFW15" s="209"/>
      <c r="EFX15" s="209"/>
      <c r="EFY15" s="209"/>
      <c r="EFZ15" s="209"/>
      <c r="EGA15" s="209"/>
      <c r="EGB15" s="209"/>
      <c r="EGC15" s="209"/>
      <c r="EGD15" s="209"/>
      <c r="EGE15" s="209"/>
      <c r="EGF15" s="209"/>
      <c r="EGG15" s="209"/>
      <c r="EGH15" s="209"/>
      <c r="EGI15" s="209"/>
      <c r="EGJ15" s="209"/>
      <c r="EGK15" s="209"/>
      <c r="EGL15" s="209"/>
      <c r="EGM15" s="209"/>
      <c r="EGN15" s="209"/>
      <c r="EGO15" s="209"/>
      <c r="EGP15" s="209"/>
      <c r="EGQ15" s="209"/>
      <c r="EGR15" s="209"/>
      <c r="EGS15" s="209"/>
      <c r="EGT15" s="209"/>
      <c r="EGU15" s="209"/>
      <c r="EGV15" s="209"/>
      <c r="EGW15" s="209"/>
      <c r="EGX15" s="209"/>
      <c r="EGY15" s="209"/>
      <c r="EGZ15" s="209"/>
      <c r="EHA15" s="209"/>
      <c r="EHB15" s="209"/>
      <c r="EHC15" s="209"/>
      <c r="EHD15" s="209"/>
      <c r="EHE15" s="209"/>
      <c r="EHF15" s="209"/>
      <c r="EHG15" s="209"/>
      <c r="EHH15" s="209"/>
      <c r="EHI15" s="209"/>
      <c r="EHJ15" s="209"/>
      <c r="EHK15" s="209"/>
      <c r="EHL15" s="209"/>
      <c r="EHM15" s="209"/>
      <c r="EHN15" s="209"/>
      <c r="EHO15" s="209"/>
      <c r="EHP15" s="209"/>
      <c r="EHQ15" s="209"/>
      <c r="EHR15" s="209"/>
      <c r="EHS15" s="209"/>
      <c r="EHT15" s="209"/>
      <c r="EHU15" s="209"/>
      <c r="EHV15" s="209"/>
      <c r="EHW15" s="209"/>
      <c r="EHX15" s="209"/>
      <c r="EHY15" s="209"/>
      <c r="EHZ15" s="209"/>
      <c r="EIA15" s="209"/>
      <c r="EIB15" s="209"/>
      <c r="EIC15" s="209"/>
      <c r="EID15" s="209"/>
      <c r="EIE15" s="209"/>
      <c r="EIF15" s="209"/>
      <c r="EIG15" s="209"/>
      <c r="EIH15" s="209"/>
      <c r="EII15" s="209"/>
      <c r="EIJ15" s="209"/>
      <c r="EIK15" s="209"/>
      <c r="EIL15" s="209"/>
      <c r="EIM15" s="209"/>
      <c r="EIN15" s="209"/>
      <c r="EIO15" s="209"/>
      <c r="EIP15" s="209"/>
      <c r="EIQ15" s="209"/>
      <c r="EIR15" s="209"/>
      <c r="EIS15" s="209"/>
      <c r="EIT15" s="209"/>
      <c r="EIU15" s="209"/>
      <c r="EIV15" s="209"/>
      <c r="EIW15" s="209"/>
      <c r="EIX15" s="209"/>
      <c r="EIY15" s="209"/>
      <c r="EIZ15" s="209"/>
      <c r="EJA15" s="209"/>
      <c r="EJB15" s="209"/>
      <c r="EJC15" s="209"/>
      <c r="EJD15" s="209"/>
      <c r="EJE15" s="209"/>
      <c r="EJF15" s="209"/>
      <c r="EJG15" s="209"/>
      <c r="EJH15" s="209"/>
      <c r="EJI15" s="209"/>
      <c r="EJJ15" s="209"/>
      <c r="EJK15" s="209"/>
      <c r="EJL15" s="209"/>
      <c r="EJM15" s="209"/>
      <c r="EJN15" s="209"/>
      <c r="EJO15" s="209"/>
      <c r="EJP15" s="209"/>
      <c r="EJQ15" s="209"/>
      <c r="EJR15" s="209"/>
      <c r="EJS15" s="209"/>
      <c r="EJT15" s="209"/>
      <c r="EJU15" s="209"/>
      <c r="EJV15" s="209"/>
      <c r="EJW15" s="209"/>
      <c r="EJX15" s="209"/>
      <c r="EJY15" s="209"/>
      <c r="EJZ15" s="209"/>
      <c r="EKA15" s="209"/>
      <c r="EKB15" s="209"/>
      <c r="EKC15" s="209"/>
      <c r="EKD15" s="209"/>
      <c r="EKE15" s="209"/>
      <c r="EKF15" s="209"/>
      <c r="EKG15" s="209"/>
      <c r="EKH15" s="209"/>
      <c r="EKI15" s="209"/>
      <c r="EKJ15" s="209"/>
      <c r="EKK15" s="209"/>
      <c r="EKL15" s="209"/>
      <c r="EKM15" s="209"/>
      <c r="EKN15" s="209"/>
      <c r="EKO15" s="209"/>
      <c r="EKP15" s="209"/>
      <c r="EKQ15" s="209"/>
      <c r="EKR15" s="209"/>
      <c r="EKS15" s="209"/>
      <c r="EKT15" s="209"/>
      <c r="EKU15" s="209"/>
      <c r="EKV15" s="209"/>
      <c r="EKW15" s="209"/>
      <c r="EKX15" s="209"/>
      <c r="EKY15" s="209"/>
      <c r="EKZ15" s="209"/>
      <c r="ELA15" s="209"/>
      <c r="ELB15" s="209"/>
      <c r="ELC15" s="209"/>
      <c r="ELD15" s="209"/>
      <c r="ELE15" s="209"/>
      <c r="ELF15" s="209"/>
      <c r="ELG15" s="209"/>
      <c r="ELH15" s="209"/>
      <c r="ELI15" s="209"/>
      <c r="ELJ15" s="209"/>
      <c r="ELK15" s="209"/>
      <c r="ELL15" s="209"/>
      <c r="ELM15" s="209"/>
      <c r="ELN15" s="209"/>
      <c r="ELO15" s="209"/>
      <c r="ELP15" s="209"/>
      <c r="ELQ15" s="209"/>
      <c r="ELR15" s="209"/>
      <c r="ELS15" s="209"/>
      <c r="ELT15" s="209"/>
      <c r="ELU15" s="209"/>
      <c r="ELV15" s="209"/>
      <c r="ELW15" s="209"/>
      <c r="ELX15" s="209"/>
      <c r="ELY15" s="209"/>
      <c r="ELZ15" s="209"/>
      <c r="EMA15" s="209"/>
      <c r="EMB15" s="209"/>
      <c r="EMC15" s="209"/>
      <c r="EMD15" s="209"/>
      <c r="EME15" s="209"/>
      <c r="EMF15" s="209"/>
      <c r="EMG15" s="209"/>
      <c r="EMH15" s="209"/>
      <c r="EMI15" s="209"/>
      <c r="EMJ15" s="209"/>
      <c r="EMK15" s="209"/>
      <c r="EML15" s="209"/>
      <c r="EMM15" s="209"/>
      <c r="EMN15" s="209"/>
      <c r="EMO15" s="209"/>
      <c r="EMP15" s="209"/>
      <c r="EMQ15" s="209"/>
      <c r="EMR15" s="209"/>
      <c r="EMS15" s="209"/>
      <c r="EMT15" s="209"/>
      <c r="EMU15" s="209"/>
      <c r="EMV15" s="209"/>
      <c r="EMW15" s="209"/>
      <c r="EMX15" s="209"/>
      <c r="EMY15" s="209"/>
      <c r="EMZ15" s="209"/>
      <c r="ENA15" s="209"/>
      <c r="ENB15" s="209"/>
      <c r="ENC15" s="209"/>
      <c r="END15" s="209"/>
      <c r="ENE15" s="209"/>
      <c r="ENF15" s="209"/>
      <c r="ENG15" s="209"/>
      <c r="ENH15" s="209"/>
      <c r="ENI15" s="209"/>
      <c r="ENJ15" s="209"/>
      <c r="ENK15" s="209"/>
      <c r="ENL15" s="209"/>
      <c r="ENM15" s="209"/>
      <c r="ENN15" s="209"/>
      <c r="ENO15" s="209"/>
      <c r="ENP15" s="209"/>
      <c r="ENQ15" s="209"/>
      <c r="ENR15" s="209"/>
      <c r="ENS15" s="209"/>
      <c r="ENT15" s="209"/>
      <c r="ENU15" s="209"/>
      <c r="ENV15" s="209"/>
      <c r="ENW15" s="209"/>
      <c r="ENX15" s="209"/>
      <c r="ENY15" s="209"/>
      <c r="ENZ15" s="209"/>
      <c r="EOA15" s="209"/>
      <c r="EOB15" s="209"/>
      <c r="EOC15" s="209"/>
      <c r="EOD15" s="209"/>
      <c r="EOE15" s="209"/>
      <c r="EOF15" s="209"/>
      <c r="EOG15" s="209"/>
      <c r="EOH15" s="209"/>
      <c r="EOI15" s="209"/>
      <c r="EOJ15" s="209"/>
      <c r="EOK15" s="209"/>
      <c r="EOL15" s="209"/>
      <c r="EOM15" s="209"/>
      <c r="EON15" s="209"/>
      <c r="EOO15" s="209"/>
      <c r="EOP15" s="209"/>
      <c r="EOQ15" s="209"/>
      <c r="EOR15" s="209"/>
      <c r="EOS15" s="209"/>
      <c r="EOT15" s="209"/>
      <c r="EOU15" s="209"/>
      <c r="EOV15" s="209"/>
      <c r="EOW15" s="209"/>
      <c r="EOX15" s="209"/>
      <c r="EOY15" s="209"/>
      <c r="EOZ15" s="209"/>
      <c r="EPA15" s="209"/>
      <c r="EPB15" s="209"/>
      <c r="EPC15" s="209"/>
      <c r="EPD15" s="209"/>
      <c r="EPE15" s="209"/>
      <c r="EPF15" s="209"/>
      <c r="EPG15" s="209"/>
      <c r="EPH15" s="209"/>
      <c r="EPI15" s="209"/>
      <c r="EPJ15" s="209"/>
      <c r="EPK15" s="209"/>
      <c r="EPL15" s="209"/>
      <c r="EPM15" s="209"/>
      <c r="EPN15" s="209"/>
      <c r="EPO15" s="209"/>
      <c r="EPP15" s="209"/>
      <c r="EPQ15" s="209"/>
      <c r="EPR15" s="209"/>
      <c r="EPS15" s="209"/>
      <c r="EPT15" s="209"/>
      <c r="EPU15" s="209"/>
      <c r="EPV15" s="209"/>
      <c r="EPW15" s="209"/>
      <c r="EPX15" s="209"/>
      <c r="EPY15" s="209"/>
      <c r="EPZ15" s="209"/>
      <c r="EQA15" s="209"/>
      <c r="EQB15" s="209"/>
      <c r="EQC15" s="209"/>
      <c r="EQD15" s="209"/>
      <c r="EQE15" s="209"/>
      <c r="EQF15" s="209"/>
      <c r="EQG15" s="209"/>
      <c r="EQH15" s="209"/>
      <c r="EQI15" s="209"/>
      <c r="EQJ15" s="209"/>
      <c r="EQK15" s="209"/>
      <c r="EQL15" s="209"/>
      <c r="EQM15" s="209"/>
      <c r="EQN15" s="209"/>
      <c r="EQO15" s="209"/>
      <c r="EQP15" s="209"/>
      <c r="EQQ15" s="209"/>
      <c r="EQR15" s="209"/>
      <c r="EQS15" s="209"/>
      <c r="EQT15" s="209"/>
      <c r="EQU15" s="209"/>
      <c r="EQV15" s="209"/>
      <c r="EQW15" s="209"/>
      <c r="EQX15" s="209"/>
      <c r="EQY15" s="209"/>
      <c r="EQZ15" s="209"/>
      <c r="ERA15" s="209"/>
      <c r="ERB15" s="209"/>
      <c r="ERC15" s="209"/>
      <c r="ERD15" s="209"/>
      <c r="ERE15" s="209"/>
      <c r="ERF15" s="209"/>
      <c r="ERG15" s="209"/>
      <c r="ERH15" s="209"/>
      <c r="ERI15" s="209"/>
      <c r="ERJ15" s="209"/>
      <c r="ERK15" s="209"/>
      <c r="ERL15" s="209"/>
      <c r="ERM15" s="209"/>
      <c r="ERN15" s="209"/>
      <c r="ERO15" s="209"/>
      <c r="ERP15" s="209"/>
      <c r="ERQ15" s="209"/>
      <c r="ERR15" s="209"/>
      <c r="ERS15" s="209"/>
      <c r="ERT15" s="209"/>
      <c r="ERU15" s="209"/>
      <c r="ERV15" s="209"/>
      <c r="ERW15" s="209"/>
      <c r="ERX15" s="209"/>
      <c r="ERY15" s="209"/>
      <c r="ERZ15" s="209"/>
      <c r="ESA15" s="209"/>
      <c r="ESB15" s="209"/>
      <c r="ESC15" s="209"/>
      <c r="ESD15" s="209"/>
      <c r="ESE15" s="209"/>
      <c r="ESF15" s="209"/>
      <c r="ESG15" s="209"/>
      <c r="ESH15" s="209"/>
      <c r="ESI15" s="209"/>
      <c r="ESJ15" s="209"/>
      <c r="ESK15" s="209"/>
      <c r="ESL15" s="209"/>
      <c r="ESM15" s="209"/>
      <c r="ESN15" s="209"/>
      <c r="ESO15" s="209"/>
      <c r="ESP15" s="209"/>
      <c r="ESQ15" s="209"/>
      <c r="ESR15" s="209"/>
      <c r="ESS15" s="209"/>
      <c r="EST15" s="209"/>
      <c r="ESU15" s="209"/>
      <c r="ESV15" s="209"/>
      <c r="ESW15" s="209"/>
      <c r="ESX15" s="209"/>
      <c r="ESY15" s="209"/>
      <c r="ESZ15" s="209"/>
      <c r="ETA15" s="209"/>
      <c r="ETB15" s="209"/>
      <c r="ETC15" s="209"/>
      <c r="ETD15" s="209"/>
      <c r="ETE15" s="209"/>
      <c r="ETF15" s="209"/>
      <c r="ETG15" s="209"/>
      <c r="ETH15" s="209"/>
      <c r="ETI15" s="209"/>
      <c r="ETJ15" s="209"/>
      <c r="ETK15" s="209"/>
      <c r="ETL15" s="209"/>
      <c r="ETM15" s="209"/>
      <c r="ETN15" s="209"/>
      <c r="ETO15" s="209"/>
      <c r="ETP15" s="209"/>
      <c r="ETQ15" s="209"/>
      <c r="ETR15" s="209"/>
      <c r="ETS15" s="209"/>
      <c r="ETT15" s="209"/>
      <c r="ETU15" s="209"/>
      <c r="ETV15" s="209"/>
      <c r="ETW15" s="209"/>
      <c r="ETX15" s="209"/>
      <c r="ETY15" s="209"/>
      <c r="ETZ15" s="209"/>
      <c r="EUA15" s="209"/>
      <c r="EUB15" s="209"/>
      <c r="EUC15" s="209"/>
      <c r="EUD15" s="209"/>
      <c r="EUE15" s="209"/>
      <c r="EUF15" s="209"/>
      <c r="EUG15" s="209"/>
      <c r="EUH15" s="209"/>
      <c r="EUI15" s="209"/>
      <c r="EUJ15" s="209"/>
      <c r="EUK15" s="209"/>
      <c r="EUL15" s="209"/>
      <c r="EUM15" s="209"/>
      <c r="EUN15" s="209"/>
      <c r="EUO15" s="209"/>
      <c r="EUP15" s="209"/>
      <c r="EUQ15" s="209"/>
      <c r="EUR15" s="209"/>
      <c r="EUS15" s="209"/>
      <c r="EUT15" s="209"/>
      <c r="EUU15" s="209"/>
      <c r="EUV15" s="209"/>
      <c r="EUW15" s="209"/>
      <c r="EUX15" s="209"/>
      <c r="EUY15" s="209"/>
      <c r="EUZ15" s="209"/>
      <c r="EVA15" s="209"/>
      <c r="EVB15" s="209"/>
      <c r="EVC15" s="209"/>
      <c r="EVD15" s="209"/>
      <c r="EVE15" s="209"/>
      <c r="EVF15" s="209"/>
      <c r="EVG15" s="209"/>
      <c r="EVH15" s="209"/>
      <c r="EVI15" s="209"/>
      <c r="EVJ15" s="209"/>
      <c r="EVK15" s="209"/>
      <c r="EVL15" s="209"/>
      <c r="EVM15" s="209"/>
      <c r="EVN15" s="209"/>
      <c r="EVO15" s="209"/>
      <c r="EVP15" s="209"/>
      <c r="EVQ15" s="209"/>
      <c r="EVR15" s="209"/>
      <c r="EVS15" s="209"/>
      <c r="EVT15" s="209"/>
      <c r="EVU15" s="209"/>
      <c r="EVV15" s="209"/>
      <c r="EVW15" s="209"/>
      <c r="EVX15" s="209"/>
      <c r="EVY15" s="209"/>
      <c r="EVZ15" s="209"/>
      <c r="EWA15" s="209"/>
      <c r="EWB15" s="209"/>
      <c r="EWC15" s="209"/>
      <c r="EWD15" s="209"/>
      <c r="EWE15" s="209"/>
      <c r="EWF15" s="209"/>
      <c r="EWG15" s="209"/>
      <c r="EWH15" s="209"/>
      <c r="EWI15" s="209"/>
      <c r="EWJ15" s="209"/>
      <c r="EWK15" s="209"/>
      <c r="EWL15" s="209"/>
      <c r="EWM15" s="209"/>
      <c r="EWN15" s="209"/>
      <c r="EWO15" s="209"/>
      <c r="EWP15" s="209"/>
      <c r="EWQ15" s="209"/>
      <c r="EWR15" s="209"/>
      <c r="EWS15" s="209"/>
      <c r="EWT15" s="209"/>
      <c r="EWU15" s="209"/>
      <c r="EWV15" s="209"/>
      <c r="EWW15" s="209"/>
      <c r="EWX15" s="209"/>
      <c r="EWY15" s="209"/>
      <c r="EWZ15" s="209"/>
      <c r="EXA15" s="209"/>
      <c r="EXB15" s="209"/>
      <c r="EXC15" s="209"/>
      <c r="EXD15" s="209"/>
      <c r="EXE15" s="209"/>
      <c r="EXF15" s="209"/>
      <c r="EXG15" s="209"/>
      <c r="EXH15" s="209"/>
      <c r="EXI15" s="209"/>
      <c r="EXJ15" s="209"/>
      <c r="EXK15" s="209"/>
      <c r="EXL15" s="209"/>
      <c r="EXM15" s="209"/>
      <c r="EXN15" s="209"/>
      <c r="EXO15" s="209"/>
      <c r="EXP15" s="209"/>
      <c r="EXQ15" s="209"/>
      <c r="EXR15" s="209"/>
      <c r="EXS15" s="209"/>
      <c r="EXT15" s="209"/>
      <c r="EXU15" s="209"/>
      <c r="EXV15" s="209"/>
      <c r="EXW15" s="209"/>
      <c r="EXX15" s="209"/>
      <c r="EXY15" s="209"/>
      <c r="EXZ15" s="209"/>
      <c r="EYA15" s="209"/>
      <c r="EYB15" s="209"/>
      <c r="EYC15" s="209"/>
      <c r="EYD15" s="209"/>
      <c r="EYE15" s="209"/>
      <c r="EYF15" s="209"/>
      <c r="EYG15" s="209"/>
      <c r="EYH15" s="209"/>
      <c r="EYI15" s="209"/>
      <c r="EYJ15" s="209"/>
      <c r="EYK15" s="209"/>
      <c r="EYL15" s="209"/>
      <c r="EYM15" s="209"/>
      <c r="EYN15" s="209"/>
      <c r="EYO15" s="209"/>
      <c r="EYP15" s="209"/>
      <c r="EYQ15" s="209"/>
      <c r="EYR15" s="209"/>
      <c r="EYS15" s="209"/>
      <c r="EYT15" s="209"/>
      <c r="EYU15" s="209"/>
      <c r="EYV15" s="209"/>
      <c r="EYW15" s="209"/>
      <c r="EYX15" s="209"/>
      <c r="EYY15" s="209"/>
      <c r="EYZ15" s="209"/>
      <c r="EZA15" s="209"/>
      <c r="EZB15" s="209"/>
      <c r="EZC15" s="209"/>
      <c r="EZD15" s="209"/>
      <c r="EZE15" s="209"/>
      <c r="EZF15" s="209"/>
      <c r="EZG15" s="209"/>
      <c r="EZH15" s="209"/>
      <c r="EZI15" s="209"/>
      <c r="EZJ15" s="209"/>
      <c r="EZK15" s="209"/>
      <c r="EZL15" s="209"/>
      <c r="EZM15" s="209"/>
      <c r="EZN15" s="209"/>
      <c r="EZO15" s="209"/>
      <c r="EZP15" s="209"/>
      <c r="EZQ15" s="209"/>
      <c r="EZR15" s="209"/>
      <c r="EZS15" s="209"/>
      <c r="EZT15" s="209"/>
      <c r="EZU15" s="209"/>
      <c r="EZV15" s="209"/>
      <c r="EZW15" s="209"/>
      <c r="EZX15" s="209"/>
      <c r="EZY15" s="209"/>
      <c r="EZZ15" s="209"/>
      <c r="FAA15" s="209"/>
      <c r="FAB15" s="209"/>
      <c r="FAC15" s="209"/>
      <c r="FAD15" s="209"/>
      <c r="FAE15" s="209"/>
      <c r="FAF15" s="209"/>
      <c r="FAG15" s="209"/>
      <c r="FAH15" s="209"/>
      <c r="FAI15" s="209"/>
      <c r="FAJ15" s="209"/>
      <c r="FAK15" s="209"/>
      <c r="FAL15" s="209"/>
      <c r="FAM15" s="209"/>
      <c r="FAN15" s="209"/>
      <c r="FAO15" s="209"/>
      <c r="FAP15" s="209"/>
      <c r="FAQ15" s="209"/>
      <c r="FAR15" s="209"/>
      <c r="FAS15" s="209"/>
      <c r="FAT15" s="209"/>
      <c r="FAU15" s="209"/>
      <c r="FAV15" s="209"/>
      <c r="FAW15" s="209"/>
      <c r="FAX15" s="209"/>
      <c r="FAY15" s="209"/>
      <c r="FAZ15" s="209"/>
      <c r="FBA15" s="209"/>
      <c r="FBB15" s="209"/>
      <c r="FBC15" s="209"/>
      <c r="FBD15" s="209"/>
      <c r="FBE15" s="209"/>
      <c r="FBF15" s="209"/>
      <c r="FBG15" s="209"/>
      <c r="FBH15" s="209"/>
      <c r="FBI15" s="209"/>
      <c r="FBJ15" s="209"/>
      <c r="FBK15" s="209"/>
      <c r="FBL15" s="209"/>
      <c r="FBM15" s="209"/>
      <c r="FBN15" s="209"/>
      <c r="FBO15" s="209"/>
      <c r="FBP15" s="209"/>
      <c r="FBQ15" s="209"/>
      <c r="FBR15" s="209"/>
      <c r="FBS15" s="209"/>
      <c r="FBT15" s="209"/>
      <c r="FBU15" s="209"/>
      <c r="FBV15" s="209"/>
      <c r="FBW15" s="209"/>
      <c r="FBX15" s="209"/>
      <c r="FBY15" s="209"/>
      <c r="FBZ15" s="209"/>
      <c r="FCA15" s="209"/>
      <c r="FCB15" s="209"/>
      <c r="FCC15" s="209"/>
      <c r="FCD15" s="209"/>
      <c r="FCE15" s="209"/>
      <c r="FCF15" s="209"/>
      <c r="FCG15" s="209"/>
      <c r="FCH15" s="209"/>
      <c r="FCI15" s="209"/>
      <c r="FCJ15" s="209"/>
      <c r="FCK15" s="209"/>
      <c r="FCL15" s="209"/>
      <c r="FCM15" s="209"/>
      <c r="FCN15" s="209"/>
      <c r="FCO15" s="209"/>
      <c r="FCP15" s="209"/>
      <c r="FCQ15" s="209"/>
      <c r="FCR15" s="209"/>
      <c r="FCS15" s="209"/>
      <c r="FCT15" s="209"/>
      <c r="FCU15" s="209"/>
      <c r="FCV15" s="209"/>
      <c r="FCW15" s="209"/>
      <c r="FCX15" s="209"/>
      <c r="FCY15" s="209"/>
      <c r="FCZ15" s="209"/>
      <c r="FDA15" s="209"/>
      <c r="FDB15" s="209"/>
      <c r="FDC15" s="209"/>
      <c r="FDD15" s="209"/>
      <c r="FDE15" s="209"/>
      <c r="FDF15" s="209"/>
      <c r="FDG15" s="209"/>
      <c r="FDH15" s="209"/>
      <c r="FDI15" s="209"/>
      <c r="FDJ15" s="209"/>
      <c r="FDK15" s="209"/>
      <c r="FDL15" s="209"/>
      <c r="FDM15" s="209"/>
      <c r="FDN15" s="209"/>
      <c r="FDO15" s="209"/>
      <c r="FDP15" s="209"/>
      <c r="FDQ15" s="209"/>
      <c r="FDR15" s="209"/>
      <c r="FDS15" s="209"/>
      <c r="FDT15" s="209"/>
      <c r="FDU15" s="209"/>
      <c r="FDV15" s="209"/>
      <c r="FDW15" s="209"/>
      <c r="FDX15" s="209"/>
      <c r="FDY15" s="209"/>
      <c r="FDZ15" s="209"/>
      <c r="FEA15" s="209"/>
      <c r="FEB15" s="209"/>
      <c r="FEC15" s="209"/>
      <c r="FED15" s="209"/>
      <c r="FEE15" s="209"/>
      <c r="FEF15" s="209"/>
      <c r="FEG15" s="209"/>
      <c r="FEH15" s="209"/>
      <c r="FEI15" s="209"/>
      <c r="FEJ15" s="209"/>
      <c r="FEK15" s="209"/>
      <c r="FEL15" s="209"/>
      <c r="FEM15" s="209"/>
      <c r="FEN15" s="209"/>
      <c r="FEO15" s="209"/>
      <c r="FEP15" s="209"/>
      <c r="FEQ15" s="209"/>
      <c r="FER15" s="209"/>
      <c r="FES15" s="209"/>
      <c r="FET15" s="209"/>
      <c r="FEU15" s="209"/>
      <c r="FEV15" s="209"/>
      <c r="FEW15" s="209"/>
      <c r="FEX15" s="209"/>
      <c r="FEY15" s="209"/>
      <c r="FEZ15" s="209"/>
      <c r="FFA15" s="209"/>
      <c r="FFB15" s="209"/>
      <c r="FFC15" s="209"/>
      <c r="FFD15" s="209"/>
      <c r="FFE15" s="209"/>
      <c r="FFF15" s="209"/>
      <c r="FFG15" s="209"/>
      <c r="FFH15" s="209"/>
      <c r="FFI15" s="209"/>
      <c r="FFJ15" s="209"/>
      <c r="FFK15" s="209"/>
      <c r="FFL15" s="209"/>
      <c r="FFM15" s="209"/>
      <c r="FFN15" s="209"/>
      <c r="FFO15" s="209"/>
      <c r="FFP15" s="209"/>
      <c r="FFQ15" s="209"/>
      <c r="FFR15" s="209"/>
      <c r="FFS15" s="209"/>
      <c r="FFT15" s="209"/>
      <c r="FFU15" s="209"/>
      <c r="FFV15" s="209"/>
      <c r="FFW15" s="209"/>
      <c r="FFX15" s="209"/>
      <c r="FFY15" s="209"/>
      <c r="FFZ15" s="209"/>
      <c r="FGA15" s="209"/>
      <c r="FGB15" s="209"/>
      <c r="FGC15" s="209"/>
      <c r="FGD15" s="209"/>
      <c r="FGE15" s="209"/>
      <c r="FGF15" s="209"/>
      <c r="FGG15" s="209"/>
      <c r="FGH15" s="209"/>
      <c r="FGI15" s="209"/>
      <c r="FGJ15" s="209"/>
      <c r="FGK15" s="209"/>
      <c r="FGL15" s="209"/>
      <c r="FGM15" s="209"/>
      <c r="FGN15" s="209"/>
      <c r="FGO15" s="209"/>
      <c r="FGP15" s="209"/>
      <c r="FGQ15" s="209"/>
      <c r="FGR15" s="209"/>
      <c r="FGS15" s="209"/>
      <c r="FGT15" s="209"/>
      <c r="FGU15" s="209"/>
      <c r="FGV15" s="209"/>
      <c r="FGW15" s="209"/>
      <c r="FGX15" s="209"/>
      <c r="FGY15" s="209"/>
      <c r="FGZ15" s="209"/>
      <c r="FHA15" s="209"/>
      <c r="FHB15" s="209"/>
      <c r="FHC15" s="209"/>
      <c r="FHD15" s="209"/>
      <c r="FHE15" s="209"/>
      <c r="FHF15" s="209"/>
      <c r="FHG15" s="209"/>
      <c r="FHH15" s="209"/>
      <c r="FHI15" s="209"/>
      <c r="FHJ15" s="209"/>
      <c r="FHK15" s="209"/>
      <c r="FHL15" s="209"/>
      <c r="FHM15" s="209"/>
      <c r="FHN15" s="209"/>
      <c r="FHO15" s="209"/>
      <c r="FHP15" s="209"/>
      <c r="FHQ15" s="209"/>
      <c r="FHR15" s="209"/>
      <c r="FHS15" s="209"/>
      <c r="FHT15" s="209"/>
      <c r="FHU15" s="209"/>
      <c r="FHV15" s="209"/>
      <c r="FHW15" s="209"/>
      <c r="FHX15" s="209"/>
      <c r="FHY15" s="209"/>
      <c r="FHZ15" s="209"/>
      <c r="FIA15" s="209"/>
      <c r="FIB15" s="209"/>
      <c r="FIC15" s="209"/>
      <c r="FID15" s="209"/>
      <c r="FIE15" s="209"/>
      <c r="FIF15" s="209"/>
      <c r="FIG15" s="209"/>
      <c r="FIH15" s="209"/>
      <c r="FII15" s="209"/>
      <c r="FIJ15" s="209"/>
      <c r="FIK15" s="209"/>
      <c r="FIL15" s="209"/>
      <c r="FIM15" s="209"/>
      <c r="FIN15" s="209"/>
      <c r="FIO15" s="209"/>
      <c r="FIP15" s="209"/>
      <c r="FIQ15" s="209"/>
      <c r="FIR15" s="209"/>
      <c r="FIS15" s="209"/>
      <c r="FIT15" s="209"/>
      <c r="FIU15" s="209"/>
      <c r="FIV15" s="209"/>
      <c r="FIW15" s="209"/>
      <c r="FIX15" s="209"/>
      <c r="FIY15" s="209"/>
      <c r="FIZ15" s="209"/>
      <c r="FJA15" s="209"/>
      <c r="FJB15" s="209"/>
      <c r="FJC15" s="209"/>
      <c r="FJD15" s="209"/>
      <c r="FJE15" s="209"/>
      <c r="FJF15" s="209"/>
      <c r="FJG15" s="209"/>
      <c r="FJH15" s="209"/>
      <c r="FJI15" s="209"/>
      <c r="FJJ15" s="209"/>
      <c r="FJK15" s="209"/>
      <c r="FJL15" s="209"/>
      <c r="FJM15" s="209"/>
      <c r="FJN15" s="209"/>
      <c r="FJO15" s="209"/>
      <c r="FJP15" s="209"/>
      <c r="FJQ15" s="209"/>
      <c r="FJR15" s="209"/>
      <c r="FJS15" s="209"/>
      <c r="FJT15" s="209"/>
      <c r="FJU15" s="209"/>
      <c r="FJV15" s="209"/>
      <c r="FJW15" s="209"/>
      <c r="FJX15" s="209"/>
      <c r="FJY15" s="209"/>
      <c r="FJZ15" s="209"/>
      <c r="FKA15" s="209"/>
      <c r="FKB15" s="209"/>
      <c r="FKC15" s="209"/>
      <c r="FKD15" s="209"/>
      <c r="FKE15" s="209"/>
      <c r="FKF15" s="209"/>
      <c r="FKG15" s="209"/>
      <c r="FKH15" s="209"/>
      <c r="FKI15" s="209"/>
      <c r="FKJ15" s="209"/>
      <c r="FKK15" s="209"/>
      <c r="FKL15" s="209"/>
      <c r="FKM15" s="209"/>
      <c r="FKN15" s="209"/>
      <c r="FKO15" s="209"/>
      <c r="FKP15" s="209"/>
      <c r="FKQ15" s="209"/>
      <c r="FKR15" s="209"/>
      <c r="FKS15" s="209"/>
      <c r="FKT15" s="209"/>
      <c r="FKU15" s="209"/>
      <c r="FKV15" s="209"/>
      <c r="FKW15" s="209"/>
      <c r="FKX15" s="209"/>
      <c r="FKY15" s="209"/>
      <c r="FKZ15" s="209"/>
      <c r="FLA15" s="209"/>
      <c r="FLB15" s="209"/>
      <c r="FLC15" s="209"/>
      <c r="FLD15" s="209"/>
      <c r="FLE15" s="209"/>
      <c r="FLF15" s="209"/>
      <c r="FLG15" s="209"/>
      <c r="FLH15" s="209"/>
      <c r="FLI15" s="209"/>
      <c r="FLJ15" s="209"/>
      <c r="FLK15" s="209"/>
      <c r="FLL15" s="209"/>
      <c r="FLM15" s="209"/>
      <c r="FLN15" s="209"/>
      <c r="FLO15" s="209"/>
      <c r="FLP15" s="209"/>
      <c r="FLQ15" s="209"/>
      <c r="FLR15" s="209"/>
      <c r="FLS15" s="209"/>
      <c r="FLT15" s="209"/>
      <c r="FLU15" s="209"/>
      <c r="FLV15" s="209"/>
      <c r="FLW15" s="209"/>
      <c r="FLX15" s="209"/>
      <c r="FLY15" s="209"/>
      <c r="FLZ15" s="209"/>
      <c r="FMA15" s="209"/>
      <c r="FMB15" s="209"/>
      <c r="FMC15" s="209"/>
      <c r="FMD15" s="209"/>
      <c r="FME15" s="209"/>
      <c r="FMF15" s="209"/>
      <c r="FMG15" s="209"/>
      <c r="FMH15" s="209"/>
      <c r="FMI15" s="209"/>
      <c r="FMJ15" s="209"/>
      <c r="FMK15" s="209"/>
      <c r="FML15" s="209"/>
      <c r="FMM15" s="209"/>
      <c r="FMN15" s="209"/>
      <c r="FMO15" s="209"/>
      <c r="FMP15" s="209"/>
      <c r="FMQ15" s="209"/>
      <c r="FMR15" s="209"/>
      <c r="FMS15" s="209"/>
      <c r="FMT15" s="209"/>
      <c r="FMU15" s="209"/>
      <c r="FMV15" s="209"/>
      <c r="FMW15" s="209"/>
      <c r="FMX15" s="209"/>
      <c r="FMY15" s="209"/>
      <c r="FMZ15" s="209"/>
      <c r="FNA15" s="209"/>
      <c r="FNB15" s="209"/>
      <c r="FNC15" s="209"/>
      <c r="FND15" s="209"/>
      <c r="FNE15" s="209"/>
      <c r="FNF15" s="209"/>
      <c r="FNG15" s="209"/>
      <c r="FNH15" s="209"/>
      <c r="FNI15" s="209"/>
      <c r="FNJ15" s="209"/>
      <c r="FNK15" s="209"/>
      <c r="FNL15" s="209"/>
      <c r="FNM15" s="209"/>
      <c r="FNN15" s="209"/>
      <c r="FNO15" s="209"/>
      <c r="FNP15" s="209"/>
      <c r="FNQ15" s="209"/>
      <c r="FNR15" s="209"/>
      <c r="FNS15" s="209"/>
      <c r="FNT15" s="209"/>
      <c r="FNU15" s="209"/>
      <c r="FNV15" s="209"/>
      <c r="FNW15" s="209"/>
      <c r="FNX15" s="209"/>
      <c r="FNY15" s="209"/>
      <c r="FNZ15" s="209"/>
      <c r="FOA15" s="209"/>
      <c r="FOB15" s="209"/>
      <c r="FOC15" s="209"/>
      <c r="FOD15" s="209"/>
      <c r="FOE15" s="209"/>
      <c r="FOF15" s="209"/>
      <c r="FOG15" s="209"/>
      <c r="FOH15" s="209"/>
      <c r="FOI15" s="209"/>
      <c r="FOJ15" s="209"/>
      <c r="FOK15" s="209"/>
      <c r="FOL15" s="209"/>
      <c r="FOM15" s="209"/>
      <c r="FON15" s="209"/>
      <c r="FOO15" s="209"/>
      <c r="FOP15" s="209"/>
      <c r="FOQ15" s="209"/>
      <c r="FOR15" s="209"/>
      <c r="FOS15" s="209"/>
      <c r="FOT15" s="209"/>
      <c r="FOU15" s="209"/>
      <c r="FOV15" s="209"/>
      <c r="FOW15" s="209"/>
      <c r="FOX15" s="209"/>
      <c r="FOY15" s="209"/>
      <c r="FOZ15" s="209"/>
      <c r="FPA15" s="209"/>
      <c r="FPB15" s="209"/>
      <c r="FPC15" s="209"/>
      <c r="FPD15" s="209"/>
      <c r="FPE15" s="209"/>
      <c r="FPF15" s="209"/>
      <c r="FPG15" s="209"/>
      <c r="FPH15" s="209"/>
      <c r="FPI15" s="209"/>
      <c r="FPJ15" s="209"/>
      <c r="FPK15" s="209"/>
      <c r="FPL15" s="209"/>
      <c r="FPM15" s="209"/>
      <c r="FPN15" s="209"/>
      <c r="FPO15" s="209"/>
      <c r="FPP15" s="209"/>
      <c r="FPQ15" s="209"/>
      <c r="FPR15" s="209"/>
      <c r="FPS15" s="209"/>
      <c r="FPT15" s="209"/>
      <c r="FPU15" s="209"/>
      <c r="FPV15" s="209"/>
      <c r="FPW15" s="209"/>
      <c r="FPX15" s="209"/>
      <c r="FPY15" s="209"/>
      <c r="FPZ15" s="209"/>
      <c r="FQA15" s="209"/>
      <c r="FQB15" s="209"/>
      <c r="FQC15" s="209"/>
      <c r="FQD15" s="209"/>
      <c r="FQE15" s="209"/>
      <c r="FQF15" s="209"/>
      <c r="FQG15" s="209"/>
      <c r="FQH15" s="209"/>
      <c r="FQI15" s="209"/>
      <c r="FQJ15" s="209"/>
      <c r="FQK15" s="209"/>
      <c r="FQL15" s="209"/>
      <c r="FQM15" s="209"/>
      <c r="FQN15" s="209"/>
      <c r="FQO15" s="209"/>
      <c r="FQP15" s="209"/>
      <c r="FQQ15" s="209"/>
      <c r="FQR15" s="209"/>
      <c r="FQS15" s="209"/>
      <c r="FQT15" s="209"/>
      <c r="FQU15" s="209"/>
      <c r="FQV15" s="209"/>
      <c r="FQW15" s="209"/>
      <c r="FQX15" s="209"/>
      <c r="FQY15" s="209"/>
      <c r="FQZ15" s="209"/>
      <c r="FRA15" s="209"/>
      <c r="FRB15" s="209"/>
      <c r="FRC15" s="209"/>
      <c r="FRD15" s="209"/>
      <c r="FRE15" s="209"/>
      <c r="FRF15" s="209"/>
      <c r="FRG15" s="209"/>
      <c r="FRH15" s="209"/>
      <c r="FRI15" s="209"/>
      <c r="FRJ15" s="209"/>
      <c r="FRK15" s="209"/>
      <c r="FRL15" s="209"/>
      <c r="FRM15" s="209"/>
      <c r="FRN15" s="209"/>
      <c r="FRO15" s="209"/>
      <c r="FRP15" s="209"/>
      <c r="FRQ15" s="209"/>
      <c r="FRR15" s="209"/>
      <c r="FRS15" s="209"/>
      <c r="FRT15" s="209"/>
      <c r="FRU15" s="209"/>
      <c r="FRV15" s="209"/>
      <c r="FRW15" s="209"/>
      <c r="FRX15" s="209"/>
      <c r="FRY15" s="209"/>
      <c r="FRZ15" s="209"/>
      <c r="FSA15" s="209"/>
      <c r="FSB15" s="209"/>
      <c r="FSC15" s="209"/>
      <c r="FSD15" s="209"/>
      <c r="FSE15" s="209"/>
      <c r="FSF15" s="209"/>
      <c r="FSG15" s="209"/>
      <c r="FSH15" s="209"/>
      <c r="FSI15" s="209"/>
      <c r="FSJ15" s="209"/>
      <c r="FSK15" s="209"/>
      <c r="FSL15" s="209"/>
      <c r="FSM15" s="209"/>
      <c r="FSN15" s="209"/>
      <c r="FSO15" s="209"/>
      <c r="FSP15" s="209"/>
      <c r="FSQ15" s="209"/>
      <c r="FSR15" s="209"/>
      <c r="FSS15" s="209"/>
      <c r="FST15" s="209"/>
      <c r="FSU15" s="209"/>
      <c r="FSV15" s="209"/>
      <c r="FSW15" s="209"/>
      <c r="FSX15" s="209"/>
      <c r="FSY15" s="209"/>
      <c r="FSZ15" s="209"/>
      <c r="FTA15" s="209"/>
      <c r="FTB15" s="209"/>
      <c r="FTC15" s="209"/>
      <c r="FTD15" s="209"/>
      <c r="FTE15" s="209"/>
      <c r="FTF15" s="209"/>
      <c r="FTG15" s="209"/>
      <c r="FTH15" s="209"/>
      <c r="FTI15" s="209"/>
      <c r="FTJ15" s="209"/>
      <c r="FTK15" s="209"/>
      <c r="FTL15" s="209"/>
      <c r="FTM15" s="209"/>
      <c r="FTN15" s="209"/>
      <c r="FTO15" s="209"/>
      <c r="FTP15" s="209"/>
      <c r="FTQ15" s="209"/>
      <c r="FTR15" s="209"/>
      <c r="FTS15" s="209"/>
      <c r="FTT15" s="209"/>
      <c r="FTU15" s="209"/>
      <c r="FTV15" s="209"/>
      <c r="FTW15" s="209"/>
      <c r="FTX15" s="209"/>
      <c r="FTY15" s="209"/>
      <c r="FTZ15" s="209"/>
      <c r="FUA15" s="209"/>
      <c r="FUB15" s="209"/>
      <c r="FUC15" s="209"/>
      <c r="FUD15" s="209"/>
      <c r="FUE15" s="209"/>
      <c r="FUF15" s="209"/>
      <c r="FUG15" s="209"/>
      <c r="FUH15" s="209"/>
      <c r="FUI15" s="209"/>
      <c r="FUJ15" s="209"/>
      <c r="FUK15" s="209"/>
      <c r="FUL15" s="209"/>
      <c r="FUM15" s="209"/>
      <c r="FUN15" s="209"/>
      <c r="FUO15" s="209"/>
      <c r="FUP15" s="209"/>
      <c r="FUQ15" s="209"/>
      <c r="FUR15" s="209"/>
      <c r="FUS15" s="209"/>
      <c r="FUT15" s="209"/>
      <c r="FUU15" s="209"/>
      <c r="FUV15" s="209"/>
      <c r="FUW15" s="209"/>
      <c r="FUX15" s="209"/>
      <c r="FUY15" s="209"/>
      <c r="FUZ15" s="209"/>
      <c r="FVA15" s="209"/>
      <c r="FVB15" s="209"/>
      <c r="FVC15" s="209"/>
      <c r="FVD15" s="209"/>
      <c r="FVE15" s="209"/>
      <c r="FVF15" s="209"/>
      <c r="FVG15" s="209"/>
      <c r="FVH15" s="209"/>
      <c r="FVI15" s="209"/>
      <c r="FVJ15" s="209"/>
      <c r="FVK15" s="209"/>
      <c r="FVL15" s="209"/>
      <c r="FVM15" s="209"/>
      <c r="FVN15" s="209"/>
      <c r="FVO15" s="209"/>
      <c r="FVP15" s="209"/>
      <c r="FVQ15" s="209"/>
      <c r="FVR15" s="209"/>
      <c r="FVS15" s="209"/>
      <c r="FVT15" s="209"/>
      <c r="FVU15" s="209"/>
      <c r="FVV15" s="209"/>
      <c r="FVW15" s="209"/>
      <c r="FVX15" s="209"/>
      <c r="FVY15" s="209"/>
      <c r="FVZ15" s="209"/>
      <c r="FWA15" s="209"/>
      <c r="FWB15" s="209"/>
      <c r="FWC15" s="209"/>
      <c r="FWD15" s="209"/>
      <c r="FWE15" s="209"/>
      <c r="FWF15" s="209"/>
      <c r="FWG15" s="209"/>
      <c r="FWH15" s="209"/>
      <c r="FWI15" s="209"/>
      <c r="FWJ15" s="209"/>
      <c r="FWK15" s="209"/>
      <c r="FWL15" s="209"/>
      <c r="FWM15" s="209"/>
      <c r="FWN15" s="209"/>
      <c r="FWO15" s="209"/>
      <c r="FWP15" s="209"/>
      <c r="FWQ15" s="209"/>
      <c r="FWR15" s="209"/>
      <c r="FWS15" s="209"/>
      <c r="FWT15" s="209"/>
      <c r="FWU15" s="209"/>
      <c r="FWV15" s="209"/>
      <c r="FWW15" s="209"/>
      <c r="FWX15" s="209"/>
      <c r="FWY15" s="209"/>
      <c r="FWZ15" s="209"/>
      <c r="FXA15" s="209"/>
      <c r="FXB15" s="209"/>
      <c r="FXC15" s="209"/>
      <c r="FXD15" s="209"/>
      <c r="FXE15" s="209"/>
      <c r="FXF15" s="209"/>
      <c r="FXG15" s="209"/>
      <c r="FXH15" s="209"/>
      <c r="FXI15" s="209"/>
      <c r="FXJ15" s="209"/>
      <c r="FXK15" s="209"/>
      <c r="FXL15" s="209"/>
      <c r="FXM15" s="209"/>
      <c r="FXN15" s="209"/>
      <c r="FXO15" s="209"/>
      <c r="FXP15" s="209"/>
      <c r="FXQ15" s="209"/>
      <c r="FXR15" s="209"/>
      <c r="FXS15" s="209"/>
      <c r="FXT15" s="209"/>
      <c r="FXU15" s="209"/>
      <c r="FXV15" s="209"/>
      <c r="FXW15" s="209"/>
      <c r="FXX15" s="209"/>
      <c r="FXY15" s="209"/>
      <c r="FXZ15" s="209"/>
      <c r="FYA15" s="209"/>
      <c r="FYB15" s="209"/>
      <c r="FYC15" s="209"/>
      <c r="FYD15" s="209"/>
      <c r="FYE15" s="209"/>
      <c r="FYF15" s="209"/>
      <c r="FYG15" s="209"/>
      <c r="FYH15" s="209"/>
      <c r="FYI15" s="209"/>
      <c r="FYJ15" s="209"/>
      <c r="FYK15" s="209"/>
      <c r="FYL15" s="209"/>
      <c r="FYM15" s="209"/>
      <c r="FYN15" s="209"/>
      <c r="FYO15" s="209"/>
      <c r="FYP15" s="209"/>
      <c r="FYQ15" s="209"/>
      <c r="FYR15" s="209"/>
      <c r="FYS15" s="209"/>
      <c r="FYT15" s="209"/>
      <c r="FYU15" s="209"/>
      <c r="FYV15" s="209"/>
      <c r="FYW15" s="209"/>
      <c r="FYX15" s="209"/>
      <c r="FYY15" s="209"/>
      <c r="FYZ15" s="209"/>
      <c r="FZA15" s="209"/>
      <c r="FZB15" s="209"/>
      <c r="FZC15" s="209"/>
      <c r="FZD15" s="209"/>
      <c r="FZE15" s="209"/>
      <c r="FZF15" s="209"/>
      <c r="FZG15" s="209"/>
      <c r="FZH15" s="209"/>
      <c r="FZI15" s="209"/>
      <c r="FZJ15" s="209"/>
      <c r="FZK15" s="209"/>
      <c r="FZL15" s="209"/>
      <c r="FZM15" s="209"/>
      <c r="FZN15" s="209"/>
      <c r="FZO15" s="209"/>
      <c r="FZP15" s="209"/>
      <c r="FZQ15" s="209"/>
      <c r="FZR15" s="209"/>
      <c r="FZS15" s="209"/>
      <c r="FZT15" s="209"/>
      <c r="FZU15" s="209"/>
      <c r="FZV15" s="209"/>
      <c r="FZW15" s="209"/>
      <c r="FZX15" s="209"/>
      <c r="FZY15" s="209"/>
      <c r="FZZ15" s="209"/>
      <c r="GAA15" s="209"/>
      <c r="GAB15" s="209"/>
      <c r="GAC15" s="209"/>
      <c r="GAD15" s="209"/>
      <c r="GAE15" s="209"/>
      <c r="GAF15" s="209"/>
      <c r="GAG15" s="209"/>
      <c r="GAH15" s="209"/>
      <c r="GAI15" s="209"/>
      <c r="GAJ15" s="209"/>
      <c r="GAK15" s="209"/>
      <c r="GAL15" s="209"/>
      <c r="GAM15" s="209"/>
      <c r="GAN15" s="209"/>
      <c r="GAO15" s="209"/>
      <c r="GAP15" s="209"/>
      <c r="GAQ15" s="209"/>
      <c r="GAR15" s="209"/>
      <c r="GAS15" s="209"/>
      <c r="GAT15" s="209"/>
      <c r="GAU15" s="209"/>
      <c r="GAV15" s="209"/>
      <c r="GAW15" s="209"/>
      <c r="GAX15" s="209"/>
      <c r="GAY15" s="209"/>
      <c r="GAZ15" s="209"/>
      <c r="GBA15" s="209"/>
      <c r="GBB15" s="209"/>
      <c r="GBC15" s="209"/>
      <c r="GBD15" s="209"/>
      <c r="GBE15" s="209"/>
      <c r="GBF15" s="209"/>
      <c r="GBG15" s="209"/>
      <c r="GBH15" s="209"/>
      <c r="GBI15" s="209"/>
      <c r="GBJ15" s="209"/>
      <c r="GBK15" s="209"/>
      <c r="GBL15" s="209"/>
      <c r="GBM15" s="209"/>
      <c r="GBN15" s="209"/>
      <c r="GBO15" s="209"/>
      <c r="GBP15" s="209"/>
      <c r="GBQ15" s="209"/>
      <c r="GBR15" s="209"/>
      <c r="GBS15" s="209"/>
      <c r="GBT15" s="209"/>
      <c r="GBU15" s="209"/>
      <c r="GBV15" s="209"/>
      <c r="GBW15" s="209"/>
      <c r="GBX15" s="209"/>
      <c r="GBY15" s="209"/>
      <c r="GBZ15" s="209"/>
      <c r="GCA15" s="209"/>
      <c r="GCB15" s="209"/>
      <c r="GCC15" s="209"/>
      <c r="GCD15" s="209"/>
      <c r="GCE15" s="209"/>
      <c r="GCF15" s="209"/>
      <c r="GCG15" s="209"/>
      <c r="GCH15" s="209"/>
      <c r="GCI15" s="209"/>
      <c r="GCJ15" s="209"/>
      <c r="GCK15" s="209"/>
      <c r="GCL15" s="209"/>
      <c r="GCM15" s="209"/>
      <c r="GCN15" s="209"/>
      <c r="GCO15" s="209"/>
      <c r="GCP15" s="209"/>
      <c r="GCQ15" s="209"/>
      <c r="GCR15" s="209"/>
      <c r="GCS15" s="209"/>
      <c r="GCT15" s="209"/>
      <c r="GCU15" s="209"/>
      <c r="GCV15" s="209"/>
      <c r="GCW15" s="209"/>
      <c r="GCX15" s="209"/>
      <c r="GCY15" s="209"/>
      <c r="GCZ15" s="209"/>
      <c r="GDA15" s="209"/>
      <c r="GDB15" s="209"/>
      <c r="GDC15" s="209"/>
      <c r="GDD15" s="209"/>
      <c r="GDE15" s="209"/>
      <c r="GDF15" s="209"/>
      <c r="GDG15" s="209"/>
      <c r="GDH15" s="209"/>
      <c r="GDI15" s="209"/>
      <c r="GDJ15" s="209"/>
      <c r="GDK15" s="209"/>
      <c r="GDL15" s="209"/>
      <c r="GDM15" s="209"/>
      <c r="GDN15" s="209"/>
      <c r="GDO15" s="209"/>
      <c r="GDP15" s="209"/>
      <c r="GDQ15" s="209"/>
      <c r="GDR15" s="209"/>
      <c r="GDS15" s="209"/>
      <c r="GDT15" s="209"/>
      <c r="GDU15" s="209"/>
      <c r="GDV15" s="209"/>
      <c r="GDW15" s="209"/>
      <c r="GDX15" s="209"/>
      <c r="GDY15" s="209"/>
      <c r="GDZ15" s="209"/>
      <c r="GEA15" s="209"/>
      <c r="GEB15" s="209"/>
      <c r="GEC15" s="209"/>
      <c r="GED15" s="209"/>
      <c r="GEE15" s="209"/>
      <c r="GEF15" s="209"/>
      <c r="GEG15" s="209"/>
      <c r="GEH15" s="209"/>
      <c r="GEI15" s="209"/>
      <c r="GEJ15" s="209"/>
      <c r="GEK15" s="209"/>
      <c r="GEL15" s="209"/>
      <c r="GEM15" s="209"/>
      <c r="GEN15" s="209"/>
      <c r="GEO15" s="209"/>
      <c r="GEP15" s="209"/>
      <c r="GEQ15" s="209"/>
      <c r="GER15" s="209"/>
      <c r="GES15" s="209"/>
      <c r="GET15" s="209"/>
      <c r="GEU15" s="209"/>
      <c r="GEV15" s="209"/>
      <c r="GEW15" s="209"/>
      <c r="GEX15" s="209"/>
      <c r="GEY15" s="209"/>
      <c r="GEZ15" s="209"/>
      <c r="GFA15" s="209"/>
      <c r="GFB15" s="209"/>
      <c r="GFC15" s="209"/>
      <c r="GFD15" s="209"/>
      <c r="GFE15" s="209"/>
      <c r="GFF15" s="209"/>
      <c r="GFG15" s="209"/>
      <c r="GFH15" s="209"/>
      <c r="GFI15" s="209"/>
      <c r="GFJ15" s="209"/>
      <c r="GFK15" s="209"/>
      <c r="GFL15" s="209"/>
      <c r="GFM15" s="209"/>
      <c r="GFN15" s="209"/>
      <c r="GFO15" s="209"/>
      <c r="GFP15" s="209"/>
      <c r="GFQ15" s="209"/>
      <c r="GFR15" s="209"/>
      <c r="GFS15" s="209"/>
      <c r="GFT15" s="209"/>
      <c r="GFU15" s="209"/>
      <c r="GFV15" s="209"/>
      <c r="GFW15" s="209"/>
      <c r="GFX15" s="209"/>
      <c r="GFY15" s="209"/>
      <c r="GFZ15" s="209"/>
      <c r="GGA15" s="209"/>
      <c r="GGB15" s="209"/>
      <c r="GGC15" s="209"/>
      <c r="GGD15" s="209"/>
      <c r="GGE15" s="209"/>
      <c r="GGF15" s="209"/>
      <c r="GGG15" s="209"/>
      <c r="GGH15" s="209"/>
      <c r="GGI15" s="209"/>
      <c r="GGJ15" s="209"/>
      <c r="GGK15" s="209"/>
      <c r="GGL15" s="209"/>
      <c r="GGM15" s="209"/>
      <c r="GGN15" s="209"/>
      <c r="GGO15" s="209"/>
      <c r="GGP15" s="209"/>
      <c r="GGQ15" s="209"/>
      <c r="GGR15" s="209"/>
      <c r="GGS15" s="209"/>
      <c r="GGT15" s="209"/>
      <c r="GGU15" s="209"/>
      <c r="GGV15" s="209"/>
      <c r="GGW15" s="209"/>
      <c r="GGX15" s="209"/>
      <c r="GGY15" s="209"/>
      <c r="GGZ15" s="209"/>
      <c r="GHA15" s="209"/>
      <c r="GHB15" s="209"/>
      <c r="GHC15" s="209"/>
      <c r="GHD15" s="209"/>
      <c r="GHE15" s="209"/>
      <c r="GHF15" s="209"/>
      <c r="GHG15" s="209"/>
      <c r="GHH15" s="209"/>
      <c r="GHI15" s="209"/>
      <c r="GHJ15" s="209"/>
      <c r="GHK15" s="209"/>
      <c r="GHL15" s="209"/>
      <c r="GHM15" s="209"/>
      <c r="GHN15" s="209"/>
      <c r="GHO15" s="209"/>
      <c r="GHP15" s="209"/>
      <c r="GHQ15" s="209"/>
      <c r="GHR15" s="209"/>
      <c r="GHS15" s="209"/>
      <c r="GHT15" s="209"/>
      <c r="GHU15" s="209"/>
      <c r="GHV15" s="209"/>
      <c r="GHW15" s="209"/>
      <c r="GHX15" s="209"/>
      <c r="GHY15" s="209"/>
      <c r="GHZ15" s="209"/>
      <c r="GIA15" s="209"/>
      <c r="GIB15" s="209"/>
      <c r="GIC15" s="209"/>
      <c r="GID15" s="209"/>
      <c r="GIE15" s="209"/>
      <c r="GIF15" s="209"/>
      <c r="GIG15" s="209"/>
      <c r="GIH15" s="209"/>
      <c r="GII15" s="209"/>
      <c r="GIJ15" s="209"/>
      <c r="GIK15" s="209"/>
      <c r="GIL15" s="209"/>
      <c r="GIM15" s="209"/>
      <c r="GIN15" s="209"/>
      <c r="GIO15" s="209"/>
      <c r="GIP15" s="209"/>
      <c r="GIQ15" s="209"/>
      <c r="GIR15" s="209"/>
      <c r="GIS15" s="209"/>
      <c r="GIT15" s="209"/>
      <c r="GIU15" s="209"/>
      <c r="GIV15" s="209"/>
      <c r="GIW15" s="209"/>
      <c r="GIX15" s="209"/>
      <c r="GIY15" s="209"/>
      <c r="GIZ15" s="209"/>
      <c r="GJA15" s="209"/>
      <c r="GJB15" s="209"/>
      <c r="GJC15" s="209"/>
      <c r="GJD15" s="209"/>
      <c r="GJE15" s="209"/>
      <c r="GJF15" s="209"/>
      <c r="GJG15" s="209"/>
      <c r="GJH15" s="209"/>
      <c r="GJI15" s="209"/>
      <c r="GJJ15" s="209"/>
      <c r="GJK15" s="209"/>
      <c r="GJL15" s="209"/>
      <c r="GJM15" s="209"/>
      <c r="GJN15" s="209"/>
      <c r="GJO15" s="209"/>
      <c r="GJP15" s="209"/>
      <c r="GJQ15" s="209"/>
      <c r="GJR15" s="209"/>
      <c r="GJS15" s="209"/>
      <c r="GJT15" s="209"/>
      <c r="GJU15" s="209"/>
      <c r="GJV15" s="209"/>
      <c r="GJW15" s="209"/>
      <c r="GJX15" s="209"/>
      <c r="GJY15" s="209"/>
      <c r="GJZ15" s="209"/>
      <c r="GKA15" s="209"/>
      <c r="GKB15" s="209"/>
      <c r="GKC15" s="209"/>
      <c r="GKD15" s="209"/>
      <c r="GKE15" s="209"/>
      <c r="GKF15" s="209"/>
      <c r="GKG15" s="209"/>
      <c r="GKH15" s="209"/>
      <c r="GKI15" s="209"/>
      <c r="GKJ15" s="209"/>
      <c r="GKK15" s="209"/>
      <c r="GKL15" s="209"/>
      <c r="GKM15" s="209"/>
      <c r="GKN15" s="209"/>
      <c r="GKO15" s="209"/>
      <c r="GKP15" s="209"/>
      <c r="GKQ15" s="209"/>
      <c r="GKR15" s="209"/>
      <c r="GKS15" s="209"/>
      <c r="GKT15" s="209"/>
      <c r="GKU15" s="209"/>
      <c r="GKV15" s="209"/>
      <c r="GKW15" s="209"/>
      <c r="GKX15" s="209"/>
      <c r="GKY15" s="209"/>
      <c r="GKZ15" s="209"/>
      <c r="GLA15" s="209"/>
      <c r="GLB15" s="209"/>
      <c r="GLC15" s="209"/>
      <c r="GLD15" s="209"/>
      <c r="GLE15" s="209"/>
      <c r="GLF15" s="209"/>
      <c r="GLG15" s="209"/>
      <c r="GLH15" s="209"/>
      <c r="GLI15" s="209"/>
      <c r="GLJ15" s="209"/>
      <c r="GLK15" s="209"/>
      <c r="GLL15" s="209"/>
      <c r="GLM15" s="209"/>
      <c r="GLN15" s="209"/>
      <c r="GLO15" s="209"/>
      <c r="GLP15" s="209"/>
      <c r="GLQ15" s="209"/>
      <c r="GLR15" s="209"/>
      <c r="GLS15" s="209"/>
      <c r="GLT15" s="209"/>
      <c r="GLU15" s="209"/>
      <c r="GLV15" s="209"/>
      <c r="GLW15" s="209"/>
      <c r="GLX15" s="209"/>
      <c r="GLY15" s="209"/>
      <c r="GLZ15" s="209"/>
      <c r="GMA15" s="209"/>
      <c r="GMB15" s="209"/>
      <c r="GMC15" s="209"/>
      <c r="GMD15" s="209"/>
      <c r="GME15" s="209"/>
      <c r="GMF15" s="209"/>
      <c r="GMG15" s="209"/>
      <c r="GMH15" s="209"/>
      <c r="GMI15" s="209"/>
      <c r="GMJ15" s="209"/>
      <c r="GMK15" s="209"/>
      <c r="GML15" s="209"/>
      <c r="GMM15" s="209"/>
      <c r="GMN15" s="209"/>
      <c r="GMO15" s="209"/>
      <c r="GMP15" s="209"/>
      <c r="GMQ15" s="209"/>
      <c r="GMR15" s="209"/>
      <c r="GMS15" s="209"/>
      <c r="GMT15" s="209"/>
      <c r="GMU15" s="209"/>
      <c r="GMV15" s="209"/>
      <c r="GMW15" s="209"/>
      <c r="GMX15" s="209"/>
      <c r="GMY15" s="209"/>
      <c r="GMZ15" s="209"/>
      <c r="GNA15" s="209"/>
      <c r="GNB15" s="209"/>
      <c r="GNC15" s="209"/>
      <c r="GND15" s="209"/>
      <c r="GNE15" s="209"/>
      <c r="GNF15" s="209"/>
      <c r="GNG15" s="209"/>
      <c r="GNH15" s="209"/>
      <c r="GNI15" s="209"/>
      <c r="GNJ15" s="209"/>
      <c r="GNK15" s="209"/>
      <c r="GNL15" s="209"/>
      <c r="GNM15" s="209"/>
      <c r="GNN15" s="209"/>
      <c r="GNO15" s="209"/>
      <c r="GNP15" s="209"/>
      <c r="GNQ15" s="209"/>
      <c r="GNR15" s="209"/>
      <c r="GNS15" s="209"/>
      <c r="GNT15" s="209"/>
      <c r="GNU15" s="209"/>
      <c r="GNV15" s="209"/>
      <c r="GNW15" s="209"/>
      <c r="GNX15" s="209"/>
      <c r="GNY15" s="209"/>
      <c r="GNZ15" s="209"/>
      <c r="GOA15" s="209"/>
      <c r="GOB15" s="209"/>
      <c r="GOC15" s="209"/>
      <c r="GOD15" s="209"/>
      <c r="GOE15" s="209"/>
      <c r="GOF15" s="209"/>
      <c r="GOG15" s="209"/>
      <c r="GOH15" s="209"/>
      <c r="GOI15" s="209"/>
      <c r="GOJ15" s="209"/>
      <c r="GOK15" s="209"/>
      <c r="GOL15" s="209"/>
      <c r="GOM15" s="209"/>
      <c r="GON15" s="209"/>
      <c r="GOO15" s="209"/>
      <c r="GOP15" s="209"/>
      <c r="GOQ15" s="209"/>
      <c r="GOR15" s="209"/>
      <c r="GOS15" s="209"/>
      <c r="GOT15" s="209"/>
      <c r="GOU15" s="209"/>
      <c r="GOV15" s="209"/>
      <c r="GOW15" s="209"/>
      <c r="GOX15" s="209"/>
      <c r="GOY15" s="209"/>
      <c r="GOZ15" s="209"/>
      <c r="GPA15" s="209"/>
      <c r="GPB15" s="209"/>
      <c r="GPC15" s="209"/>
      <c r="GPD15" s="209"/>
      <c r="GPE15" s="209"/>
      <c r="GPF15" s="209"/>
      <c r="GPG15" s="209"/>
      <c r="GPH15" s="209"/>
      <c r="GPI15" s="209"/>
      <c r="GPJ15" s="209"/>
      <c r="GPK15" s="209"/>
      <c r="GPL15" s="209"/>
      <c r="GPM15" s="209"/>
      <c r="GPN15" s="209"/>
      <c r="GPO15" s="209"/>
      <c r="GPP15" s="209"/>
      <c r="GPQ15" s="209"/>
      <c r="GPR15" s="209"/>
      <c r="GPS15" s="209"/>
      <c r="GPT15" s="209"/>
      <c r="GPU15" s="209"/>
      <c r="GPV15" s="209"/>
      <c r="GPW15" s="209"/>
      <c r="GPX15" s="209"/>
      <c r="GPY15" s="209"/>
      <c r="GPZ15" s="209"/>
      <c r="GQA15" s="209"/>
      <c r="GQB15" s="209"/>
      <c r="GQC15" s="209"/>
      <c r="GQD15" s="209"/>
      <c r="GQE15" s="209"/>
      <c r="GQF15" s="209"/>
      <c r="GQG15" s="209"/>
      <c r="GQH15" s="209"/>
      <c r="GQI15" s="209"/>
      <c r="GQJ15" s="209"/>
      <c r="GQK15" s="209"/>
      <c r="GQL15" s="209"/>
      <c r="GQM15" s="209"/>
      <c r="GQN15" s="209"/>
      <c r="GQO15" s="209"/>
      <c r="GQP15" s="209"/>
      <c r="GQQ15" s="209"/>
      <c r="GQR15" s="209"/>
      <c r="GQS15" s="209"/>
      <c r="GQT15" s="209"/>
      <c r="GQU15" s="209"/>
      <c r="GQV15" s="209"/>
      <c r="GQW15" s="209"/>
      <c r="GQX15" s="209"/>
      <c r="GQY15" s="209"/>
      <c r="GQZ15" s="209"/>
      <c r="GRA15" s="209"/>
      <c r="GRB15" s="209"/>
      <c r="GRC15" s="209"/>
      <c r="GRD15" s="209"/>
      <c r="GRE15" s="209"/>
      <c r="GRF15" s="209"/>
      <c r="GRG15" s="209"/>
      <c r="GRH15" s="209"/>
      <c r="GRI15" s="209"/>
      <c r="GRJ15" s="209"/>
      <c r="GRK15" s="209"/>
      <c r="GRL15" s="209"/>
      <c r="GRM15" s="209"/>
      <c r="GRN15" s="209"/>
      <c r="GRO15" s="209"/>
      <c r="GRP15" s="209"/>
      <c r="GRQ15" s="209"/>
      <c r="GRR15" s="209"/>
      <c r="GRS15" s="209"/>
      <c r="GRT15" s="209"/>
      <c r="GRU15" s="209"/>
      <c r="GRV15" s="209"/>
      <c r="GRW15" s="209"/>
      <c r="GRX15" s="209"/>
      <c r="GRY15" s="209"/>
      <c r="GRZ15" s="209"/>
      <c r="GSA15" s="209"/>
      <c r="GSB15" s="209"/>
      <c r="GSC15" s="209"/>
      <c r="GSD15" s="209"/>
      <c r="GSE15" s="209"/>
      <c r="GSF15" s="209"/>
      <c r="GSG15" s="209"/>
      <c r="GSH15" s="209"/>
      <c r="GSI15" s="209"/>
      <c r="GSJ15" s="209"/>
      <c r="GSK15" s="209"/>
      <c r="GSL15" s="209"/>
      <c r="GSM15" s="209"/>
      <c r="GSN15" s="209"/>
      <c r="GSO15" s="209"/>
      <c r="GSP15" s="209"/>
      <c r="GSQ15" s="209"/>
      <c r="GSR15" s="209"/>
      <c r="GSS15" s="209"/>
      <c r="GST15" s="209"/>
      <c r="GSU15" s="209"/>
      <c r="GSV15" s="209"/>
      <c r="GSW15" s="209"/>
      <c r="GSX15" s="209"/>
      <c r="GSY15" s="209"/>
      <c r="GSZ15" s="209"/>
      <c r="GTA15" s="209"/>
      <c r="GTB15" s="209"/>
      <c r="GTC15" s="209"/>
      <c r="GTD15" s="209"/>
      <c r="GTE15" s="209"/>
      <c r="GTF15" s="209"/>
      <c r="GTG15" s="209"/>
      <c r="GTH15" s="209"/>
      <c r="GTI15" s="209"/>
      <c r="GTJ15" s="209"/>
      <c r="GTK15" s="209"/>
      <c r="GTL15" s="209"/>
      <c r="GTM15" s="209"/>
      <c r="GTN15" s="209"/>
      <c r="GTO15" s="209"/>
      <c r="GTP15" s="209"/>
      <c r="GTQ15" s="209"/>
      <c r="GTR15" s="209"/>
      <c r="GTS15" s="209"/>
      <c r="GTT15" s="209"/>
      <c r="GTU15" s="209"/>
      <c r="GTV15" s="209"/>
      <c r="GTW15" s="209"/>
      <c r="GTX15" s="209"/>
      <c r="GTY15" s="209"/>
      <c r="GTZ15" s="209"/>
      <c r="GUA15" s="209"/>
      <c r="GUB15" s="209"/>
      <c r="GUC15" s="209"/>
      <c r="GUD15" s="209"/>
      <c r="GUE15" s="209"/>
      <c r="GUF15" s="209"/>
      <c r="GUG15" s="209"/>
      <c r="GUH15" s="209"/>
      <c r="GUI15" s="209"/>
      <c r="GUJ15" s="209"/>
      <c r="GUK15" s="209"/>
      <c r="GUL15" s="209"/>
      <c r="GUM15" s="209"/>
      <c r="GUN15" s="209"/>
      <c r="GUO15" s="209"/>
      <c r="GUP15" s="209"/>
      <c r="GUQ15" s="209"/>
      <c r="GUR15" s="209"/>
      <c r="GUS15" s="209"/>
      <c r="GUT15" s="209"/>
      <c r="GUU15" s="209"/>
      <c r="GUV15" s="209"/>
      <c r="GUW15" s="209"/>
      <c r="GUX15" s="209"/>
      <c r="GUY15" s="209"/>
      <c r="GUZ15" s="209"/>
      <c r="GVA15" s="209"/>
      <c r="GVB15" s="209"/>
      <c r="GVC15" s="209"/>
      <c r="GVD15" s="209"/>
      <c r="GVE15" s="209"/>
      <c r="GVF15" s="209"/>
      <c r="GVG15" s="209"/>
      <c r="GVH15" s="209"/>
      <c r="GVI15" s="209"/>
      <c r="GVJ15" s="209"/>
      <c r="GVK15" s="209"/>
      <c r="GVL15" s="209"/>
      <c r="GVM15" s="209"/>
      <c r="GVN15" s="209"/>
      <c r="GVO15" s="209"/>
      <c r="GVP15" s="209"/>
      <c r="GVQ15" s="209"/>
      <c r="GVR15" s="209"/>
      <c r="GVS15" s="209"/>
      <c r="GVT15" s="209"/>
      <c r="GVU15" s="209"/>
      <c r="GVV15" s="209"/>
      <c r="GVW15" s="209"/>
      <c r="GVX15" s="209"/>
      <c r="GVY15" s="209"/>
      <c r="GVZ15" s="209"/>
      <c r="GWA15" s="209"/>
      <c r="GWB15" s="209"/>
      <c r="GWC15" s="209"/>
      <c r="GWD15" s="209"/>
      <c r="GWE15" s="209"/>
      <c r="GWF15" s="209"/>
      <c r="GWG15" s="209"/>
      <c r="GWH15" s="209"/>
      <c r="GWI15" s="209"/>
      <c r="GWJ15" s="209"/>
      <c r="GWK15" s="209"/>
      <c r="GWL15" s="209"/>
      <c r="GWM15" s="209"/>
      <c r="GWN15" s="209"/>
      <c r="GWO15" s="209"/>
      <c r="GWP15" s="209"/>
      <c r="GWQ15" s="209"/>
      <c r="GWR15" s="209"/>
      <c r="GWS15" s="209"/>
      <c r="GWT15" s="209"/>
      <c r="GWU15" s="209"/>
      <c r="GWV15" s="209"/>
      <c r="GWW15" s="209"/>
      <c r="GWX15" s="209"/>
      <c r="GWY15" s="209"/>
      <c r="GWZ15" s="209"/>
      <c r="GXA15" s="209"/>
      <c r="GXB15" s="209"/>
      <c r="GXC15" s="209"/>
      <c r="GXD15" s="209"/>
      <c r="GXE15" s="209"/>
      <c r="GXF15" s="209"/>
      <c r="GXG15" s="209"/>
      <c r="GXH15" s="209"/>
      <c r="GXI15" s="209"/>
      <c r="GXJ15" s="209"/>
      <c r="GXK15" s="209"/>
      <c r="GXL15" s="209"/>
      <c r="GXM15" s="209"/>
      <c r="GXN15" s="209"/>
      <c r="GXO15" s="209"/>
      <c r="GXP15" s="209"/>
      <c r="GXQ15" s="209"/>
      <c r="GXR15" s="209"/>
      <c r="GXS15" s="209"/>
      <c r="GXT15" s="209"/>
      <c r="GXU15" s="209"/>
      <c r="GXV15" s="209"/>
      <c r="GXW15" s="209"/>
      <c r="GXX15" s="209"/>
      <c r="GXY15" s="209"/>
      <c r="GXZ15" s="209"/>
      <c r="GYA15" s="209"/>
      <c r="GYB15" s="209"/>
      <c r="GYC15" s="209"/>
      <c r="GYD15" s="209"/>
      <c r="GYE15" s="209"/>
      <c r="GYF15" s="209"/>
      <c r="GYG15" s="209"/>
      <c r="GYH15" s="209"/>
      <c r="GYI15" s="209"/>
      <c r="GYJ15" s="209"/>
      <c r="GYK15" s="209"/>
      <c r="GYL15" s="209"/>
      <c r="GYM15" s="209"/>
      <c r="GYN15" s="209"/>
      <c r="GYO15" s="209"/>
      <c r="GYP15" s="209"/>
      <c r="GYQ15" s="209"/>
      <c r="GYR15" s="209"/>
      <c r="GYS15" s="209"/>
      <c r="GYT15" s="209"/>
      <c r="GYU15" s="209"/>
      <c r="GYV15" s="209"/>
      <c r="GYW15" s="209"/>
      <c r="GYX15" s="209"/>
      <c r="GYY15" s="209"/>
      <c r="GYZ15" s="209"/>
      <c r="GZA15" s="209"/>
      <c r="GZB15" s="209"/>
      <c r="GZC15" s="209"/>
      <c r="GZD15" s="209"/>
      <c r="GZE15" s="209"/>
      <c r="GZF15" s="209"/>
      <c r="GZG15" s="209"/>
      <c r="GZH15" s="209"/>
      <c r="GZI15" s="209"/>
      <c r="GZJ15" s="209"/>
      <c r="GZK15" s="209"/>
      <c r="GZL15" s="209"/>
      <c r="GZM15" s="209"/>
      <c r="GZN15" s="209"/>
      <c r="GZO15" s="209"/>
      <c r="GZP15" s="209"/>
      <c r="GZQ15" s="209"/>
      <c r="GZR15" s="209"/>
      <c r="GZS15" s="209"/>
      <c r="GZT15" s="209"/>
      <c r="GZU15" s="209"/>
      <c r="GZV15" s="209"/>
      <c r="GZW15" s="209"/>
      <c r="GZX15" s="209"/>
      <c r="GZY15" s="209"/>
      <c r="GZZ15" s="209"/>
      <c r="HAA15" s="209"/>
      <c r="HAB15" s="209"/>
      <c r="HAC15" s="209"/>
      <c r="HAD15" s="209"/>
      <c r="HAE15" s="209"/>
      <c r="HAF15" s="209"/>
      <c r="HAG15" s="209"/>
      <c r="HAH15" s="209"/>
      <c r="HAI15" s="209"/>
      <c r="HAJ15" s="209"/>
      <c r="HAK15" s="209"/>
      <c r="HAL15" s="209"/>
      <c r="HAM15" s="209"/>
      <c r="HAN15" s="209"/>
      <c r="HAO15" s="209"/>
      <c r="HAP15" s="209"/>
      <c r="HAQ15" s="209"/>
      <c r="HAR15" s="209"/>
      <c r="HAS15" s="209"/>
      <c r="HAT15" s="209"/>
      <c r="HAU15" s="209"/>
      <c r="HAV15" s="209"/>
      <c r="HAW15" s="209"/>
      <c r="HAX15" s="209"/>
      <c r="HAY15" s="209"/>
      <c r="HAZ15" s="209"/>
      <c r="HBA15" s="209"/>
      <c r="HBB15" s="209"/>
      <c r="HBC15" s="209"/>
      <c r="HBD15" s="209"/>
      <c r="HBE15" s="209"/>
      <c r="HBF15" s="209"/>
      <c r="HBG15" s="209"/>
      <c r="HBH15" s="209"/>
      <c r="HBI15" s="209"/>
      <c r="HBJ15" s="209"/>
      <c r="HBK15" s="209"/>
      <c r="HBL15" s="209"/>
      <c r="HBM15" s="209"/>
      <c r="HBN15" s="209"/>
      <c r="HBO15" s="209"/>
      <c r="HBP15" s="209"/>
      <c r="HBQ15" s="209"/>
      <c r="HBR15" s="209"/>
      <c r="HBS15" s="209"/>
      <c r="HBT15" s="209"/>
      <c r="HBU15" s="209"/>
      <c r="HBV15" s="209"/>
      <c r="HBW15" s="209"/>
      <c r="HBX15" s="209"/>
      <c r="HBY15" s="209"/>
      <c r="HBZ15" s="209"/>
      <c r="HCA15" s="209"/>
      <c r="HCB15" s="209"/>
      <c r="HCC15" s="209"/>
      <c r="HCD15" s="209"/>
      <c r="HCE15" s="209"/>
      <c r="HCF15" s="209"/>
      <c r="HCG15" s="209"/>
      <c r="HCH15" s="209"/>
      <c r="HCI15" s="209"/>
      <c r="HCJ15" s="209"/>
      <c r="HCK15" s="209"/>
      <c r="HCL15" s="209"/>
      <c r="HCM15" s="209"/>
      <c r="HCN15" s="209"/>
      <c r="HCO15" s="209"/>
      <c r="HCP15" s="209"/>
      <c r="HCQ15" s="209"/>
      <c r="HCR15" s="209"/>
      <c r="HCS15" s="209"/>
      <c r="HCT15" s="209"/>
      <c r="HCU15" s="209"/>
      <c r="HCV15" s="209"/>
      <c r="HCW15" s="209"/>
      <c r="HCX15" s="209"/>
      <c r="HCY15" s="209"/>
      <c r="HCZ15" s="209"/>
      <c r="HDA15" s="209"/>
      <c r="HDB15" s="209"/>
      <c r="HDC15" s="209"/>
      <c r="HDD15" s="209"/>
      <c r="HDE15" s="209"/>
      <c r="HDF15" s="209"/>
      <c r="HDG15" s="209"/>
      <c r="HDH15" s="209"/>
      <c r="HDI15" s="209"/>
      <c r="HDJ15" s="209"/>
      <c r="HDK15" s="209"/>
      <c r="HDL15" s="209"/>
      <c r="HDM15" s="209"/>
      <c r="HDN15" s="209"/>
      <c r="HDO15" s="209"/>
      <c r="HDP15" s="209"/>
      <c r="HDQ15" s="209"/>
      <c r="HDR15" s="209"/>
      <c r="HDS15" s="209"/>
      <c r="HDT15" s="209"/>
      <c r="HDU15" s="209"/>
      <c r="HDV15" s="209"/>
      <c r="HDW15" s="209"/>
      <c r="HDX15" s="209"/>
      <c r="HDY15" s="209"/>
      <c r="HDZ15" s="209"/>
      <c r="HEA15" s="209"/>
      <c r="HEB15" s="209"/>
      <c r="HEC15" s="209"/>
      <c r="HED15" s="209"/>
      <c r="HEE15" s="209"/>
      <c r="HEF15" s="209"/>
      <c r="HEG15" s="209"/>
      <c r="HEH15" s="209"/>
      <c r="HEI15" s="209"/>
      <c r="HEJ15" s="209"/>
      <c r="HEK15" s="209"/>
      <c r="HEL15" s="209"/>
      <c r="HEM15" s="209"/>
      <c r="HEN15" s="209"/>
      <c r="HEO15" s="209"/>
      <c r="HEP15" s="209"/>
      <c r="HEQ15" s="209"/>
      <c r="HER15" s="209"/>
      <c r="HES15" s="209"/>
      <c r="HET15" s="209"/>
      <c r="HEU15" s="209"/>
      <c r="HEV15" s="209"/>
      <c r="HEW15" s="209"/>
      <c r="HEX15" s="209"/>
      <c r="HEY15" s="209"/>
      <c r="HEZ15" s="209"/>
      <c r="HFA15" s="209"/>
      <c r="HFB15" s="209"/>
      <c r="HFC15" s="209"/>
      <c r="HFD15" s="209"/>
      <c r="HFE15" s="209"/>
      <c r="HFF15" s="209"/>
      <c r="HFG15" s="209"/>
      <c r="HFH15" s="209"/>
      <c r="HFI15" s="209"/>
      <c r="HFJ15" s="209"/>
      <c r="HFK15" s="209"/>
      <c r="HFL15" s="209"/>
      <c r="HFM15" s="209"/>
      <c r="HFN15" s="209"/>
      <c r="HFO15" s="209"/>
      <c r="HFP15" s="209"/>
      <c r="HFQ15" s="209"/>
      <c r="HFR15" s="209"/>
      <c r="HFS15" s="209"/>
      <c r="HFT15" s="209"/>
      <c r="HFU15" s="209"/>
      <c r="HFV15" s="209"/>
      <c r="HFW15" s="209"/>
      <c r="HFX15" s="209"/>
      <c r="HFY15" s="209"/>
      <c r="HFZ15" s="209"/>
      <c r="HGA15" s="209"/>
      <c r="HGB15" s="209"/>
      <c r="HGC15" s="209"/>
      <c r="HGD15" s="209"/>
      <c r="HGE15" s="209"/>
      <c r="HGF15" s="209"/>
      <c r="HGG15" s="209"/>
      <c r="HGH15" s="209"/>
      <c r="HGI15" s="209"/>
      <c r="HGJ15" s="209"/>
      <c r="HGK15" s="209"/>
      <c r="HGL15" s="209"/>
      <c r="HGM15" s="209"/>
      <c r="HGN15" s="209"/>
      <c r="HGO15" s="209"/>
      <c r="HGP15" s="209"/>
      <c r="HGQ15" s="209"/>
      <c r="HGR15" s="209"/>
      <c r="HGS15" s="209"/>
      <c r="HGT15" s="209"/>
      <c r="HGU15" s="209"/>
      <c r="HGV15" s="209"/>
      <c r="HGW15" s="209"/>
      <c r="HGX15" s="209"/>
      <c r="HGY15" s="209"/>
      <c r="HGZ15" s="209"/>
      <c r="HHA15" s="209"/>
      <c r="HHB15" s="209"/>
      <c r="HHC15" s="209"/>
      <c r="HHD15" s="209"/>
      <c r="HHE15" s="209"/>
      <c r="HHF15" s="209"/>
      <c r="HHG15" s="209"/>
      <c r="HHH15" s="209"/>
      <c r="HHI15" s="209"/>
      <c r="HHJ15" s="209"/>
      <c r="HHK15" s="209"/>
      <c r="HHL15" s="209"/>
      <c r="HHM15" s="209"/>
      <c r="HHN15" s="209"/>
      <c r="HHO15" s="209"/>
      <c r="HHP15" s="209"/>
      <c r="HHQ15" s="209"/>
      <c r="HHR15" s="209"/>
      <c r="HHS15" s="209"/>
      <c r="HHT15" s="209"/>
      <c r="HHU15" s="209"/>
      <c r="HHV15" s="209"/>
      <c r="HHW15" s="209"/>
      <c r="HHX15" s="209"/>
      <c r="HHY15" s="209"/>
      <c r="HHZ15" s="209"/>
      <c r="HIA15" s="209"/>
      <c r="HIB15" s="209"/>
      <c r="HIC15" s="209"/>
      <c r="HID15" s="209"/>
      <c r="HIE15" s="209"/>
      <c r="HIF15" s="209"/>
      <c r="HIG15" s="209"/>
      <c r="HIH15" s="209"/>
      <c r="HII15" s="209"/>
      <c r="HIJ15" s="209"/>
      <c r="HIK15" s="209"/>
      <c r="HIL15" s="209"/>
      <c r="HIM15" s="209"/>
      <c r="HIN15" s="209"/>
      <c r="HIO15" s="209"/>
      <c r="HIP15" s="209"/>
      <c r="HIQ15" s="209"/>
      <c r="HIR15" s="209"/>
      <c r="HIS15" s="209"/>
      <c r="HIT15" s="209"/>
      <c r="HIU15" s="209"/>
      <c r="HIV15" s="209"/>
      <c r="HIW15" s="209"/>
      <c r="HIX15" s="209"/>
      <c r="HIY15" s="209"/>
      <c r="HIZ15" s="209"/>
      <c r="HJA15" s="209"/>
      <c r="HJB15" s="209"/>
      <c r="HJC15" s="209"/>
      <c r="HJD15" s="209"/>
      <c r="HJE15" s="209"/>
      <c r="HJF15" s="209"/>
      <c r="HJG15" s="209"/>
      <c r="HJH15" s="209"/>
      <c r="HJI15" s="209"/>
      <c r="HJJ15" s="209"/>
      <c r="HJK15" s="209"/>
      <c r="HJL15" s="209"/>
      <c r="HJM15" s="209"/>
      <c r="HJN15" s="209"/>
      <c r="HJO15" s="209"/>
      <c r="HJP15" s="209"/>
      <c r="HJQ15" s="209"/>
      <c r="HJR15" s="209"/>
      <c r="HJS15" s="209"/>
      <c r="HJT15" s="209"/>
      <c r="HJU15" s="209"/>
      <c r="HJV15" s="209"/>
      <c r="HJW15" s="209"/>
      <c r="HJX15" s="209"/>
      <c r="HJY15" s="209"/>
      <c r="HJZ15" s="209"/>
      <c r="HKA15" s="209"/>
      <c r="HKB15" s="209"/>
      <c r="HKC15" s="209"/>
      <c r="HKD15" s="209"/>
      <c r="HKE15" s="209"/>
      <c r="HKF15" s="209"/>
      <c r="HKG15" s="209"/>
      <c r="HKH15" s="209"/>
      <c r="HKI15" s="209"/>
      <c r="HKJ15" s="209"/>
      <c r="HKK15" s="209"/>
      <c r="HKL15" s="209"/>
      <c r="HKM15" s="209"/>
      <c r="HKN15" s="209"/>
      <c r="HKO15" s="209"/>
      <c r="HKP15" s="209"/>
      <c r="HKQ15" s="209"/>
      <c r="HKR15" s="209"/>
      <c r="HKS15" s="209"/>
      <c r="HKT15" s="209"/>
      <c r="HKU15" s="209"/>
      <c r="HKV15" s="209"/>
      <c r="HKW15" s="209"/>
      <c r="HKX15" s="209"/>
      <c r="HKY15" s="209"/>
      <c r="HKZ15" s="209"/>
      <c r="HLA15" s="209"/>
      <c r="HLB15" s="209"/>
      <c r="HLC15" s="209"/>
      <c r="HLD15" s="209"/>
      <c r="HLE15" s="209"/>
      <c r="HLF15" s="209"/>
      <c r="HLG15" s="209"/>
      <c r="HLH15" s="209"/>
      <c r="HLI15" s="209"/>
      <c r="HLJ15" s="209"/>
      <c r="HLK15" s="209"/>
      <c r="HLL15" s="209"/>
      <c r="HLM15" s="209"/>
      <c r="HLN15" s="209"/>
      <c r="HLO15" s="209"/>
      <c r="HLP15" s="209"/>
      <c r="HLQ15" s="209"/>
      <c r="HLR15" s="209"/>
      <c r="HLS15" s="209"/>
      <c r="HLT15" s="209"/>
      <c r="HLU15" s="209"/>
      <c r="HLV15" s="209"/>
      <c r="HLW15" s="209"/>
      <c r="HLX15" s="209"/>
      <c r="HLY15" s="209"/>
      <c r="HLZ15" s="209"/>
      <c r="HMA15" s="209"/>
      <c r="HMB15" s="209"/>
      <c r="HMC15" s="209"/>
      <c r="HMD15" s="209"/>
      <c r="HME15" s="209"/>
      <c r="HMF15" s="209"/>
      <c r="HMG15" s="209"/>
      <c r="HMH15" s="209"/>
      <c r="HMI15" s="209"/>
      <c r="HMJ15" s="209"/>
      <c r="HMK15" s="209"/>
      <c r="HML15" s="209"/>
      <c r="HMM15" s="209"/>
      <c r="HMN15" s="209"/>
      <c r="HMO15" s="209"/>
      <c r="HMP15" s="209"/>
      <c r="HMQ15" s="209"/>
      <c r="HMR15" s="209"/>
      <c r="HMS15" s="209"/>
      <c r="HMT15" s="209"/>
      <c r="HMU15" s="209"/>
      <c r="HMV15" s="209"/>
      <c r="HMW15" s="209"/>
      <c r="HMX15" s="209"/>
      <c r="HMY15" s="209"/>
      <c r="HMZ15" s="209"/>
      <c r="HNA15" s="209"/>
      <c r="HNB15" s="209"/>
      <c r="HNC15" s="209"/>
      <c r="HND15" s="209"/>
      <c r="HNE15" s="209"/>
      <c r="HNF15" s="209"/>
      <c r="HNG15" s="209"/>
      <c r="HNH15" s="209"/>
      <c r="HNI15" s="209"/>
      <c r="HNJ15" s="209"/>
      <c r="HNK15" s="209"/>
      <c r="HNL15" s="209"/>
      <c r="HNM15" s="209"/>
      <c r="HNN15" s="209"/>
      <c r="HNO15" s="209"/>
      <c r="HNP15" s="209"/>
      <c r="HNQ15" s="209"/>
      <c r="HNR15" s="209"/>
      <c r="HNS15" s="209"/>
      <c r="HNT15" s="209"/>
      <c r="HNU15" s="209"/>
      <c r="HNV15" s="209"/>
      <c r="HNW15" s="209"/>
      <c r="HNX15" s="209"/>
      <c r="HNY15" s="209"/>
      <c r="HNZ15" s="209"/>
      <c r="HOA15" s="209"/>
      <c r="HOB15" s="209"/>
      <c r="HOC15" s="209"/>
      <c r="HOD15" s="209"/>
      <c r="HOE15" s="209"/>
      <c r="HOF15" s="209"/>
      <c r="HOG15" s="209"/>
      <c r="HOH15" s="209"/>
      <c r="HOI15" s="209"/>
      <c r="HOJ15" s="209"/>
      <c r="HOK15" s="209"/>
      <c r="HOL15" s="209"/>
      <c r="HOM15" s="209"/>
      <c r="HON15" s="209"/>
      <c r="HOO15" s="209"/>
      <c r="HOP15" s="209"/>
      <c r="HOQ15" s="209"/>
      <c r="HOR15" s="209"/>
      <c r="HOS15" s="209"/>
      <c r="HOT15" s="209"/>
      <c r="HOU15" s="209"/>
      <c r="HOV15" s="209"/>
      <c r="HOW15" s="209"/>
      <c r="HOX15" s="209"/>
      <c r="HOY15" s="209"/>
      <c r="HOZ15" s="209"/>
      <c r="HPA15" s="209"/>
      <c r="HPB15" s="209"/>
      <c r="HPC15" s="209"/>
      <c r="HPD15" s="209"/>
      <c r="HPE15" s="209"/>
      <c r="HPF15" s="209"/>
      <c r="HPG15" s="209"/>
      <c r="HPH15" s="209"/>
      <c r="HPI15" s="209"/>
      <c r="HPJ15" s="209"/>
      <c r="HPK15" s="209"/>
      <c r="HPL15" s="209"/>
      <c r="HPM15" s="209"/>
      <c r="HPN15" s="209"/>
      <c r="HPO15" s="209"/>
      <c r="HPP15" s="209"/>
      <c r="HPQ15" s="209"/>
      <c r="HPR15" s="209"/>
      <c r="HPS15" s="209"/>
      <c r="HPT15" s="209"/>
      <c r="HPU15" s="209"/>
      <c r="HPV15" s="209"/>
      <c r="HPW15" s="209"/>
      <c r="HPX15" s="209"/>
      <c r="HPY15" s="209"/>
      <c r="HPZ15" s="209"/>
      <c r="HQA15" s="209"/>
      <c r="HQB15" s="209"/>
      <c r="HQC15" s="209"/>
      <c r="HQD15" s="209"/>
      <c r="HQE15" s="209"/>
      <c r="HQF15" s="209"/>
      <c r="HQG15" s="209"/>
      <c r="HQH15" s="209"/>
      <c r="HQI15" s="209"/>
      <c r="HQJ15" s="209"/>
      <c r="HQK15" s="209"/>
      <c r="HQL15" s="209"/>
      <c r="HQM15" s="209"/>
      <c r="HQN15" s="209"/>
      <c r="HQO15" s="209"/>
      <c r="HQP15" s="209"/>
      <c r="HQQ15" s="209"/>
      <c r="HQR15" s="209"/>
      <c r="HQS15" s="209"/>
      <c r="HQT15" s="209"/>
      <c r="HQU15" s="209"/>
      <c r="HQV15" s="209"/>
      <c r="HQW15" s="209"/>
      <c r="HQX15" s="209"/>
      <c r="HQY15" s="209"/>
      <c r="HQZ15" s="209"/>
      <c r="HRA15" s="209"/>
      <c r="HRB15" s="209"/>
      <c r="HRC15" s="209"/>
      <c r="HRD15" s="209"/>
      <c r="HRE15" s="209"/>
      <c r="HRF15" s="209"/>
      <c r="HRG15" s="209"/>
      <c r="HRH15" s="209"/>
      <c r="HRI15" s="209"/>
      <c r="HRJ15" s="209"/>
      <c r="HRK15" s="209"/>
      <c r="HRL15" s="209"/>
      <c r="HRM15" s="209"/>
      <c r="HRN15" s="209"/>
      <c r="HRO15" s="209"/>
      <c r="HRP15" s="209"/>
      <c r="HRQ15" s="209"/>
      <c r="HRR15" s="209"/>
      <c r="HRS15" s="209"/>
      <c r="HRT15" s="209"/>
      <c r="HRU15" s="209"/>
      <c r="HRV15" s="209"/>
      <c r="HRW15" s="209"/>
      <c r="HRX15" s="209"/>
      <c r="HRY15" s="209"/>
      <c r="HRZ15" s="209"/>
      <c r="HSA15" s="209"/>
      <c r="HSB15" s="209"/>
      <c r="HSC15" s="209"/>
      <c r="HSD15" s="209"/>
      <c r="HSE15" s="209"/>
      <c r="HSF15" s="209"/>
      <c r="HSG15" s="209"/>
      <c r="HSH15" s="209"/>
      <c r="HSI15" s="209"/>
      <c r="HSJ15" s="209"/>
      <c r="HSK15" s="209"/>
      <c r="HSL15" s="209"/>
      <c r="HSM15" s="209"/>
      <c r="HSN15" s="209"/>
      <c r="HSO15" s="209"/>
      <c r="HSP15" s="209"/>
      <c r="HSQ15" s="209"/>
      <c r="HSR15" s="209"/>
      <c r="HSS15" s="209"/>
      <c r="HST15" s="209"/>
      <c r="HSU15" s="209"/>
      <c r="HSV15" s="209"/>
      <c r="HSW15" s="209"/>
      <c r="HSX15" s="209"/>
      <c r="HSY15" s="209"/>
      <c r="HSZ15" s="209"/>
      <c r="HTA15" s="209"/>
      <c r="HTB15" s="209"/>
      <c r="HTC15" s="209"/>
      <c r="HTD15" s="209"/>
      <c r="HTE15" s="209"/>
      <c r="HTF15" s="209"/>
      <c r="HTG15" s="209"/>
      <c r="HTH15" s="209"/>
      <c r="HTI15" s="209"/>
      <c r="HTJ15" s="209"/>
      <c r="HTK15" s="209"/>
      <c r="HTL15" s="209"/>
      <c r="HTM15" s="209"/>
      <c r="HTN15" s="209"/>
      <c r="HTO15" s="209"/>
      <c r="HTP15" s="209"/>
      <c r="HTQ15" s="209"/>
      <c r="HTR15" s="209"/>
      <c r="HTS15" s="209"/>
      <c r="HTT15" s="209"/>
      <c r="HTU15" s="209"/>
      <c r="HTV15" s="209"/>
      <c r="HTW15" s="209"/>
      <c r="HTX15" s="209"/>
      <c r="HTY15" s="209"/>
      <c r="HTZ15" s="209"/>
      <c r="HUA15" s="209"/>
      <c r="HUB15" s="209"/>
      <c r="HUC15" s="209"/>
      <c r="HUD15" s="209"/>
      <c r="HUE15" s="209"/>
      <c r="HUF15" s="209"/>
      <c r="HUG15" s="209"/>
      <c r="HUH15" s="209"/>
      <c r="HUI15" s="209"/>
      <c r="HUJ15" s="209"/>
      <c r="HUK15" s="209"/>
      <c r="HUL15" s="209"/>
      <c r="HUM15" s="209"/>
      <c r="HUN15" s="209"/>
      <c r="HUO15" s="209"/>
      <c r="HUP15" s="209"/>
      <c r="HUQ15" s="209"/>
      <c r="HUR15" s="209"/>
      <c r="HUS15" s="209"/>
      <c r="HUT15" s="209"/>
      <c r="HUU15" s="209"/>
      <c r="HUV15" s="209"/>
      <c r="HUW15" s="209"/>
      <c r="HUX15" s="209"/>
      <c r="HUY15" s="209"/>
      <c r="HUZ15" s="209"/>
      <c r="HVA15" s="209"/>
      <c r="HVB15" s="209"/>
      <c r="HVC15" s="209"/>
      <c r="HVD15" s="209"/>
      <c r="HVE15" s="209"/>
      <c r="HVF15" s="209"/>
      <c r="HVG15" s="209"/>
      <c r="HVH15" s="209"/>
      <c r="HVI15" s="209"/>
      <c r="HVJ15" s="209"/>
      <c r="HVK15" s="209"/>
      <c r="HVL15" s="209"/>
      <c r="HVM15" s="209"/>
      <c r="HVN15" s="209"/>
      <c r="HVO15" s="209"/>
      <c r="HVP15" s="209"/>
      <c r="HVQ15" s="209"/>
      <c r="HVR15" s="209"/>
      <c r="HVS15" s="209"/>
      <c r="HVT15" s="209"/>
      <c r="HVU15" s="209"/>
      <c r="HVV15" s="209"/>
      <c r="HVW15" s="209"/>
      <c r="HVX15" s="209"/>
      <c r="HVY15" s="209"/>
      <c r="HVZ15" s="209"/>
      <c r="HWA15" s="209"/>
      <c r="HWB15" s="209"/>
      <c r="HWC15" s="209"/>
      <c r="HWD15" s="209"/>
      <c r="HWE15" s="209"/>
      <c r="HWF15" s="209"/>
      <c r="HWG15" s="209"/>
      <c r="HWH15" s="209"/>
      <c r="HWI15" s="209"/>
      <c r="HWJ15" s="209"/>
      <c r="HWK15" s="209"/>
      <c r="HWL15" s="209"/>
      <c r="HWM15" s="209"/>
      <c r="HWN15" s="209"/>
      <c r="HWO15" s="209"/>
      <c r="HWP15" s="209"/>
      <c r="HWQ15" s="209"/>
      <c r="HWR15" s="209"/>
      <c r="HWS15" s="209"/>
      <c r="HWT15" s="209"/>
      <c r="HWU15" s="209"/>
      <c r="HWV15" s="209"/>
      <c r="HWW15" s="209"/>
      <c r="HWX15" s="209"/>
      <c r="HWY15" s="209"/>
      <c r="HWZ15" s="209"/>
      <c r="HXA15" s="209"/>
      <c r="HXB15" s="209"/>
      <c r="HXC15" s="209"/>
      <c r="HXD15" s="209"/>
      <c r="HXE15" s="209"/>
      <c r="HXF15" s="209"/>
      <c r="HXG15" s="209"/>
      <c r="HXH15" s="209"/>
      <c r="HXI15" s="209"/>
      <c r="HXJ15" s="209"/>
      <c r="HXK15" s="209"/>
      <c r="HXL15" s="209"/>
      <c r="HXM15" s="209"/>
      <c r="HXN15" s="209"/>
      <c r="HXO15" s="209"/>
      <c r="HXP15" s="209"/>
      <c r="HXQ15" s="209"/>
      <c r="HXR15" s="209"/>
      <c r="HXS15" s="209"/>
      <c r="HXT15" s="209"/>
      <c r="HXU15" s="209"/>
      <c r="HXV15" s="209"/>
      <c r="HXW15" s="209"/>
      <c r="HXX15" s="209"/>
      <c r="HXY15" s="209"/>
      <c r="HXZ15" s="209"/>
      <c r="HYA15" s="209"/>
      <c r="HYB15" s="209"/>
      <c r="HYC15" s="209"/>
      <c r="HYD15" s="209"/>
      <c r="HYE15" s="209"/>
      <c r="HYF15" s="209"/>
      <c r="HYG15" s="209"/>
      <c r="HYH15" s="209"/>
      <c r="HYI15" s="209"/>
      <c r="HYJ15" s="209"/>
      <c r="HYK15" s="209"/>
      <c r="HYL15" s="209"/>
      <c r="HYM15" s="209"/>
      <c r="HYN15" s="209"/>
      <c r="HYO15" s="209"/>
      <c r="HYP15" s="209"/>
      <c r="HYQ15" s="209"/>
      <c r="HYR15" s="209"/>
      <c r="HYS15" s="209"/>
      <c r="HYT15" s="209"/>
      <c r="HYU15" s="209"/>
      <c r="HYV15" s="209"/>
      <c r="HYW15" s="209"/>
      <c r="HYX15" s="209"/>
      <c r="HYY15" s="209"/>
      <c r="HYZ15" s="209"/>
      <c r="HZA15" s="209"/>
      <c r="HZB15" s="209"/>
      <c r="HZC15" s="209"/>
      <c r="HZD15" s="209"/>
      <c r="HZE15" s="209"/>
      <c r="HZF15" s="209"/>
      <c r="HZG15" s="209"/>
      <c r="HZH15" s="209"/>
      <c r="HZI15" s="209"/>
      <c r="HZJ15" s="209"/>
      <c r="HZK15" s="209"/>
      <c r="HZL15" s="209"/>
      <c r="HZM15" s="209"/>
      <c r="HZN15" s="209"/>
      <c r="HZO15" s="209"/>
      <c r="HZP15" s="209"/>
      <c r="HZQ15" s="209"/>
      <c r="HZR15" s="209"/>
      <c r="HZS15" s="209"/>
      <c r="HZT15" s="209"/>
      <c r="HZU15" s="209"/>
      <c r="HZV15" s="209"/>
      <c r="HZW15" s="209"/>
      <c r="HZX15" s="209"/>
      <c r="HZY15" s="209"/>
      <c r="HZZ15" s="209"/>
      <c r="IAA15" s="209"/>
      <c r="IAB15" s="209"/>
      <c r="IAC15" s="209"/>
      <c r="IAD15" s="209"/>
      <c r="IAE15" s="209"/>
      <c r="IAF15" s="209"/>
      <c r="IAG15" s="209"/>
      <c r="IAH15" s="209"/>
      <c r="IAI15" s="209"/>
      <c r="IAJ15" s="209"/>
      <c r="IAK15" s="209"/>
      <c r="IAL15" s="209"/>
      <c r="IAM15" s="209"/>
      <c r="IAN15" s="209"/>
      <c r="IAO15" s="209"/>
      <c r="IAP15" s="209"/>
      <c r="IAQ15" s="209"/>
      <c r="IAR15" s="209"/>
      <c r="IAS15" s="209"/>
      <c r="IAT15" s="209"/>
      <c r="IAU15" s="209"/>
      <c r="IAV15" s="209"/>
      <c r="IAW15" s="209"/>
      <c r="IAX15" s="209"/>
      <c r="IAY15" s="209"/>
      <c r="IAZ15" s="209"/>
      <c r="IBA15" s="209"/>
      <c r="IBB15" s="209"/>
      <c r="IBC15" s="209"/>
      <c r="IBD15" s="209"/>
      <c r="IBE15" s="209"/>
      <c r="IBF15" s="209"/>
      <c r="IBG15" s="209"/>
      <c r="IBH15" s="209"/>
      <c r="IBI15" s="209"/>
      <c r="IBJ15" s="209"/>
      <c r="IBK15" s="209"/>
      <c r="IBL15" s="209"/>
      <c r="IBM15" s="209"/>
      <c r="IBN15" s="209"/>
      <c r="IBO15" s="209"/>
      <c r="IBP15" s="209"/>
      <c r="IBQ15" s="209"/>
      <c r="IBR15" s="209"/>
      <c r="IBS15" s="209"/>
      <c r="IBT15" s="209"/>
      <c r="IBU15" s="209"/>
      <c r="IBV15" s="209"/>
      <c r="IBW15" s="209"/>
      <c r="IBX15" s="209"/>
      <c r="IBY15" s="209"/>
      <c r="IBZ15" s="209"/>
      <c r="ICA15" s="209"/>
      <c r="ICB15" s="209"/>
      <c r="ICC15" s="209"/>
      <c r="ICD15" s="209"/>
      <c r="ICE15" s="209"/>
      <c r="ICF15" s="209"/>
      <c r="ICG15" s="209"/>
      <c r="ICH15" s="209"/>
      <c r="ICI15" s="209"/>
      <c r="ICJ15" s="209"/>
      <c r="ICK15" s="209"/>
      <c r="ICL15" s="209"/>
      <c r="ICM15" s="209"/>
      <c r="ICN15" s="209"/>
      <c r="ICO15" s="209"/>
      <c r="ICP15" s="209"/>
      <c r="ICQ15" s="209"/>
      <c r="ICR15" s="209"/>
      <c r="ICS15" s="209"/>
      <c r="ICT15" s="209"/>
      <c r="ICU15" s="209"/>
      <c r="ICV15" s="209"/>
      <c r="ICW15" s="209"/>
      <c r="ICX15" s="209"/>
      <c r="ICY15" s="209"/>
      <c r="ICZ15" s="209"/>
      <c r="IDA15" s="209"/>
      <c r="IDB15" s="209"/>
      <c r="IDC15" s="209"/>
      <c r="IDD15" s="209"/>
      <c r="IDE15" s="209"/>
      <c r="IDF15" s="209"/>
      <c r="IDG15" s="209"/>
      <c r="IDH15" s="209"/>
      <c r="IDI15" s="209"/>
      <c r="IDJ15" s="209"/>
      <c r="IDK15" s="209"/>
      <c r="IDL15" s="209"/>
      <c r="IDM15" s="209"/>
      <c r="IDN15" s="209"/>
      <c r="IDO15" s="209"/>
      <c r="IDP15" s="209"/>
      <c r="IDQ15" s="209"/>
      <c r="IDR15" s="209"/>
      <c r="IDS15" s="209"/>
      <c r="IDT15" s="209"/>
      <c r="IDU15" s="209"/>
      <c r="IDV15" s="209"/>
      <c r="IDW15" s="209"/>
      <c r="IDX15" s="209"/>
      <c r="IDY15" s="209"/>
      <c r="IDZ15" s="209"/>
      <c r="IEA15" s="209"/>
      <c r="IEB15" s="209"/>
      <c r="IEC15" s="209"/>
      <c r="IED15" s="209"/>
      <c r="IEE15" s="209"/>
      <c r="IEF15" s="209"/>
      <c r="IEG15" s="209"/>
      <c r="IEH15" s="209"/>
      <c r="IEI15" s="209"/>
      <c r="IEJ15" s="209"/>
      <c r="IEK15" s="209"/>
      <c r="IEL15" s="209"/>
      <c r="IEM15" s="209"/>
      <c r="IEN15" s="209"/>
      <c r="IEO15" s="209"/>
      <c r="IEP15" s="209"/>
      <c r="IEQ15" s="209"/>
      <c r="IER15" s="209"/>
      <c r="IES15" s="209"/>
      <c r="IET15" s="209"/>
      <c r="IEU15" s="209"/>
      <c r="IEV15" s="209"/>
      <c r="IEW15" s="209"/>
      <c r="IEX15" s="209"/>
      <c r="IEY15" s="209"/>
      <c r="IEZ15" s="209"/>
      <c r="IFA15" s="209"/>
      <c r="IFB15" s="209"/>
      <c r="IFC15" s="209"/>
      <c r="IFD15" s="209"/>
      <c r="IFE15" s="209"/>
      <c r="IFF15" s="209"/>
      <c r="IFG15" s="209"/>
      <c r="IFH15" s="209"/>
      <c r="IFI15" s="209"/>
      <c r="IFJ15" s="209"/>
      <c r="IFK15" s="209"/>
      <c r="IFL15" s="209"/>
      <c r="IFM15" s="209"/>
      <c r="IFN15" s="209"/>
      <c r="IFO15" s="209"/>
      <c r="IFP15" s="209"/>
      <c r="IFQ15" s="209"/>
      <c r="IFR15" s="209"/>
      <c r="IFS15" s="209"/>
      <c r="IFT15" s="209"/>
      <c r="IFU15" s="209"/>
      <c r="IFV15" s="209"/>
      <c r="IFW15" s="209"/>
      <c r="IFX15" s="209"/>
      <c r="IFY15" s="209"/>
      <c r="IFZ15" s="209"/>
      <c r="IGA15" s="209"/>
      <c r="IGB15" s="209"/>
      <c r="IGC15" s="209"/>
      <c r="IGD15" s="209"/>
      <c r="IGE15" s="209"/>
      <c r="IGF15" s="209"/>
      <c r="IGG15" s="209"/>
      <c r="IGH15" s="209"/>
      <c r="IGI15" s="209"/>
      <c r="IGJ15" s="209"/>
      <c r="IGK15" s="209"/>
      <c r="IGL15" s="209"/>
      <c r="IGM15" s="209"/>
      <c r="IGN15" s="209"/>
      <c r="IGO15" s="209"/>
      <c r="IGP15" s="209"/>
      <c r="IGQ15" s="209"/>
      <c r="IGR15" s="209"/>
      <c r="IGS15" s="209"/>
      <c r="IGT15" s="209"/>
      <c r="IGU15" s="209"/>
      <c r="IGV15" s="209"/>
      <c r="IGW15" s="209"/>
      <c r="IGX15" s="209"/>
      <c r="IGY15" s="209"/>
      <c r="IGZ15" s="209"/>
      <c r="IHA15" s="209"/>
      <c r="IHB15" s="209"/>
      <c r="IHC15" s="209"/>
      <c r="IHD15" s="209"/>
      <c r="IHE15" s="209"/>
      <c r="IHF15" s="209"/>
      <c r="IHG15" s="209"/>
      <c r="IHH15" s="209"/>
      <c r="IHI15" s="209"/>
      <c r="IHJ15" s="209"/>
      <c r="IHK15" s="209"/>
      <c r="IHL15" s="209"/>
      <c r="IHM15" s="209"/>
      <c r="IHN15" s="209"/>
      <c r="IHO15" s="209"/>
      <c r="IHP15" s="209"/>
      <c r="IHQ15" s="209"/>
      <c r="IHR15" s="209"/>
      <c r="IHS15" s="209"/>
      <c r="IHT15" s="209"/>
      <c r="IHU15" s="209"/>
      <c r="IHV15" s="209"/>
      <c r="IHW15" s="209"/>
      <c r="IHX15" s="209"/>
      <c r="IHY15" s="209"/>
      <c r="IHZ15" s="209"/>
      <c r="IIA15" s="209"/>
      <c r="IIB15" s="209"/>
      <c r="IIC15" s="209"/>
      <c r="IID15" s="209"/>
      <c r="IIE15" s="209"/>
      <c r="IIF15" s="209"/>
      <c r="IIG15" s="209"/>
      <c r="IIH15" s="209"/>
      <c r="III15" s="209"/>
      <c r="IIJ15" s="209"/>
      <c r="IIK15" s="209"/>
      <c r="IIL15" s="209"/>
      <c r="IIM15" s="209"/>
      <c r="IIN15" s="209"/>
      <c r="IIO15" s="209"/>
      <c r="IIP15" s="209"/>
      <c r="IIQ15" s="209"/>
      <c r="IIR15" s="209"/>
      <c r="IIS15" s="209"/>
      <c r="IIT15" s="209"/>
      <c r="IIU15" s="209"/>
      <c r="IIV15" s="209"/>
      <c r="IIW15" s="209"/>
      <c r="IIX15" s="209"/>
      <c r="IIY15" s="209"/>
      <c r="IIZ15" s="209"/>
      <c r="IJA15" s="209"/>
      <c r="IJB15" s="209"/>
      <c r="IJC15" s="209"/>
      <c r="IJD15" s="209"/>
      <c r="IJE15" s="209"/>
      <c r="IJF15" s="209"/>
      <c r="IJG15" s="209"/>
      <c r="IJH15" s="209"/>
      <c r="IJI15" s="209"/>
      <c r="IJJ15" s="209"/>
      <c r="IJK15" s="209"/>
      <c r="IJL15" s="209"/>
      <c r="IJM15" s="209"/>
      <c r="IJN15" s="209"/>
      <c r="IJO15" s="209"/>
      <c r="IJP15" s="209"/>
      <c r="IJQ15" s="209"/>
      <c r="IJR15" s="209"/>
      <c r="IJS15" s="209"/>
      <c r="IJT15" s="209"/>
      <c r="IJU15" s="209"/>
      <c r="IJV15" s="209"/>
      <c r="IJW15" s="209"/>
      <c r="IJX15" s="209"/>
      <c r="IJY15" s="209"/>
      <c r="IJZ15" s="209"/>
      <c r="IKA15" s="209"/>
      <c r="IKB15" s="209"/>
      <c r="IKC15" s="209"/>
      <c r="IKD15" s="209"/>
      <c r="IKE15" s="209"/>
      <c r="IKF15" s="209"/>
      <c r="IKG15" s="209"/>
      <c r="IKH15" s="209"/>
      <c r="IKI15" s="209"/>
      <c r="IKJ15" s="209"/>
      <c r="IKK15" s="209"/>
      <c r="IKL15" s="209"/>
      <c r="IKM15" s="209"/>
      <c r="IKN15" s="209"/>
      <c r="IKO15" s="209"/>
      <c r="IKP15" s="209"/>
      <c r="IKQ15" s="209"/>
      <c r="IKR15" s="209"/>
      <c r="IKS15" s="209"/>
      <c r="IKT15" s="209"/>
      <c r="IKU15" s="209"/>
      <c r="IKV15" s="209"/>
      <c r="IKW15" s="209"/>
      <c r="IKX15" s="209"/>
      <c r="IKY15" s="209"/>
      <c r="IKZ15" s="209"/>
      <c r="ILA15" s="209"/>
      <c r="ILB15" s="209"/>
      <c r="ILC15" s="209"/>
      <c r="ILD15" s="209"/>
      <c r="ILE15" s="209"/>
      <c r="ILF15" s="209"/>
      <c r="ILG15" s="209"/>
      <c r="ILH15" s="209"/>
      <c r="ILI15" s="209"/>
      <c r="ILJ15" s="209"/>
      <c r="ILK15" s="209"/>
      <c r="ILL15" s="209"/>
      <c r="ILM15" s="209"/>
      <c r="ILN15" s="209"/>
      <c r="ILO15" s="209"/>
      <c r="ILP15" s="209"/>
      <c r="ILQ15" s="209"/>
      <c r="ILR15" s="209"/>
      <c r="ILS15" s="209"/>
      <c r="ILT15" s="209"/>
      <c r="ILU15" s="209"/>
      <c r="ILV15" s="209"/>
      <c r="ILW15" s="209"/>
      <c r="ILX15" s="209"/>
      <c r="ILY15" s="209"/>
      <c r="ILZ15" s="209"/>
      <c r="IMA15" s="209"/>
      <c r="IMB15" s="209"/>
      <c r="IMC15" s="209"/>
      <c r="IMD15" s="209"/>
      <c r="IME15" s="209"/>
      <c r="IMF15" s="209"/>
      <c r="IMG15" s="209"/>
      <c r="IMH15" s="209"/>
      <c r="IMI15" s="209"/>
      <c r="IMJ15" s="209"/>
      <c r="IMK15" s="209"/>
      <c r="IML15" s="209"/>
      <c r="IMM15" s="209"/>
      <c r="IMN15" s="209"/>
      <c r="IMO15" s="209"/>
      <c r="IMP15" s="209"/>
      <c r="IMQ15" s="209"/>
      <c r="IMR15" s="209"/>
      <c r="IMS15" s="209"/>
      <c r="IMT15" s="209"/>
      <c r="IMU15" s="209"/>
      <c r="IMV15" s="209"/>
      <c r="IMW15" s="209"/>
      <c r="IMX15" s="209"/>
      <c r="IMY15" s="209"/>
      <c r="IMZ15" s="209"/>
      <c r="INA15" s="209"/>
      <c r="INB15" s="209"/>
      <c r="INC15" s="209"/>
      <c r="IND15" s="209"/>
      <c r="INE15" s="209"/>
      <c r="INF15" s="209"/>
      <c r="ING15" s="209"/>
      <c r="INH15" s="209"/>
      <c r="INI15" s="209"/>
      <c r="INJ15" s="209"/>
      <c r="INK15" s="209"/>
      <c r="INL15" s="209"/>
      <c r="INM15" s="209"/>
      <c r="INN15" s="209"/>
      <c r="INO15" s="209"/>
      <c r="INP15" s="209"/>
      <c r="INQ15" s="209"/>
      <c r="INR15" s="209"/>
      <c r="INS15" s="209"/>
      <c r="INT15" s="209"/>
      <c r="INU15" s="209"/>
      <c r="INV15" s="209"/>
      <c r="INW15" s="209"/>
      <c r="INX15" s="209"/>
      <c r="INY15" s="209"/>
      <c r="INZ15" s="209"/>
      <c r="IOA15" s="209"/>
      <c r="IOB15" s="209"/>
      <c r="IOC15" s="209"/>
      <c r="IOD15" s="209"/>
      <c r="IOE15" s="209"/>
      <c r="IOF15" s="209"/>
      <c r="IOG15" s="209"/>
      <c r="IOH15" s="209"/>
      <c r="IOI15" s="209"/>
      <c r="IOJ15" s="209"/>
      <c r="IOK15" s="209"/>
      <c r="IOL15" s="209"/>
      <c r="IOM15" s="209"/>
      <c r="ION15" s="209"/>
      <c r="IOO15" s="209"/>
      <c r="IOP15" s="209"/>
      <c r="IOQ15" s="209"/>
      <c r="IOR15" s="209"/>
      <c r="IOS15" s="209"/>
      <c r="IOT15" s="209"/>
      <c r="IOU15" s="209"/>
      <c r="IOV15" s="209"/>
      <c r="IOW15" s="209"/>
      <c r="IOX15" s="209"/>
      <c r="IOY15" s="209"/>
      <c r="IOZ15" s="209"/>
      <c r="IPA15" s="209"/>
      <c r="IPB15" s="209"/>
      <c r="IPC15" s="209"/>
      <c r="IPD15" s="209"/>
      <c r="IPE15" s="209"/>
      <c r="IPF15" s="209"/>
      <c r="IPG15" s="209"/>
      <c r="IPH15" s="209"/>
      <c r="IPI15" s="209"/>
      <c r="IPJ15" s="209"/>
      <c r="IPK15" s="209"/>
      <c r="IPL15" s="209"/>
      <c r="IPM15" s="209"/>
      <c r="IPN15" s="209"/>
      <c r="IPO15" s="209"/>
      <c r="IPP15" s="209"/>
      <c r="IPQ15" s="209"/>
      <c r="IPR15" s="209"/>
      <c r="IPS15" s="209"/>
      <c r="IPT15" s="209"/>
      <c r="IPU15" s="209"/>
      <c r="IPV15" s="209"/>
      <c r="IPW15" s="209"/>
      <c r="IPX15" s="209"/>
      <c r="IPY15" s="209"/>
      <c r="IPZ15" s="209"/>
      <c r="IQA15" s="209"/>
      <c r="IQB15" s="209"/>
      <c r="IQC15" s="209"/>
      <c r="IQD15" s="209"/>
      <c r="IQE15" s="209"/>
      <c r="IQF15" s="209"/>
      <c r="IQG15" s="209"/>
      <c r="IQH15" s="209"/>
      <c r="IQI15" s="209"/>
      <c r="IQJ15" s="209"/>
      <c r="IQK15" s="209"/>
      <c r="IQL15" s="209"/>
      <c r="IQM15" s="209"/>
      <c r="IQN15" s="209"/>
      <c r="IQO15" s="209"/>
      <c r="IQP15" s="209"/>
      <c r="IQQ15" s="209"/>
      <c r="IQR15" s="209"/>
      <c r="IQS15" s="209"/>
      <c r="IQT15" s="209"/>
      <c r="IQU15" s="209"/>
      <c r="IQV15" s="209"/>
      <c r="IQW15" s="209"/>
      <c r="IQX15" s="209"/>
      <c r="IQY15" s="209"/>
      <c r="IQZ15" s="209"/>
      <c r="IRA15" s="209"/>
      <c r="IRB15" s="209"/>
      <c r="IRC15" s="209"/>
      <c r="IRD15" s="209"/>
      <c r="IRE15" s="209"/>
      <c r="IRF15" s="209"/>
      <c r="IRG15" s="209"/>
      <c r="IRH15" s="209"/>
      <c r="IRI15" s="209"/>
      <c r="IRJ15" s="209"/>
      <c r="IRK15" s="209"/>
      <c r="IRL15" s="209"/>
      <c r="IRM15" s="209"/>
      <c r="IRN15" s="209"/>
      <c r="IRO15" s="209"/>
      <c r="IRP15" s="209"/>
      <c r="IRQ15" s="209"/>
      <c r="IRR15" s="209"/>
      <c r="IRS15" s="209"/>
      <c r="IRT15" s="209"/>
      <c r="IRU15" s="209"/>
      <c r="IRV15" s="209"/>
      <c r="IRW15" s="209"/>
      <c r="IRX15" s="209"/>
      <c r="IRY15" s="209"/>
      <c r="IRZ15" s="209"/>
      <c r="ISA15" s="209"/>
      <c r="ISB15" s="209"/>
      <c r="ISC15" s="209"/>
      <c r="ISD15" s="209"/>
      <c r="ISE15" s="209"/>
      <c r="ISF15" s="209"/>
      <c r="ISG15" s="209"/>
      <c r="ISH15" s="209"/>
      <c r="ISI15" s="209"/>
      <c r="ISJ15" s="209"/>
      <c r="ISK15" s="209"/>
      <c r="ISL15" s="209"/>
      <c r="ISM15" s="209"/>
      <c r="ISN15" s="209"/>
      <c r="ISO15" s="209"/>
      <c r="ISP15" s="209"/>
      <c r="ISQ15" s="209"/>
      <c r="ISR15" s="209"/>
      <c r="ISS15" s="209"/>
      <c r="IST15" s="209"/>
      <c r="ISU15" s="209"/>
      <c r="ISV15" s="209"/>
      <c r="ISW15" s="209"/>
      <c r="ISX15" s="209"/>
      <c r="ISY15" s="209"/>
      <c r="ISZ15" s="209"/>
      <c r="ITA15" s="209"/>
      <c r="ITB15" s="209"/>
      <c r="ITC15" s="209"/>
      <c r="ITD15" s="209"/>
      <c r="ITE15" s="209"/>
      <c r="ITF15" s="209"/>
      <c r="ITG15" s="209"/>
      <c r="ITH15" s="209"/>
      <c r="ITI15" s="209"/>
      <c r="ITJ15" s="209"/>
      <c r="ITK15" s="209"/>
      <c r="ITL15" s="209"/>
      <c r="ITM15" s="209"/>
      <c r="ITN15" s="209"/>
      <c r="ITO15" s="209"/>
      <c r="ITP15" s="209"/>
      <c r="ITQ15" s="209"/>
      <c r="ITR15" s="209"/>
      <c r="ITS15" s="209"/>
      <c r="ITT15" s="209"/>
      <c r="ITU15" s="209"/>
      <c r="ITV15" s="209"/>
      <c r="ITW15" s="209"/>
      <c r="ITX15" s="209"/>
      <c r="ITY15" s="209"/>
      <c r="ITZ15" s="209"/>
      <c r="IUA15" s="209"/>
      <c r="IUB15" s="209"/>
      <c r="IUC15" s="209"/>
      <c r="IUD15" s="209"/>
      <c r="IUE15" s="209"/>
      <c r="IUF15" s="209"/>
      <c r="IUG15" s="209"/>
      <c r="IUH15" s="209"/>
      <c r="IUI15" s="209"/>
      <c r="IUJ15" s="209"/>
      <c r="IUK15" s="209"/>
      <c r="IUL15" s="209"/>
      <c r="IUM15" s="209"/>
      <c r="IUN15" s="209"/>
      <c r="IUO15" s="209"/>
      <c r="IUP15" s="209"/>
      <c r="IUQ15" s="209"/>
      <c r="IUR15" s="209"/>
      <c r="IUS15" s="209"/>
      <c r="IUT15" s="209"/>
      <c r="IUU15" s="209"/>
      <c r="IUV15" s="209"/>
      <c r="IUW15" s="209"/>
      <c r="IUX15" s="209"/>
      <c r="IUY15" s="209"/>
      <c r="IUZ15" s="209"/>
      <c r="IVA15" s="209"/>
      <c r="IVB15" s="209"/>
      <c r="IVC15" s="209"/>
      <c r="IVD15" s="209"/>
      <c r="IVE15" s="209"/>
      <c r="IVF15" s="209"/>
      <c r="IVG15" s="209"/>
      <c r="IVH15" s="209"/>
      <c r="IVI15" s="209"/>
      <c r="IVJ15" s="209"/>
      <c r="IVK15" s="209"/>
      <c r="IVL15" s="209"/>
      <c r="IVM15" s="209"/>
      <c r="IVN15" s="209"/>
      <c r="IVO15" s="209"/>
      <c r="IVP15" s="209"/>
      <c r="IVQ15" s="209"/>
      <c r="IVR15" s="209"/>
      <c r="IVS15" s="209"/>
      <c r="IVT15" s="209"/>
      <c r="IVU15" s="209"/>
      <c r="IVV15" s="209"/>
      <c r="IVW15" s="209"/>
      <c r="IVX15" s="209"/>
      <c r="IVY15" s="209"/>
      <c r="IVZ15" s="209"/>
      <c r="IWA15" s="209"/>
      <c r="IWB15" s="209"/>
      <c r="IWC15" s="209"/>
      <c r="IWD15" s="209"/>
      <c r="IWE15" s="209"/>
      <c r="IWF15" s="209"/>
      <c r="IWG15" s="209"/>
      <c r="IWH15" s="209"/>
      <c r="IWI15" s="209"/>
      <c r="IWJ15" s="209"/>
      <c r="IWK15" s="209"/>
      <c r="IWL15" s="209"/>
      <c r="IWM15" s="209"/>
      <c r="IWN15" s="209"/>
      <c r="IWO15" s="209"/>
      <c r="IWP15" s="209"/>
      <c r="IWQ15" s="209"/>
      <c r="IWR15" s="209"/>
      <c r="IWS15" s="209"/>
      <c r="IWT15" s="209"/>
      <c r="IWU15" s="209"/>
      <c r="IWV15" s="209"/>
      <c r="IWW15" s="209"/>
      <c r="IWX15" s="209"/>
      <c r="IWY15" s="209"/>
      <c r="IWZ15" s="209"/>
      <c r="IXA15" s="209"/>
      <c r="IXB15" s="209"/>
      <c r="IXC15" s="209"/>
      <c r="IXD15" s="209"/>
      <c r="IXE15" s="209"/>
      <c r="IXF15" s="209"/>
      <c r="IXG15" s="209"/>
      <c r="IXH15" s="209"/>
      <c r="IXI15" s="209"/>
      <c r="IXJ15" s="209"/>
      <c r="IXK15" s="209"/>
      <c r="IXL15" s="209"/>
      <c r="IXM15" s="209"/>
      <c r="IXN15" s="209"/>
      <c r="IXO15" s="209"/>
      <c r="IXP15" s="209"/>
      <c r="IXQ15" s="209"/>
      <c r="IXR15" s="209"/>
      <c r="IXS15" s="209"/>
      <c r="IXT15" s="209"/>
      <c r="IXU15" s="209"/>
      <c r="IXV15" s="209"/>
      <c r="IXW15" s="209"/>
      <c r="IXX15" s="209"/>
      <c r="IXY15" s="209"/>
      <c r="IXZ15" s="209"/>
      <c r="IYA15" s="209"/>
      <c r="IYB15" s="209"/>
      <c r="IYC15" s="209"/>
      <c r="IYD15" s="209"/>
      <c r="IYE15" s="209"/>
      <c r="IYF15" s="209"/>
      <c r="IYG15" s="209"/>
      <c r="IYH15" s="209"/>
      <c r="IYI15" s="209"/>
      <c r="IYJ15" s="209"/>
      <c r="IYK15" s="209"/>
      <c r="IYL15" s="209"/>
      <c r="IYM15" s="209"/>
      <c r="IYN15" s="209"/>
      <c r="IYO15" s="209"/>
      <c r="IYP15" s="209"/>
      <c r="IYQ15" s="209"/>
      <c r="IYR15" s="209"/>
      <c r="IYS15" s="209"/>
      <c r="IYT15" s="209"/>
      <c r="IYU15" s="209"/>
      <c r="IYV15" s="209"/>
      <c r="IYW15" s="209"/>
      <c r="IYX15" s="209"/>
      <c r="IYY15" s="209"/>
      <c r="IYZ15" s="209"/>
      <c r="IZA15" s="209"/>
      <c r="IZB15" s="209"/>
      <c r="IZC15" s="209"/>
      <c r="IZD15" s="209"/>
      <c r="IZE15" s="209"/>
      <c r="IZF15" s="209"/>
      <c r="IZG15" s="209"/>
      <c r="IZH15" s="209"/>
      <c r="IZI15" s="209"/>
      <c r="IZJ15" s="209"/>
      <c r="IZK15" s="209"/>
      <c r="IZL15" s="209"/>
      <c r="IZM15" s="209"/>
      <c r="IZN15" s="209"/>
      <c r="IZO15" s="209"/>
      <c r="IZP15" s="209"/>
      <c r="IZQ15" s="209"/>
      <c r="IZR15" s="209"/>
      <c r="IZS15" s="209"/>
      <c r="IZT15" s="209"/>
      <c r="IZU15" s="209"/>
      <c r="IZV15" s="209"/>
      <c r="IZW15" s="209"/>
      <c r="IZX15" s="209"/>
      <c r="IZY15" s="209"/>
      <c r="IZZ15" s="209"/>
      <c r="JAA15" s="209"/>
      <c r="JAB15" s="209"/>
      <c r="JAC15" s="209"/>
      <c r="JAD15" s="209"/>
      <c r="JAE15" s="209"/>
      <c r="JAF15" s="209"/>
      <c r="JAG15" s="209"/>
      <c r="JAH15" s="209"/>
      <c r="JAI15" s="209"/>
      <c r="JAJ15" s="209"/>
      <c r="JAK15" s="209"/>
      <c r="JAL15" s="209"/>
      <c r="JAM15" s="209"/>
      <c r="JAN15" s="209"/>
      <c r="JAO15" s="209"/>
      <c r="JAP15" s="209"/>
      <c r="JAQ15" s="209"/>
      <c r="JAR15" s="209"/>
      <c r="JAS15" s="209"/>
      <c r="JAT15" s="209"/>
      <c r="JAU15" s="209"/>
      <c r="JAV15" s="209"/>
      <c r="JAW15" s="209"/>
      <c r="JAX15" s="209"/>
      <c r="JAY15" s="209"/>
      <c r="JAZ15" s="209"/>
      <c r="JBA15" s="209"/>
      <c r="JBB15" s="209"/>
      <c r="JBC15" s="209"/>
      <c r="JBD15" s="209"/>
      <c r="JBE15" s="209"/>
      <c r="JBF15" s="209"/>
      <c r="JBG15" s="209"/>
      <c r="JBH15" s="209"/>
      <c r="JBI15" s="209"/>
      <c r="JBJ15" s="209"/>
      <c r="JBK15" s="209"/>
      <c r="JBL15" s="209"/>
      <c r="JBM15" s="209"/>
      <c r="JBN15" s="209"/>
      <c r="JBO15" s="209"/>
      <c r="JBP15" s="209"/>
      <c r="JBQ15" s="209"/>
      <c r="JBR15" s="209"/>
      <c r="JBS15" s="209"/>
      <c r="JBT15" s="209"/>
      <c r="JBU15" s="209"/>
      <c r="JBV15" s="209"/>
      <c r="JBW15" s="209"/>
      <c r="JBX15" s="209"/>
      <c r="JBY15" s="209"/>
      <c r="JBZ15" s="209"/>
      <c r="JCA15" s="209"/>
      <c r="JCB15" s="209"/>
      <c r="JCC15" s="209"/>
      <c r="JCD15" s="209"/>
      <c r="JCE15" s="209"/>
      <c r="JCF15" s="209"/>
      <c r="JCG15" s="209"/>
      <c r="JCH15" s="209"/>
      <c r="JCI15" s="209"/>
      <c r="JCJ15" s="209"/>
      <c r="JCK15" s="209"/>
      <c r="JCL15" s="209"/>
      <c r="JCM15" s="209"/>
      <c r="JCN15" s="209"/>
      <c r="JCO15" s="209"/>
      <c r="JCP15" s="209"/>
      <c r="JCQ15" s="209"/>
      <c r="JCR15" s="209"/>
      <c r="JCS15" s="209"/>
      <c r="JCT15" s="209"/>
      <c r="JCU15" s="209"/>
      <c r="JCV15" s="209"/>
      <c r="JCW15" s="209"/>
      <c r="JCX15" s="209"/>
      <c r="JCY15" s="209"/>
      <c r="JCZ15" s="209"/>
      <c r="JDA15" s="209"/>
      <c r="JDB15" s="209"/>
      <c r="JDC15" s="209"/>
      <c r="JDD15" s="209"/>
      <c r="JDE15" s="209"/>
      <c r="JDF15" s="209"/>
      <c r="JDG15" s="209"/>
      <c r="JDH15" s="209"/>
      <c r="JDI15" s="209"/>
      <c r="JDJ15" s="209"/>
      <c r="JDK15" s="209"/>
      <c r="JDL15" s="209"/>
      <c r="JDM15" s="209"/>
      <c r="JDN15" s="209"/>
      <c r="JDO15" s="209"/>
      <c r="JDP15" s="209"/>
      <c r="JDQ15" s="209"/>
      <c r="JDR15" s="209"/>
      <c r="JDS15" s="209"/>
      <c r="JDT15" s="209"/>
      <c r="JDU15" s="209"/>
      <c r="JDV15" s="209"/>
      <c r="JDW15" s="209"/>
      <c r="JDX15" s="209"/>
      <c r="JDY15" s="209"/>
      <c r="JDZ15" s="209"/>
      <c r="JEA15" s="209"/>
      <c r="JEB15" s="209"/>
      <c r="JEC15" s="209"/>
      <c r="JED15" s="209"/>
      <c r="JEE15" s="209"/>
      <c r="JEF15" s="209"/>
      <c r="JEG15" s="209"/>
      <c r="JEH15" s="209"/>
      <c r="JEI15" s="209"/>
      <c r="JEJ15" s="209"/>
      <c r="JEK15" s="209"/>
      <c r="JEL15" s="209"/>
      <c r="JEM15" s="209"/>
      <c r="JEN15" s="209"/>
      <c r="JEO15" s="209"/>
      <c r="JEP15" s="209"/>
      <c r="JEQ15" s="209"/>
      <c r="JER15" s="209"/>
      <c r="JES15" s="209"/>
      <c r="JET15" s="209"/>
      <c r="JEU15" s="209"/>
      <c r="JEV15" s="209"/>
      <c r="JEW15" s="209"/>
      <c r="JEX15" s="209"/>
      <c r="JEY15" s="209"/>
      <c r="JEZ15" s="209"/>
      <c r="JFA15" s="209"/>
      <c r="JFB15" s="209"/>
      <c r="JFC15" s="209"/>
      <c r="JFD15" s="209"/>
      <c r="JFE15" s="209"/>
      <c r="JFF15" s="209"/>
      <c r="JFG15" s="209"/>
      <c r="JFH15" s="209"/>
      <c r="JFI15" s="209"/>
      <c r="JFJ15" s="209"/>
      <c r="JFK15" s="209"/>
      <c r="JFL15" s="209"/>
      <c r="JFM15" s="209"/>
      <c r="JFN15" s="209"/>
      <c r="JFO15" s="209"/>
      <c r="JFP15" s="209"/>
      <c r="JFQ15" s="209"/>
      <c r="JFR15" s="209"/>
      <c r="JFS15" s="209"/>
      <c r="JFT15" s="209"/>
      <c r="JFU15" s="209"/>
      <c r="JFV15" s="209"/>
      <c r="JFW15" s="209"/>
      <c r="JFX15" s="209"/>
      <c r="JFY15" s="209"/>
      <c r="JFZ15" s="209"/>
      <c r="JGA15" s="209"/>
      <c r="JGB15" s="209"/>
      <c r="JGC15" s="209"/>
      <c r="JGD15" s="209"/>
      <c r="JGE15" s="209"/>
      <c r="JGF15" s="209"/>
      <c r="JGG15" s="209"/>
      <c r="JGH15" s="209"/>
      <c r="JGI15" s="209"/>
      <c r="JGJ15" s="209"/>
      <c r="JGK15" s="209"/>
      <c r="JGL15" s="209"/>
      <c r="JGM15" s="209"/>
      <c r="JGN15" s="209"/>
      <c r="JGO15" s="209"/>
      <c r="JGP15" s="209"/>
      <c r="JGQ15" s="209"/>
      <c r="JGR15" s="209"/>
      <c r="JGS15" s="209"/>
      <c r="JGT15" s="209"/>
      <c r="JGU15" s="209"/>
      <c r="JGV15" s="209"/>
      <c r="JGW15" s="209"/>
      <c r="JGX15" s="209"/>
      <c r="JGY15" s="209"/>
      <c r="JGZ15" s="209"/>
      <c r="JHA15" s="209"/>
      <c r="JHB15" s="209"/>
      <c r="JHC15" s="209"/>
      <c r="JHD15" s="209"/>
      <c r="JHE15" s="209"/>
      <c r="JHF15" s="209"/>
      <c r="JHG15" s="209"/>
      <c r="JHH15" s="209"/>
      <c r="JHI15" s="209"/>
      <c r="JHJ15" s="209"/>
      <c r="JHK15" s="209"/>
      <c r="JHL15" s="209"/>
      <c r="JHM15" s="209"/>
      <c r="JHN15" s="209"/>
      <c r="JHO15" s="209"/>
      <c r="JHP15" s="209"/>
      <c r="JHQ15" s="209"/>
      <c r="JHR15" s="209"/>
      <c r="JHS15" s="209"/>
      <c r="JHT15" s="209"/>
      <c r="JHU15" s="209"/>
      <c r="JHV15" s="209"/>
      <c r="JHW15" s="209"/>
      <c r="JHX15" s="209"/>
      <c r="JHY15" s="209"/>
      <c r="JHZ15" s="209"/>
      <c r="JIA15" s="209"/>
      <c r="JIB15" s="209"/>
      <c r="JIC15" s="209"/>
      <c r="JID15" s="209"/>
      <c r="JIE15" s="209"/>
      <c r="JIF15" s="209"/>
      <c r="JIG15" s="209"/>
      <c r="JIH15" s="209"/>
      <c r="JII15" s="209"/>
      <c r="JIJ15" s="209"/>
      <c r="JIK15" s="209"/>
      <c r="JIL15" s="209"/>
      <c r="JIM15" s="209"/>
      <c r="JIN15" s="209"/>
      <c r="JIO15" s="209"/>
      <c r="JIP15" s="209"/>
      <c r="JIQ15" s="209"/>
      <c r="JIR15" s="209"/>
      <c r="JIS15" s="209"/>
      <c r="JIT15" s="209"/>
      <c r="JIU15" s="209"/>
      <c r="JIV15" s="209"/>
      <c r="JIW15" s="209"/>
      <c r="JIX15" s="209"/>
      <c r="JIY15" s="209"/>
      <c r="JIZ15" s="209"/>
      <c r="JJA15" s="209"/>
      <c r="JJB15" s="209"/>
      <c r="JJC15" s="209"/>
      <c r="JJD15" s="209"/>
      <c r="JJE15" s="209"/>
      <c r="JJF15" s="209"/>
      <c r="JJG15" s="209"/>
      <c r="JJH15" s="209"/>
      <c r="JJI15" s="209"/>
      <c r="JJJ15" s="209"/>
      <c r="JJK15" s="209"/>
      <c r="JJL15" s="209"/>
      <c r="JJM15" s="209"/>
      <c r="JJN15" s="209"/>
      <c r="JJO15" s="209"/>
      <c r="JJP15" s="209"/>
      <c r="JJQ15" s="209"/>
      <c r="JJR15" s="209"/>
      <c r="JJS15" s="209"/>
      <c r="JJT15" s="209"/>
      <c r="JJU15" s="209"/>
      <c r="JJV15" s="209"/>
      <c r="JJW15" s="209"/>
      <c r="JJX15" s="209"/>
      <c r="JJY15" s="209"/>
      <c r="JJZ15" s="209"/>
      <c r="JKA15" s="209"/>
      <c r="JKB15" s="209"/>
      <c r="JKC15" s="209"/>
      <c r="JKD15" s="209"/>
      <c r="JKE15" s="209"/>
      <c r="JKF15" s="209"/>
      <c r="JKG15" s="209"/>
      <c r="JKH15" s="209"/>
      <c r="JKI15" s="209"/>
      <c r="JKJ15" s="209"/>
      <c r="JKK15" s="209"/>
      <c r="JKL15" s="209"/>
      <c r="JKM15" s="209"/>
      <c r="JKN15" s="209"/>
      <c r="JKO15" s="209"/>
      <c r="JKP15" s="209"/>
      <c r="JKQ15" s="209"/>
      <c r="JKR15" s="209"/>
      <c r="JKS15" s="209"/>
      <c r="JKT15" s="209"/>
      <c r="JKU15" s="209"/>
      <c r="JKV15" s="209"/>
      <c r="JKW15" s="209"/>
      <c r="JKX15" s="209"/>
      <c r="JKY15" s="209"/>
      <c r="JKZ15" s="209"/>
      <c r="JLA15" s="209"/>
      <c r="JLB15" s="209"/>
      <c r="JLC15" s="209"/>
      <c r="JLD15" s="209"/>
      <c r="JLE15" s="209"/>
      <c r="JLF15" s="209"/>
      <c r="JLG15" s="209"/>
      <c r="JLH15" s="209"/>
      <c r="JLI15" s="209"/>
      <c r="JLJ15" s="209"/>
      <c r="JLK15" s="209"/>
      <c r="JLL15" s="209"/>
      <c r="JLM15" s="209"/>
      <c r="JLN15" s="209"/>
      <c r="JLO15" s="209"/>
      <c r="JLP15" s="209"/>
      <c r="JLQ15" s="209"/>
      <c r="JLR15" s="209"/>
      <c r="JLS15" s="209"/>
      <c r="JLT15" s="209"/>
      <c r="JLU15" s="209"/>
      <c r="JLV15" s="209"/>
      <c r="JLW15" s="209"/>
      <c r="JLX15" s="209"/>
      <c r="JLY15" s="209"/>
      <c r="JLZ15" s="209"/>
      <c r="JMA15" s="209"/>
      <c r="JMB15" s="209"/>
      <c r="JMC15" s="209"/>
      <c r="JMD15" s="209"/>
      <c r="JME15" s="209"/>
      <c r="JMF15" s="209"/>
      <c r="JMG15" s="209"/>
      <c r="JMH15" s="209"/>
      <c r="JMI15" s="209"/>
      <c r="JMJ15" s="209"/>
      <c r="JMK15" s="209"/>
      <c r="JML15" s="209"/>
      <c r="JMM15" s="209"/>
      <c r="JMN15" s="209"/>
      <c r="JMO15" s="209"/>
      <c r="JMP15" s="209"/>
      <c r="JMQ15" s="209"/>
      <c r="JMR15" s="209"/>
      <c r="JMS15" s="209"/>
      <c r="JMT15" s="209"/>
      <c r="JMU15" s="209"/>
      <c r="JMV15" s="209"/>
      <c r="JMW15" s="209"/>
      <c r="JMX15" s="209"/>
      <c r="JMY15" s="209"/>
      <c r="JMZ15" s="209"/>
      <c r="JNA15" s="209"/>
      <c r="JNB15" s="209"/>
      <c r="JNC15" s="209"/>
      <c r="JND15" s="209"/>
      <c r="JNE15" s="209"/>
      <c r="JNF15" s="209"/>
      <c r="JNG15" s="209"/>
      <c r="JNH15" s="209"/>
      <c r="JNI15" s="209"/>
      <c r="JNJ15" s="209"/>
      <c r="JNK15" s="209"/>
      <c r="JNL15" s="209"/>
      <c r="JNM15" s="209"/>
      <c r="JNN15" s="209"/>
      <c r="JNO15" s="209"/>
      <c r="JNP15" s="209"/>
      <c r="JNQ15" s="209"/>
      <c r="JNR15" s="209"/>
      <c r="JNS15" s="209"/>
      <c r="JNT15" s="209"/>
      <c r="JNU15" s="209"/>
      <c r="JNV15" s="209"/>
      <c r="JNW15" s="209"/>
      <c r="JNX15" s="209"/>
      <c r="JNY15" s="209"/>
      <c r="JNZ15" s="209"/>
      <c r="JOA15" s="209"/>
      <c r="JOB15" s="209"/>
      <c r="JOC15" s="209"/>
      <c r="JOD15" s="209"/>
      <c r="JOE15" s="209"/>
      <c r="JOF15" s="209"/>
      <c r="JOG15" s="209"/>
      <c r="JOH15" s="209"/>
      <c r="JOI15" s="209"/>
      <c r="JOJ15" s="209"/>
      <c r="JOK15" s="209"/>
      <c r="JOL15" s="209"/>
      <c r="JOM15" s="209"/>
      <c r="JON15" s="209"/>
      <c r="JOO15" s="209"/>
      <c r="JOP15" s="209"/>
      <c r="JOQ15" s="209"/>
      <c r="JOR15" s="209"/>
      <c r="JOS15" s="209"/>
      <c r="JOT15" s="209"/>
      <c r="JOU15" s="209"/>
      <c r="JOV15" s="209"/>
      <c r="JOW15" s="209"/>
      <c r="JOX15" s="209"/>
      <c r="JOY15" s="209"/>
      <c r="JOZ15" s="209"/>
      <c r="JPA15" s="209"/>
      <c r="JPB15" s="209"/>
      <c r="JPC15" s="209"/>
      <c r="JPD15" s="209"/>
      <c r="JPE15" s="209"/>
      <c r="JPF15" s="209"/>
      <c r="JPG15" s="209"/>
      <c r="JPH15" s="209"/>
      <c r="JPI15" s="209"/>
      <c r="JPJ15" s="209"/>
      <c r="JPK15" s="209"/>
      <c r="JPL15" s="209"/>
      <c r="JPM15" s="209"/>
      <c r="JPN15" s="209"/>
      <c r="JPO15" s="209"/>
      <c r="JPP15" s="209"/>
      <c r="JPQ15" s="209"/>
      <c r="JPR15" s="209"/>
      <c r="JPS15" s="209"/>
      <c r="JPT15" s="209"/>
      <c r="JPU15" s="209"/>
      <c r="JPV15" s="209"/>
      <c r="JPW15" s="209"/>
      <c r="JPX15" s="209"/>
      <c r="JPY15" s="209"/>
      <c r="JPZ15" s="209"/>
      <c r="JQA15" s="209"/>
      <c r="JQB15" s="209"/>
      <c r="JQC15" s="209"/>
      <c r="JQD15" s="209"/>
      <c r="JQE15" s="209"/>
      <c r="JQF15" s="209"/>
      <c r="JQG15" s="209"/>
      <c r="JQH15" s="209"/>
      <c r="JQI15" s="209"/>
      <c r="JQJ15" s="209"/>
      <c r="JQK15" s="209"/>
      <c r="JQL15" s="209"/>
      <c r="JQM15" s="209"/>
      <c r="JQN15" s="209"/>
      <c r="JQO15" s="209"/>
      <c r="JQP15" s="209"/>
      <c r="JQQ15" s="209"/>
      <c r="JQR15" s="209"/>
      <c r="JQS15" s="209"/>
      <c r="JQT15" s="209"/>
      <c r="JQU15" s="209"/>
      <c r="JQV15" s="209"/>
      <c r="JQW15" s="209"/>
      <c r="JQX15" s="209"/>
      <c r="JQY15" s="209"/>
      <c r="JQZ15" s="209"/>
      <c r="JRA15" s="209"/>
      <c r="JRB15" s="209"/>
      <c r="JRC15" s="209"/>
      <c r="JRD15" s="209"/>
      <c r="JRE15" s="209"/>
      <c r="JRF15" s="209"/>
      <c r="JRG15" s="209"/>
      <c r="JRH15" s="209"/>
      <c r="JRI15" s="209"/>
      <c r="JRJ15" s="209"/>
      <c r="JRK15" s="209"/>
      <c r="JRL15" s="209"/>
      <c r="JRM15" s="209"/>
      <c r="JRN15" s="209"/>
      <c r="JRO15" s="209"/>
      <c r="JRP15" s="209"/>
      <c r="JRQ15" s="209"/>
      <c r="JRR15" s="209"/>
      <c r="JRS15" s="209"/>
      <c r="JRT15" s="209"/>
      <c r="JRU15" s="209"/>
      <c r="JRV15" s="209"/>
      <c r="JRW15" s="209"/>
      <c r="JRX15" s="209"/>
      <c r="JRY15" s="209"/>
      <c r="JRZ15" s="209"/>
      <c r="JSA15" s="209"/>
      <c r="JSB15" s="209"/>
      <c r="JSC15" s="209"/>
      <c r="JSD15" s="209"/>
      <c r="JSE15" s="209"/>
      <c r="JSF15" s="209"/>
      <c r="JSG15" s="209"/>
      <c r="JSH15" s="209"/>
      <c r="JSI15" s="209"/>
      <c r="JSJ15" s="209"/>
      <c r="JSK15" s="209"/>
      <c r="JSL15" s="209"/>
      <c r="JSM15" s="209"/>
      <c r="JSN15" s="209"/>
      <c r="JSO15" s="209"/>
      <c r="JSP15" s="209"/>
      <c r="JSQ15" s="209"/>
      <c r="JSR15" s="209"/>
      <c r="JSS15" s="209"/>
      <c r="JST15" s="209"/>
      <c r="JSU15" s="209"/>
      <c r="JSV15" s="209"/>
      <c r="JSW15" s="209"/>
      <c r="JSX15" s="209"/>
      <c r="JSY15" s="209"/>
      <c r="JSZ15" s="209"/>
      <c r="JTA15" s="209"/>
      <c r="JTB15" s="209"/>
      <c r="JTC15" s="209"/>
      <c r="JTD15" s="209"/>
      <c r="JTE15" s="209"/>
      <c r="JTF15" s="209"/>
      <c r="JTG15" s="209"/>
      <c r="JTH15" s="209"/>
      <c r="JTI15" s="209"/>
      <c r="JTJ15" s="209"/>
      <c r="JTK15" s="209"/>
      <c r="JTL15" s="209"/>
      <c r="JTM15" s="209"/>
      <c r="JTN15" s="209"/>
      <c r="JTO15" s="209"/>
      <c r="JTP15" s="209"/>
      <c r="JTQ15" s="209"/>
      <c r="JTR15" s="209"/>
      <c r="JTS15" s="209"/>
      <c r="JTT15" s="209"/>
      <c r="JTU15" s="209"/>
      <c r="JTV15" s="209"/>
      <c r="JTW15" s="209"/>
      <c r="JTX15" s="209"/>
      <c r="JTY15" s="209"/>
      <c r="JTZ15" s="209"/>
      <c r="JUA15" s="209"/>
      <c r="JUB15" s="209"/>
      <c r="JUC15" s="209"/>
      <c r="JUD15" s="209"/>
      <c r="JUE15" s="209"/>
      <c r="JUF15" s="209"/>
      <c r="JUG15" s="209"/>
      <c r="JUH15" s="209"/>
      <c r="JUI15" s="209"/>
      <c r="JUJ15" s="209"/>
      <c r="JUK15" s="209"/>
      <c r="JUL15" s="209"/>
      <c r="JUM15" s="209"/>
      <c r="JUN15" s="209"/>
      <c r="JUO15" s="209"/>
      <c r="JUP15" s="209"/>
      <c r="JUQ15" s="209"/>
      <c r="JUR15" s="209"/>
      <c r="JUS15" s="209"/>
      <c r="JUT15" s="209"/>
      <c r="JUU15" s="209"/>
      <c r="JUV15" s="209"/>
      <c r="JUW15" s="209"/>
      <c r="JUX15" s="209"/>
      <c r="JUY15" s="209"/>
      <c r="JUZ15" s="209"/>
      <c r="JVA15" s="209"/>
      <c r="JVB15" s="209"/>
      <c r="JVC15" s="209"/>
      <c r="JVD15" s="209"/>
      <c r="JVE15" s="209"/>
      <c r="JVF15" s="209"/>
      <c r="JVG15" s="209"/>
      <c r="JVH15" s="209"/>
      <c r="JVI15" s="209"/>
      <c r="JVJ15" s="209"/>
      <c r="JVK15" s="209"/>
      <c r="JVL15" s="209"/>
      <c r="JVM15" s="209"/>
      <c r="JVN15" s="209"/>
      <c r="JVO15" s="209"/>
      <c r="JVP15" s="209"/>
      <c r="JVQ15" s="209"/>
      <c r="JVR15" s="209"/>
      <c r="JVS15" s="209"/>
      <c r="JVT15" s="209"/>
      <c r="JVU15" s="209"/>
      <c r="JVV15" s="209"/>
      <c r="JVW15" s="209"/>
      <c r="JVX15" s="209"/>
      <c r="JVY15" s="209"/>
      <c r="JVZ15" s="209"/>
      <c r="JWA15" s="209"/>
      <c r="JWB15" s="209"/>
      <c r="JWC15" s="209"/>
      <c r="JWD15" s="209"/>
      <c r="JWE15" s="209"/>
      <c r="JWF15" s="209"/>
      <c r="JWG15" s="209"/>
      <c r="JWH15" s="209"/>
      <c r="JWI15" s="209"/>
      <c r="JWJ15" s="209"/>
      <c r="JWK15" s="209"/>
      <c r="JWL15" s="209"/>
      <c r="JWM15" s="209"/>
      <c r="JWN15" s="209"/>
      <c r="JWO15" s="209"/>
      <c r="JWP15" s="209"/>
      <c r="JWQ15" s="209"/>
      <c r="JWR15" s="209"/>
      <c r="JWS15" s="209"/>
      <c r="JWT15" s="209"/>
      <c r="JWU15" s="209"/>
      <c r="JWV15" s="209"/>
      <c r="JWW15" s="209"/>
      <c r="JWX15" s="209"/>
      <c r="JWY15" s="209"/>
      <c r="JWZ15" s="209"/>
      <c r="JXA15" s="209"/>
      <c r="JXB15" s="209"/>
      <c r="JXC15" s="209"/>
      <c r="JXD15" s="209"/>
      <c r="JXE15" s="209"/>
      <c r="JXF15" s="209"/>
      <c r="JXG15" s="209"/>
      <c r="JXH15" s="209"/>
      <c r="JXI15" s="209"/>
      <c r="JXJ15" s="209"/>
      <c r="JXK15" s="209"/>
      <c r="JXL15" s="209"/>
      <c r="JXM15" s="209"/>
      <c r="JXN15" s="209"/>
      <c r="JXO15" s="209"/>
      <c r="JXP15" s="209"/>
      <c r="JXQ15" s="209"/>
      <c r="JXR15" s="209"/>
      <c r="JXS15" s="209"/>
      <c r="JXT15" s="209"/>
      <c r="JXU15" s="209"/>
      <c r="JXV15" s="209"/>
      <c r="JXW15" s="209"/>
      <c r="JXX15" s="209"/>
      <c r="JXY15" s="209"/>
      <c r="JXZ15" s="209"/>
      <c r="JYA15" s="209"/>
      <c r="JYB15" s="209"/>
      <c r="JYC15" s="209"/>
      <c r="JYD15" s="209"/>
      <c r="JYE15" s="209"/>
      <c r="JYF15" s="209"/>
      <c r="JYG15" s="209"/>
      <c r="JYH15" s="209"/>
      <c r="JYI15" s="209"/>
      <c r="JYJ15" s="209"/>
      <c r="JYK15" s="209"/>
      <c r="JYL15" s="209"/>
      <c r="JYM15" s="209"/>
      <c r="JYN15" s="209"/>
      <c r="JYO15" s="209"/>
      <c r="JYP15" s="209"/>
      <c r="JYQ15" s="209"/>
      <c r="JYR15" s="209"/>
      <c r="JYS15" s="209"/>
      <c r="JYT15" s="209"/>
      <c r="JYU15" s="209"/>
      <c r="JYV15" s="209"/>
      <c r="JYW15" s="209"/>
      <c r="JYX15" s="209"/>
      <c r="JYY15" s="209"/>
      <c r="JYZ15" s="209"/>
      <c r="JZA15" s="209"/>
      <c r="JZB15" s="209"/>
      <c r="JZC15" s="209"/>
      <c r="JZD15" s="209"/>
      <c r="JZE15" s="209"/>
      <c r="JZF15" s="209"/>
      <c r="JZG15" s="209"/>
      <c r="JZH15" s="209"/>
      <c r="JZI15" s="209"/>
      <c r="JZJ15" s="209"/>
      <c r="JZK15" s="209"/>
      <c r="JZL15" s="209"/>
      <c r="JZM15" s="209"/>
      <c r="JZN15" s="209"/>
      <c r="JZO15" s="209"/>
      <c r="JZP15" s="209"/>
      <c r="JZQ15" s="209"/>
      <c r="JZR15" s="209"/>
      <c r="JZS15" s="209"/>
      <c r="JZT15" s="209"/>
      <c r="JZU15" s="209"/>
      <c r="JZV15" s="209"/>
      <c r="JZW15" s="209"/>
      <c r="JZX15" s="209"/>
      <c r="JZY15" s="209"/>
      <c r="JZZ15" s="209"/>
      <c r="KAA15" s="209"/>
      <c r="KAB15" s="209"/>
      <c r="KAC15" s="209"/>
      <c r="KAD15" s="209"/>
      <c r="KAE15" s="209"/>
      <c r="KAF15" s="209"/>
      <c r="KAG15" s="209"/>
      <c r="KAH15" s="209"/>
      <c r="KAI15" s="209"/>
      <c r="KAJ15" s="209"/>
      <c r="KAK15" s="209"/>
      <c r="KAL15" s="209"/>
      <c r="KAM15" s="209"/>
      <c r="KAN15" s="209"/>
      <c r="KAO15" s="209"/>
      <c r="KAP15" s="209"/>
      <c r="KAQ15" s="209"/>
      <c r="KAR15" s="209"/>
      <c r="KAS15" s="209"/>
      <c r="KAT15" s="209"/>
      <c r="KAU15" s="209"/>
      <c r="KAV15" s="209"/>
      <c r="KAW15" s="209"/>
      <c r="KAX15" s="209"/>
      <c r="KAY15" s="209"/>
      <c r="KAZ15" s="209"/>
      <c r="KBA15" s="209"/>
      <c r="KBB15" s="209"/>
      <c r="KBC15" s="209"/>
      <c r="KBD15" s="209"/>
      <c r="KBE15" s="209"/>
      <c r="KBF15" s="209"/>
      <c r="KBG15" s="209"/>
      <c r="KBH15" s="209"/>
      <c r="KBI15" s="209"/>
      <c r="KBJ15" s="209"/>
      <c r="KBK15" s="209"/>
      <c r="KBL15" s="209"/>
      <c r="KBM15" s="209"/>
      <c r="KBN15" s="209"/>
      <c r="KBO15" s="209"/>
      <c r="KBP15" s="209"/>
      <c r="KBQ15" s="209"/>
      <c r="KBR15" s="209"/>
      <c r="KBS15" s="209"/>
      <c r="KBT15" s="209"/>
      <c r="KBU15" s="209"/>
      <c r="KBV15" s="209"/>
      <c r="KBW15" s="209"/>
      <c r="KBX15" s="209"/>
      <c r="KBY15" s="209"/>
      <c r="KBZ15" s="209"/>
      <c r="KCA15" s="209"/>
      <c r="KCB15" s="209"/>
      <c r="KCC15" s="209"/>
      <c r="KCD15" s="209"/>
      <c r="KCE15" s="209"/>
      <c r="KCF15" s="209"/>
      <c r="KCG15" s="209"/>
      <c r="KCH15" s="209"/>
      <c r="KCI15" s="209"/>
      <c r="KCJ15" s="209"/>
      <c r="KCK15" s="209"/>
      <c r="KCL15" s="209"/>
      <c r="KCM15" s="209"/>
      <c r="KCN15" s="209"/>
      <c r="KCO15" s="209"/>
      <c r="KCP15" s="209"/>
      <c r="KCQ15" s="209"/>
      <c r="KCR15" s="209"/>
      <c r="KCS15" s="209"/>
      <c r="KCT15" s="209"/>
      <c r="KCU15" s="209"/>
      <c r="KCV15" s="209"/>
      <c r="KCW15" s="209"/>
      <c r="KCX15" s="209"/>
      <c r="KCY15" s="209"/>
      <c r="KCZ15" s="209"/>
      <c r="KDA15" s="209"/>
      <c r="KDB15" s="209"/>
      <c r="KDC15" s="209"/>
      <c r="KDD15" s="209"/>
      <c r="KDE15" s="209"/>
      <c r="KDF15" s="209"/>
      <c r="KDG15" s="209"/>
      <c r="KDH15" s="209"/>
      <c r="KDI15" s="209"/>
      <c r="KDJ15" s="209"/>
      <c r="KDK15" s="209"/>
      <c r="KDL15" s="209"/>
      <c r="KDM15" s="209"/>
      <c r="KDN15" s="209"/>
      <c r="KDO15" s="209"/>
      <c r="KDP15" s="209"/>
      <c r="KDQ15" s="209"/>
      <c r="KDR15" s="209"/>
      <c r="KDS15" s="209"/>
      <c r="KDT15" s="209"/>
      <c r="KDU15" s="209"/>
      <c r="KDV15" s="209"/>
      <c r="KDW15" s="209"/>
      <c r="KDX15" s="209"/>
      <c r="KDY15" s="209"/>
      <c r="KDZ15" s="209"/>
      <c r="KEA15" s="209"/>
      <c r="KEB15" s="209"/>
      <c r="KEC15" s="209"/>
      <c r="KED15" s="209"/>
      <c r="KEE15" s="209"/>
      <c r="KEF15" s="209"/>
      <c r="KEG15" s="209"/>
      <c r="KEH15" s="209"/>
      <c r="KEI15" s="209"/>
      <c r="KEJ15" s="209"/>
      <c r="KEK15" s="209"/>
      <c r="KEL15" s="209"/>
      <c r="KEM15" s="209"/>
      <c r="KEN15" s="209"/>
      <c r="KEO15" s="209"/>
      <c r="KEP15" s="209"/>
      <c r="KEQ15" s="209"/>
      <c r="KER15" s="209"/>
      <c r="KES15" s="209"/>
      <c r="KET15" s="209"/>
      <c r="KEU15" s="209"/>
      <c r="KEV15" s="209"/>
      <c r="KEW15" s="209"/>
      <c r="KEX15" s="209"/>
      <c r="KEY15" s="209"/>
      <c r="KEZ15" s="209"/>
      <c r="KFA15" s="209"/>
      <c r="KFB15" s="209"/>
      <c r="KFC15" s="209"/>
      <c r="KFD15" s="209"/>
      <c r="KFE15" s="209"/>
      <c r="KFF15" s="209"/>
      <c r="KFG15" s="209"/>
      <c r="KFH15" s="209"/>
      <c r="KFI15" s="209"/>
      <c r="KFJ15" s="209"/>
      <c r="KFK15" s="209"/>
      <c r="KFL15" s="209"/>
      <c r="KFM15" s="209"/>
      <c r="KFN15" s="209"/>
      <c r="KFO15" s="209"/>
      <c r="KFP15" s="209"/>
      <c r="KFQ15" s="209"/>
      <c r="KFR15" s="209"/>
      <c r="KFS15" s="209"/>
      <c r="KFT15" s="209"/>
      <c r="KFU15" s="209"/>
      <c r="KFV15" s="209"/>
      <c r="KFW15" s="209"/>
      <c r="KFX15" s="209"/>
      <c r="KFY15" s="209"/>
      <c r="KFZ15" s="209"/>
      <c r="KGA15" s="209"/>
      <c r="KGB15" s="209"/>
      <c r="KGC15" s="209"/>
      <c r="KGD15" s="209"/>
      <c r="KGE15" s="209"/>
      <c r="KGF15" s="209"/>
      <c r="KGG15" s="209"/>
      <c r="KGH15" s="209"/>
      <c r="KGI15" s="209"/>
      <c r="KGJ15" s="209"/>
      <c r="KGK15" s="209"/>
      <c r="KGL15" s="209"/>
      <c r="KGM15" s="209"/>
      <c r="KGN15" s="209"/>
      <c r="KGO15" s="209"/>
      <c r="KGP15" s="209"/>
      <c r="KGQ15" s="209"/>
      <c r="KGR15" s="209"/>
      <c r="KGS15" s="209"/>
      <c r="KGT15" s="209"/>
      <c r="KGU15" s="209"/>
      <c r="KGV15" s="209"/>
      <c r="KGW15" s="209"/>
      <c r="KGX15" s="209"/>
      <c r="KGY15" s="209"/>
      <c r="KGZ15" s="209"/>
      <c r="KHA15" s="209"/>
      <c r="KHB15" s="209"/>
      <c r="KHC15" s="209"/>
      <c r="KHD15" s="209"/>
      <c r="KHE15" s="209"/>
      <c r="KHF15" s="209"/>
      <c r="KHG15" s="209"/>
      <c r="KHH15" s="209"/>
      <c r="KHI15" s="209"/>
      <c r="KHJ15" s="209"/>
      <c r="KHK15" s="209"/>
      <c r="KHL15" s="209"/>
      <c r="KHM15" s="209"/>
      <c r="KHN15" s="209"/>
      <c r="KHO15" s="209"/>
      <c r="KHP15" s="209"/>
      <c r="KHQ15" s="209"/>
      <c r="KHR15" s="209"/>
      <c r="KHS15" s="209"/>
      <c r="KHT15" s="209"/>
      <c r="KHU15" s="209"/>
      <c r="KHV15" s="209"/>
      <c r="KHW15" s="209"/>
      <c r="KHX15" s="209"/>
      <c r="KHY15" s="209"/>
      <c r="KHZ15" s="209"/>
      <c r="KIA15" s="209"/>
      <c r="KIB15" s="209"/>
      <c r="KIC15" s="209"/>
      <c r="KID15" s="209"/>
      <c r="KIE15" s="209"/>
      <c r="KIF15" s="209"/>
      <c r="KIG15" s="209"/>
      <c r="KIH15" s="209"/>
      <c r="KII15" s="209"/>
      <c r="KIJ15" s="209"/>
      <c r="KIK15" s="209"/>
      <c r="KIL15" s="209"/>
      <c r="KIM15" s="209"/>
      <c r="KIN15" s="209"/>
      <c r="KIO15" s="209"/>
      <c r="KIP15" s="209"/>
      <c r="KIQ15" s="209"/>
      <c r="KIR15" s="209"/>
      <c r="KIS15" s="209"/>
      <c r="KIT15" s="209"/>
      <c r="KIU15" s="209"/>
      <c r="KIV15" s="209"/>
      <c r="KIW15" s="209"/>
      <c r="KIX15" s="209"/>
      <c r="KIY15" s="209"/>
      <c r="KIZ15" s="209"/>
      <c r="KJA15" s="209"/>
      <c r="KJB15" s="209"/>
      <c r="KJC15" s="209"/>
      <c r="KJD15" s="209"/>
      <c r="KJE15" s="209"/>
      <c r="KJF15" s="209"/>
      <c r="KJG15" s="209"/>
      <c r="KJH15" s="209"/>
      <c r="KJI15" s="209"/>
      <c r="KJJ15" s="209"/>
      <c r="KJK15" s="209"/>
      <c r="KJL15" s="209"/>
      <c r="KJM15" s="209"/>
      <c r="KJN15" s="209"/>
      <c r="KJO15" s="209"/>
      <c r="KJP15" s="209"/>
      <c r="KJQ15" s="209"/>
      <c r="KJR15" s="209"/>
      <c r="KJS15" s="209"/>
      <c r="KJT15" s="209"/>
      <c r="KJU15" s="209"/>
      <c r="KJV15" s="209"/>
      <c r="KJW15" s="209"/>
      <c r="KJX15" s="209"/>
      <c r="KJY15" s="209"/>
      <c r="KJZ15" s="209"/>
      <c r="KKA15" s="209"/>
      <c r="KKB15" s="209"/>
      <c r="KKC15" s="209"/>
      <c r="KKD15" s="209"/>
      <c r="KKE15" s="209"/>
      <c r="KKF15" s="209"/>
      <c r="KKG15" s="209"/>
      <c r="KKH15" s="209"/>
      <c r="KKI15" s="209"/>
      <c r="KKJ15" s="209"/>
      <c r="KKK15" s="209"/>
      <c r="KKL15" s="209"/>
      <c r="KKM15" s="209"/>
      <c r="KKN15" s="209"/>
      <c r="KKO15" s="209"/>
      <c r="KKP15" s="209"/>
      <c r="KKQ15" s="209"/>
      <c r="KKR15" s="209"/>
      <c r="KKS15" s="209"/>
      <c r="KKT15" s="209"/>
      <c r="KKU15" s="209"/>
      <c r="KKV15" s="209"/>
      <c r="KKW15" s="209"/>
      <c r="KKX15" s="209"/>
      <c r="KKY15" s="209"/>
      <c r="KKZ15" s="209"/>
      <c r="KLA15" s="209"/>
      <c r="KLB15" s="209"/>
      <c r="KLC15" s="209"/>
      <c r="KLD15" s="209"/>
      <c r="KLE15" s="209"/>
      <c r="KLF15" s="209"/>
      <c r="KLG15" s="209"/>
      <c r="KLH15" s="209"/>
      <c r="KLI15" s="209"/>
      <c r="KLJ15" s="209"/>
      <c r="KLK15" s="209"/>
      <c r="KLL15" s="209"/>
      <c r="KLM15" s="209"/>
      <c r="KLN15" s="209"/>
      <c r="KLO15" s="209"/>
      <c r="KLP15" s="209"/>
      <c r="KLQ15" s="209"/>
      <c r="KLR15" s="209"/>
      <c r="KLS15" s="209"/>
      <c r="KLT15" s="209"/>
      <c r="KLU15" s="209"/>
      <c r="KLV15" s="209"/>
      <c r="KLW15" s="209"/>
      <c r="KLX15" s="209"/>
      <c r="KLY15" s="209"/>
      <c r="KLZ15" s="209"/>
      <c r="KMA15" s="209"/>
      <c r="KMB15" s="209"/>
      <c r="KMC15" s="209"/>
      <c r="KMD15" s="209"/>
      <c r="KME15" s="209"/>
      <c r="KMF15" s="209"/>
      <c r="KMG15" s="209"/>
      <c r="KMH15" s="209"/>
      <c r="KMI15" s="209"/>
      <c r="KMJ15" s="209"/>
      <c r="KMK15" s="209"/>
      <c r="KML15" s="209"/>
      <c r="KMM15" s="209"/>
      <c r="KMN15" s="209"/>
      <c r="KMO15" s="209"/>
      <c r="KMP15" s="209"/>
      <c r="KMQ15" s="209"/>
      <c r="KMR15" s="209"/>
      <c r="KMS15" s="209"/>
      <c r="KMT15" s="209"/>
      <c r="KMU15" s="209"/>
      <c r="KMV15" s="209"/>
      <c r="KMW15" s="209"/>
      <c r="KMX15" s="209"/>
      <c r="KMY15" s="209"/>
      <c r="KMZ15" s="209"/>
      <c r="KNA15" s="209"/>
      <c r="KNB15" s="209"/>
      <c r="KNC15" s="209"/>
      <c r="KND15" s="209"/>
      <c r="KNE15" s="209"/>
      <c r="KNF15" s="209"/>
      <c r="KNG15" s="209"/>
      <c r="KNH15" s="209"/>
      <c r="KNI15" s="209"/>
      <c r="KNJ15" s="209"/>
      <c r="KNK15" s="209"/>
      <c r="KNL15" s="209"/>
      <c r="KNM15" s="209"/>
      <c r="KNN15" s="209"/>
      <c r="KNO15" s="209"/>
      <c r="KNP15" s="209"/>
      <c r="KNQ15" s="209"/>
      <c r="KNR15" s="209"/>
      <c r="KNS15" s="209"/>
      <c r="KNT15" s="209"/>
      <c r="KNU15" s="209"/>
      <c r="KNV15" s="209"/>
      <c r="KNW15" s="209"/>
      <c r="KNX15" s="209"/>
      <c r="KNY15" s="209"/>
      <c r="KNZ15" s="209"/>
      <c r="KOA15" s="209"/>
      <c r="KOB15" s="209"/>
      <c r="KOC15" s="209"/>
      <c r="KOD15" s="209"/>
      <c r="KOE15" s="209"/>
      <c r="KOF15" s="209"/>
      <c r="KOG15" s="209"/>
      <c r="KOH15" s="209"/>
      <c r="KOI15" s="209"/>
      <c r="KOJ15" s="209"/>
      <c r="KOK15" s="209"/>
      <c r="KOL15" s="209"/>
      <c r="KOM15" s="209"/>
      <c r="KON15" s="209"/>
      <c r="KOO15" s="209"/>
      <c r="KOP15" s="209"/>
      <c r="KOQ15" s="209"/>
      <c r="KOR15" s="209"/>
      <c r="KOS15" s="209"/>
      <c r="KOT15" s="209"/>
      <c r="KOU15" s="209"/>
      <c r="KOV15" s="209"/>
      <c r="KOW15" s="209"/>
      <c r="KOX15" s="209"/>
      <c r="KOY15" s="209"/>
      <c r="KOZ15" s="209"/>
      <c r="KPA15" s="209"/>
      <c r="KPB15" s="209"/>
      <c r="KPC15" s="209"/>
      <c r="KPD15" s="209"/>
      <c r="KPE15" s="209"/>
      <c r="KPF15" s="209"/>
      <c r="KPG15" s="209"/>
      <c r="KPH15" s="209"/>
      <c r="KPI15" s="209"/>
      <c r="KPJ15" s="209"/>
      <c r="KPK15" s="209"/>
      <c r="KPL15" s="209"/>
      <c r="KPM15" s="209"/>
      <c r="KPN15" s="209"/>
      <c r="KPO15" s="209"/>
      <c r="KPP15" s="209"/>
      <c r="KPQ15" s="209"/>
      <c r="KPR15" s="209"/>
      <c r="KPS15" s="209"/>
      <c r="KPT15" s="209"/>
      <c r="KPU15" s="209"/>
      <c r="KPV15" s="209"/>
      <c r="KPW15" s="209"/>
      <c r="KPX15" s="209"/>
      <c r="KPY15" s="209"/>
      <c r="KPZ15" s="209"/>
      <c r="KQA15" s="209"/>
      <c r="KQB15" s="209"/>
      <c r="KQC15" s="209"/>
      <c r="KQD15" s="209"/>
      <c r="KQE15" s="209"/>
      <c r="KQF15" s="209"/>
      <c r="KQG15" s="209"/>
      <c r="KQH15" s="209"/>
      <c r="KQI15" s="209"/>
      <c r="KQJ15" s="209"/>
      <c r="KQK15" s="209"/>
      <c r="KQL15" s="209"/>
      <c r="KQM15" s="209"/>
      <c r="KQN15" s="209"/>
      <c r="KQO15" s="209"/>
      <c r="KQP15" s="209"/>
      <c r="KQQ15" s="209"/>
      <c r="KQR15" s="209"/>
      <c r="KQS15" s="209"/>
      <c r="KQT15" s="209"/>
      <c r="KQU15" s="209"/>
      <c r="KQV15" s="209"/>
      <c r="KQW15" s="209"/>
      <c r="KQX15" s="209"/>
      <c r="KQY15" s="209"/>
      <c r="KQZ15" s="209"/>
      <c r="KRA15" s="209"/>
      <c r="KRB15" s="209"/>
      <c r="KRC15" s="209"/>
      <c r="KRD15" s="209"/>
      <c r="KRE15" s="209"/>
      <c r="KRF15" s="209"/>
      <c r="KRG15" s="209"/>
      <c r="KRH15" s="209"/>
      <c r="KRI15" s="209"/>
      <c r="KRJ15" s="209"/>
      <c r="KRK15" s="209"/>
      <c r="KRL15" s="209"/>
      <c r="KRM15" s="209"/>
      <c r="KRN15" s="209"/>
      <c r="KRO15" s="209"/>
      <c r="KRP15" s="209"/>
      <c r="KRQ15" s="209"/>
      <c r="KRR15" s="209"/>
      <c r="KRS15" s="209"/>
      <c r="KRT15" s="209"/>
      <c r="KRU15" s="209"/>
      <c r="KRV15" s="209"/>
      <c r="KRW15" s="209"/>
      <c r="KRX15" s="209"/>
      <c r="KRY15" s="209"/>
      <c r="KRZ15" s="209"/>
      <c r="KSA15" s="209"/>
      <c r="KSB15" s="209"/>
      <c r="KSC15" s="209"/>
      <c r="KSD15" s="209"/>
      <c r="KSE15" s="209"/>
      <c r="KSF15" s="209"/>
      <c r="KSG15" s="209"/>
      <c r="KSH15" s="209"/>
      <c r="KSI15" s="209"/>
      <c r="KSJ15" s="209"/>
      <c r="KSK15" s="209"/>
      <c r="KSL15" s="209"/>
      <c r="KSM15" s="209"/>
      <c r="KSN15" s="209"/>
      <c r="KSO15" s="209"/>
      <c r="KSP15" s="209"/>
      <c r="KSQ15" s="209"/>
      <c r="KSR15" s="209"/>
      <c r="KSS15" s="209"/>
      <c r="KST15" s="209"/>
      <c r="KSU15" s="209"/>
      <c r="KSV15" s="209"/>
      <c r="KSW15" s="209"/>
      <c r="KSX15" s="209"/>
      <c r="KSY15" s="209"/>
      <c r="KSZ15" s="209"/>
      <c r="KTA15" s="209"/>
      <c r="KTB15" s="209"/>
      <c r="KTC15" s="209"/>
      <c r="KTD15" s="209"/>
      <c r="KTE15" s="209"/>
      <c r="KTF15" s="209"/>
      <c r="KTG15" s="209"/>
      <c r="KTH15" s="209"/>
      <c r="KTI15" s="209"/>
      <c r="KTJ15" s="209"/>
      <c r="KTK15" s="209"/>
      <c r="KTL15" s="209"/>
      <c r="KTM15" s="209"/>
      <c r="KTN15" s="209"/>
      <c r="KTO15" s="209"/>
      <c r="KTP15" s="209"/>
      <c r="KTQ15" s="209"/>
      <c r="KTR15" s="209"/>
      <c r="KTS15" s="209"/>
      <c r="KTT15" s="209"/>
      <c r="KTU15" s="209"/>
      <c r="KTV15" s="209"/>
      <c r="KTW15" s="209"/>
      <c r="KTX15" s="209"/>
      <c r="KTY15" s="209"/>
      <c r="KTZ15" s="209"/>
      <c r="KUA15" s="209"/>
      <c r="KUB15" s="209"/>
      <c r="KUC15" s="209"/>
      <c r="KUD15" s="209"/>
      <c r="KUE15" s="209"/>
      <c r="KUF15" s="209"/>
      <c r="KUG15" s="209"/>
      <c r="KUH15" s="209"/>
      <c r="KUI15" s="209"/>
      <c r="KUJ15" s="209"/>
      <c r="KUK15" s="209"/>
      <c r="KUL15" s="209"/>
      <c r="KUM15" s="209"/>
      <c r="KUN15" s="209"/>
      <c r="KUO15" s="209"/>
      <c r="KUP15" s="209"/>
      <c r="KUQ15" s="209"/>
      <c r="KUR15" s="209"/>
      <c r="KUS15" s="209"/>
      <c r="KUT15" s="209"/>
      <c r="KUU15" s="209"/>
      <c r="KUV15" s="209"/>
      <c r="KUW15" s="209"/>
      <c r="KUX15" s="209"/>
      <c r="KUY15" s="209"/>
      <c r="KUZ15" s="209"/>
      <c r="KVA15" s="209"/>
      <c r="KVB15" s="209"/>
      <c r="KVC15" s="209"/>
      <c r="KVD15" s="209"/>
      <c r="KVE15" s="209"/>
      <c r="KVF15" s="209"/>
      <c r="KVG15" s="209"/>
      <c r="KVH15" s="209"/>
      <c r="KVI15" s="209"/>
      <c r="KVJ15" s="209"/>
      <c r="KVK15" s="209"/>
      <c r="KVL15" s="209"/>
      <c r="KVM15" s="209"/>
      <c r="KVN15" s="209"/>
      <c r="KVO15" s="209"/>
      <c r="KVP15" s="209"/>
      <c r="KVQ15" s="209"/>
      <c r="KVR15" s="209"/>
      <c r="KVS15" s="209"/>
      <c r="KVT15" s="209"/>
      <c r="KVU15" s="209"/>
      <c r="KVV15" s="209"/>
      <c r="KVW15" s="209"/>
      <c r="KVX15" s="209"/>
      <c r="KVY15" s="209"/>
      <c r="KVZ15" s="209"/>
      <c r="KWA15" s="209"/>
      <c r="KWB15" s="209"/>
      <c r="KWC15" s="209"/>
      <c r="KWD15" s="209"/>
      <c r="KWE15" s="209"/>
      <c r="KWF15" s="209"/>
      <c r="KWG15" s="209"/>
      <c r="KWH15" s="209"/>
      <c r="KWI15" s="209"/>
      <c r="KWJ15" s="209"/>
      <c r="KWK15" s="209"/>
      <c r="KWL15" s="209"/>
      <c r="KWM15" s="209"/>
      <c r="KWN15" s="209"/>
      <c r="KWO15" s="209"/>
      <c r="KWP15" s="209"/>
      <c r="KWQ15" s="209"/>
      <c r="KWR15" s="209"/>
      <c r="KWS15" s="209"/>
      <c r="KWT15" s="209"/>
      <c r="KWU15" s="209"/>
      <c r="KWV15" s="209"/>
      <c r="KWW15" s="209"/>
      <c r="KWX15" s="209"/>
      <c r="KWY15" s="209"/>
      <c r="KWZ15" s="209"/>
      <c r="KXA15" s="209"/>
      <c r="KXB15" s="209"/>
      <c r="KXC15" s="209"/>
      <c r="KXD15" s="209"/>
      <c r="KXE15" s="209"/>
      <c r="KXF15" s="209"/>
      <c r="KXG15" s="209"/>
      <c r="KXH15" s="209"/>
      <c r="KXI15" s="209"/>
      <c r="KXJ15" s="209"/>
      <c r="KXK15" s="209"/>
      <c r="KXL15" s="209"/>
      <c r="KXM15" s="209"/>
      <c r="KXN15" s="209"/>
      <c r="KXO15" s="209"/>
      <c r="KXP15" s="209"/>
      <c r="KXQ15" s="209"/>
      <c r="KXR15" s="209"/>
      <c r="KXS15" s="209"/>
      <c r="KXT15" s="209"/>
      <c r="KXU15" s="209"/>
      <c r="KXV15" s="209"/>
      <c r="KXW15" s="209"/>
      <c r="KXX15" s="209"/>
      <c r="KXY15" s="209"/>
      <c r="KXZ15" s="209"/>
      <c r="KYA15" s="209"/>
      <c r="KYB15" s="209"/>
      <c r="KYC15" s="209"/>
      <c r="KYD15" s="209"/>
      <c r="KYE15" s="209"/>
      <c r="KYF15" s="209"/>
      <c r="KYG15" s="209"/>
      <c r="KYH15" s="209"/>
      <c r="KYI15" s="209"/>
      <c r="KYJ15" s="209"/>
      <c r="KYK15" s="209"/>
      <c r="KYL15" s="209"/>
      <c r="KYM15" s="209"/>
      <c r="KYN15" s="209"/>
      <c r="KYO15" s="209"/>
      <c r="KYP15" s="209"/>
      <c r="KYQ15" s="209"/>
      <c r="KYR15" s="209"/>
      <c r="KYS15" s="209"/>
      <c r="KYT15" s="209"/>
      <c r="KYU15" s="209"/>
      <c r="KYV15" s="209"/>
      <c r="KYW15" s="209"/>
      <c r="KYX15" s="209"/>
      <c r="KYY15" s="209"/>
      <c r="KYZ15" s="209"/>
      <c r="KZA15" s="209"/>
      <c r="KZB15" s="209"/>
      <c r="KZC15" s="209"/>
      <c r="KZD15" s="209"/>
      <c r="KZE15" s="209"/>
      <c r="KZF15" s="209"/>
      <c r="KZG15" s="209"/>
      <c r="KZH15" s="209"/>
      <c r="KZI15" s="209"/>
      <c r="KZJ15" s="209"/>
      <c r="KZK15" s="209"/>
      <c r="KZL15" s="209"/>
      <c r="KZM15" s="209"/>
      <c r="KZN15" s="209"/>
      <c r="KZO15" s="209"/>
      <c r="KZP15" s="209"/>
      <c r="KZQ15" s="209"/>
      <c r="KZR15" s="209"/>
      <c r="KZS15" s="209"/>
      <c r="KZT15" s="209"/>
      <c r="KZU15" s="209"/>
      <c r="KZV15" s="209"/>
      <c r="KZW15" s="209"/>
      <c r="KZX15" s="209"/>
      <c r="KZY15" s="209"/>
      <c r="KZZ15" s="209"/>
      <c r="LAA15" s="209"/>
      <c r="LAB15" s="209"/>
      <c r="LAC15" s="209"/>
      <c r="LAD15" s="209"/>
      <c r="LAE15" s="209"/>
      <c r="LAF15" s="209"/>
      <c r="LAG15" s="209"/>
      <c r="LAH15" s="209"/>
      <c r="LAI15" s="209"/>
      <c r="LAJ15" s="209"/>
      <c r="LAK15" s="209"/>
      <c r="LAL15" s="209"/>
      <c r="LAM15" s="209"/>
      <c r="LAN15" s="209"/>
      <c r="LAO15" s="209"/>
      <c r="LAP15" s="209"/>
      <c r="LAQ15" s="209"/>
      <c r="LAR15" s="209"/>
      <c r="LAS15" s="209"/>
      <c r="LAT15" s="209"/>
      <c r="LAU15" s="209"/>
      <c r="LAV15" s="209"/>
      <c r="LAW15" s="209"/>
      <c r="LAX15" s="209"/>
      <c r="LAY15" s="209"/>
      <c r="LAZ15" s="209"/>
      <c r="LBA15" s="209"/>
      <c r="LBB15" s="209"/>
      <c r="LBC15" s="209"/>
      <c r="LBD15" s="209"/>
      <c r="LBE15" s="209"/>
      <c r="LBF15" s="209"/>
      <c r="LBG15" s="209"/>
      <c r="LBH15" s="209"/>
      <c r="LBI15" s="209"/>
      <c r="LBJ15" s="209"/>
      <c r="LBK15" s="209"/>
      <c r="LBL15" s="209"/>
      <c r="LBM15" s="209"/>
      <c r="LBN15" s="209"/>
      <c r="LBO15" s="209"/>
      <c r="LBP15" s="209"/>
      <c r="LBQ15" s="209"/>
      <c r="LBR15" s="209"/>
      <c r="LBS15" s="209"/>
      <c r="LBT15" s="209"/>
      <c r="LBU15" s="209"/>
      <c r="LBV15" s="209"/>
      <c r="LBW15" s="209"/>
      <c r="LBX15" s="209"/>
      <c r="LBY15" s="209"/>
      <c r="LBZ15" s="209"/>
      <c r="LCA15" s="209"/>
      <c r="LCB15" s="209"/>
      <c r="LCC15" s="209"/>
      <c r="LCD15" s="209"/>
      <c r="LCE15" s="209"/>
      <c r="LCF15" s="209"/>
      <c r="LCG15" s="209"/>
      <c r="LCH15" s="209"/>
      <c r="LCI15" s="209"/>
      <c r="LCJ15" s="209"/>
      <c r="LCK15" s="209"/>
      <c r="LCL15" s="209"/>
      <c r="LCM15" s="209"/>
      <c r="LCN15" s="209"/>
      <c r="LCO15" s="209"/>
      <c r="LCP15" s="209"/>
      <c r="LCQ15" s="209"/>
      <c r="LCR15" s="209"/>
      <c r="LCS15" s="209"/>
      <c r="LCT15" s="209"/>
      <c r="LCU15" s="209"/>
      <c r="LCV15" s="209"/>
      <c r="LCW15" s="209"/>
      <c r="LCX15" s="209"/>
      <c r="LCY15" s="209"/>
      <c r="LCZ15" s="209"/>
      <c r="LDA15" s="209"/>
      <c r="LDB15" s="209"/>
      <c r="LDC15" s="209"/>
      <c r="LDD15" s="209"/>
      <c r="LDE15" s="209"/>
      <c r="LDF15" s="209"/>
      <c r="LDG15" s="209"/>
      <c r="LDH15" s="209"/>
      <c r="LDI15" s="209"/>
      <c r="LDJ15" s="209"/>
      <c r="LDK15" s="209"/>
      <c r="LDL15" s="209"/>
      <c r="LDM15" s="209"/>
      <c r="LDN15" s="209"/>
      <c r="LDO15" s="209"/>
      <c r="LDP15" s="209"/>
      <c r="LDQ15" s="209"/>
      <c r="LDR15" s="209"/>
      <c r="LDS15" s="209"/>
      <c r="LDT15" s="209"/>
      <c r="LDU15" s="209"/>
      <c r="LDV15" s="209"/>
      <c r="LDW15" s="209"/>
      <c r="LDX15" s="209"/>
      <c r="LDY15" s="209"/>
      <c r="LDZ15" s="209"/>
      <c r="LEA15" s="209"/>
      <c r="LEB15" s="209"/>
      <c r="LEC15" s="209"/>
      <c r="LED15" s="209"/>
      <c r="LEE15" s="209"/>
      <c r="LEF15" s="209"/>
      <c r="LEG15" s="209"/>
      <c r="LEH15" s="209"/>
      <c r="LEI15" s="209"/>
      <c r="LEJ15" s="209"/>
      <c r="LEK15" s="209"/>
      <c r="LEL15" s="209"/>
      <c r="LEM15" s="209"/>
      <c r="LEN15" s="209"/>
      <c r="LEO15" s="209"/>
      <c r="LEP15" s="209"/>
      <c r="LEQ15" s="209"/>
      <c r="LER15" s="209"/>
      <c r="LES15" s="209"/>
      <c r="LET15" s="209"/>
      <c r="LEU15" s="209"/>
      <c r="LEV15" s="209"/>
      <c r="LEW15" s="209"/>
      <c r="LEX15" s="209"/>
      <c r="LEY15" s="209"/>
      <c r="LEZ15" s="209"/>
      <c r="LFA15" s="209"/>
      <c r="LFB15" s="209"/>
      <c r="LFC15" s="209"/>
      <c r="LFD15" s="209"/>
      <c r="LFE15" s="209"/>
      <c r="LFF15" s="209"/>
      <c r="LFG15" s="209"/>
      <c r="LFH15" s="209"/>
      <c r="LFI15" s="209"/>
      <c r="LFJ15" s="209"/>
      <c r="LFK15" s="209"/>
      <c r="LFL15" s="209"/>
      <c r="LFM15" s="209"/>
      <c r="LFN15" s="209"/>
      <c r="LFO15" s="209"/>
      <c r="LFP15" s="209"/>
      <c r="LFQ15" s="209"/>
      <c r="LFR15" s="209"/>
      <c r="LFS15" s="209"/>
      <c r="LFT15" s="209"/>
      <c r="LFU15" s="209"/>
      <c r="LFV15" s="209"/>
      <c r="LFW15" s="209"/>
      <c r="LFX15" s="209"/>
      <c r="LFY15" s="209"/>
      <c r="LFZ15" s="209"/>
      <c r="LGA15" s="209"/>
      <c r="LGB15" s="209"/>
      <c r="LGC15" s="209"/>
      <c r="LGD15" s="209"/>
      <c r="LGE15" s="209"/>
      <c r="LGF15" s="209"/>
      <c r="LGG15" s="209"/>
      <c r="LGH15" s="209"/>
      <c r="LGI15" s="209"/>
      <c r="LGJ15" s="209"/>
      <c r="LGK15" s="209"/>
      <c r="LGL15" s="209"/>
      <c r="LGM15" s="209"/>
      <c r="LGN15" s="209"/>
      <c r="LGO15" s="209"/>
      <c r="LGP15" s="209"/>
      <c r="LGQ15" s="209"/>
      <c r="LGR15" s="209"/>
      <c r="LGS15" s="209"/>
      <c r="LGT15" s="209"/>
      <c r="LGU15" s="209"/>
      <c r="LGV15" s="209"/>
      <c r="LGW15" s="209"/>
      <c r="LGX15" s="209"/>
      <c r="LGY15" s="209"/>
      <c r="LGZ15" s="209"/>
      <c r="LHA15" s="209"/>
      <c r="LHB15" s="209"/>
      <c r="LHC15" s="209"/>
      <c r="LHD15" s="209"/>
      <c r="LHE15" s="209"/>
      <c r="LHF15" s="209"/>
      <c r="LHG15" s="209"/>
      <c r="LHH15" s="209"/>
      <c r="LHI15" s="209"/>
      <c r="LHJ15" s="209"/>
      <c r="LHK15" s="209"/>
      <c r="LHL15" s="209"/>
      <c r="LHM15" s="209"/>
      <c r="LHN15" s="209"/>
      <c r="LHO15" s="209"/>
      <c r="LHP15" s="209"/>
      <c r="LHQ15" s="209"/>
      <c r="LHR15" s="209"/>
      <c r="LHS15" s="209"/>
      <c r="LHT15" s="209"/>
      <c r="LHU15" s="209"/>
      <c r="LHV15" s="209"/>
      <c r="LHW15" s="209"/>
      <c r="LHX15" s="209"/>
      <c r="LHY15" s="209"/>
      <c r="LHZ15" s="209"/>
      <c r="LIA15" s="209"/>
      <c r="LIB15" s="209"/>
      <c r="LIC15" s="209"/>
      <c r="LID15" s="209"/>
      <c r="LIE15" s="209"/>
      <c r="LIF15" s="209"/>
      <c r="LIG15" s="209"/>
      <c r="LIH15" s="209"/>
      <c r="LII15" s="209"/>
      <c r="LIJ15" s="209"/>
      <c r="LIK15" s="209"/>
      <c r="LIL15" s="209"/>
      <c r="LIM15" s="209"/>
      <c r="LIN15" s="209"/>
      <c r="LIO15" s="209"/>
      <c r="LIP15" s="209"/>
      <c r="LIQ15" s="209"/>
      <c r="LIR15" s="209"/>
      <c r="LIS15" s="209"/>
      <c r="LIT15" s="209"/>
      <c r="LIU15" s="209"/>
      <c r="LIV15" s="209"/>
      <c r="LIW15" s="209"/>
      <c r="LIX15" s="209"/>
      <c r="LIY15" s="209"/>
      <c r="LIZ15" s="209"/>
      <c r="LJA15" s="209"/>
      <c r="LJB15" s="209"/>
      <c r="LJC15" s="209"/>
      <c r="LJD15" s="209"/>
      <c r="LJE15" s="209"/>
      <c r="LJF15" s="209"/>
      <c r="LJG15" s="209"/>
      <c r="LJH15" s="209"/>
      <c r="LJI15" s="209"/>
      <c r="LJJ15" s="209"/>
      <c r="LJK15" s="209"/>
      <c r="LJL15" s="209"/>
      <c r="LJM15" s="209"/>
      <c r="LJN15" s="209"/>
      <c r="LJO15" s="209"/>
      <c r="LJP15" s="209"/>
      <c r="LJQ15" s="209"/>
      <c r="LJR15" s="209"/>
      <c r="LJS15" s="209"/>
      <c r="LJT15" s="209"/>
      <c r="LJU15" s="209"/>
      <c r="LJV15" s="209"/>
      <c r="LJW15" s="209"/>
      <c r="LJX15" s="209"/>
      <c r="LJY15" s="209"/>
      <c r="LJZ15" s="209"/>
      <c r="LKA15" s="209"/>
      <c r="LKB15" s="209"/>
      <c r="LKC15" s="209"/>
      <c r="LKD15" s="209"/>
      <c r="LKE15" s="209"/>
      <c r="LKF15" s="209"/>
      <c r="LKG15" s="209"/>
      <c r="LKH15" s="209"/>
      <c r="LKI15" s="209"/>
      <c r="LKJ15" s="209"/>
      <c r="LKK15" s="209"/>
      <c r="LKL15" s="209"/>
      <c r="LKM15" s="209"/>
      <c r="LKN15" s="209"/>
      <c r="LKO15" s="209"/>
      <c r="LKP15" s="209"/>
      <c r="LKQ15" s="209"/>
      <c r="LKR15" s="209"/>
      <c r="LKS15" s="209"/>
      <c r="LKT15" s="209"/>
      <c r="LKU15" s="209"/>
      <c r="LKV15" s="209"/>
      <c r="LKW15" s="209"/>
      <c r="LKX15" s="209"/>
      <c r="LKY15" s="209"/>
      <c r="LKZ15" s="209"/>
      <c r="LLA15" s="209"/>
      <c r="LLB15" s="209"/>
      <c r="LLC15" s="209"/>
      <c r="LLD15" s="209"/>
      <c r="LLE15" s="209"/>
      <c r="LLF15" s="209"/>
      <c r="LLG15" s="209"/>
      <c r="LLH15" s="209"/>
      <c r="LLI15" s="209"/>
      <c r="LLJ15" s="209"/>
      <c r="LLK15" s="209"/>
      <c r="LLL15" s="209"/>
      <c r="LLM15" s="209"/>
      <c r="LLN15" s="209"/>
      <c r="LLO15" s="209"/>
      <c r="LLP15" s="209"/>
      <c r="LLQ15" s="209"/>
      <c r="LLR15" s="209"/>
      <c r="LLS15" s="209"/>
      <c r="LLT15" s="209"/>
      <c r="LLU15" s="209"/>
      <c r="LLV15" s="209"/>
      <c r="LLW15" s="209"/>
      <c r="LLX15" s="209"/>
      <c r="LLY15" s="209"/>
      <c r="LLZ15" s="209"/>
      <c r="LMA15" s="209"/>
      <c r="LMB15" s="209"/>
      <c r="LMC15" s="209"/>
      <c r="LMD15" s="209"/>
      <c r="LME15" s="209"/>
      <c r="LMF15" s="209"/>
      <c r="LMG15" s="209"/>
      <c r="LMH15" s="209"/>
      <c r="LMI15" s="209"/>
      <c r="LMJ15" s="209"/>
      <c r="LMK15" s="209"/>
      <c r="LML15" s="209"/>
      <c r="LMM15" s="209"/>
      <c r="LMN15" s="209"/>
      <c r="LMO15" s="209"/>
      <c r="LMP15" s="209"/>
      <c r="LMQ15" s="209"/>
      <c r="LMR15" s="209"/>
      <c r="LMS15" s="209"/>
      <c r="LMT15" s="209"/>
      <c r="LMU15" s="209"/>
      <c r="LMV15" s="209"/>
      <c r="LMW15" s="209"/>
      <c r="LMX15" s="209"/>
      <c r="LMY15" s="209"/>
      <c r="LMZ15" s="209"/>
      <c r="LNA15" s="209"/>
      <c r="LNB15" s="209"/>
      <c r="LNC15" s="209"/>
      <c r="LND15" s="209"/>
      <c r="LNE15" s="209"/>
      <c r="LNF15" s="209"/>
      <c r="LNG15" s="209"/>
      <c r="LNH15" s="209"/>
      <c r="LNI15" s="209"/>
      <c r="LNJ15" s="209"/>
      <c r="LNK15" s="209"/>
      <c r="LNL15" s="209"/>
      <c r="LNM15" s="209"/>
      <c r="LNN15" s="209"/>
      <c r="LNO15" s="209"/>
      <c r="LNP15" s="209"/>
      <c r="LNQ15" s="209"/>
      <c r="LNR15" s="209"/>
      <c r="LNS15" s="209"/>
      <c r="LNT15" s="209"/>
      <c r="LNU15" s="209"/>
      <c r="LNV15" s="209"/>
      <c r="LNW15" s="209"/>
      <c r="LNX15" s="209"/>
      <c r="LNY15" s="209"/>
      <c r="LNZ15" s="209"/>
      <c r="LOA15" s="209"/>
      <c r="LOB15" s="209"/>
      <c r="LOC15" s="209"/>
      <c r="LOD15" s="209"/>
      <c r="LOE15" s="209"/>
      <c r="LOF15" s="209"/>
      <c r="LOG15" s="209"/>
      <c r="LOH15" s="209"/>
      <c r="LOI15" s="209"/>
      <c r="LOJ15" s="209"/>
      <c r="LOK15" s="209"/>
      <c r="LOL15" s="209"/>
      <c r="LOM15" s="209"/>
      <c r="LON15" s="209"/>
      <c r="LOO15" s="209"/>
      <c r="LOP15" s="209"/>
      <c r="LOQ15" s="209"/>
      <c r="LOR15" s="209"/>
      <c r="LOS15" s="209"/>
      <c r="LOT15" s="209"/>
      <c r="LOU15" s="209"/>
      <c r="LOV15" s="209"/>
      <c r="LOW15" s="209"/>
      <c r="LOX15" s="209"/>
      <c r="LOY15" s="209"/>
      <c r="LOZ15" s="209"/>
      <c r="LPA15" s="209"/>
      <c r="LPB15" s="209"/>
      <c r="LPC15" s="209"/>
      <c r="LPD15" s="209"/>
      <c r="LPE15" s="209"/>
      <c r="LPF15" s="209"/>
      <c r="LPG15" s="209"/>
      <c r="LPH15" s="209"/>
      <c r="LPI15" s="209"/>
      <c r="LPJ15" s="209"/>
      <c r="LPK15" s="209"/>
      <c r="LPL15" s="209"/>
      <c r="LPM15" s="209"/>
      <c r="LPN15" s="209"/>
      <c r="LPO15" s="209"/>
      <c r="LPP15" s="209"/>
      <c r="LPQ15" s="209"/>
      <c r="LPR15" s="209"/>
      <c r="LPS15" s="209"/>
      <c r="LPT15" s="209"/>
      <c r="LPU15" s="209"/>
      <c r="LPV15" s="209"/>
      <c r="LPW15" s="209"/>
      <c r="LPX15" s="209"/>
      <c r="LPY15" s="209"/>
      <c r="LPZ15" s="209"/>
      <c r="LQA15" s="209"/>
      <c r="LQB15" s="209"/>
      <c r="LQC15" s="209"/>
      <c r="LQD15" s="209"/>
      <c r="LQE15" s="209"/>
      <c r="LQF15" s="209"/>
      <c r="LQG15" s="209"/>
      <c r="LQH15" s="209"/>
      <c r="LQI15" s="209"/>
      <c r="LQJ15" s="209"/>
      <c r="LQK15" s="209"/>
      <c r="LQL15" s="209"/>
      <c r="LQM15" s="209"/>
      <c r="LQN15" s="209"/>
      <c r="LQO15" s="209"/>
      <c r="LQP15" s="209"/>
      <c r="LQQ15" s="209"/>
      <c r="LQR15" s="209"/>
      <c r="LQS15" s="209"/>
      <c r="LQT15" s="209"/>
      <c r="LQU15" s="209"/>
      <c r="LQV15" s="209"/>
      <c r="LQW15" s="209"/>
      <c r="LQX15" s="209"/>
      <c r="LQY15" s="209"/>
      <c r="LQZ15" s="209"/>
      <c r="LRA15" s="209"/>
      <c r="LRB15" s="209"/>
      <c r="LRC15" s="209"/>
      <c r="LRD15" s="209"/>
      <c r="LRE15" s="209"/>
      <c r="LRF15" s="209"/>
      <c r="LRG15" s="209"/>
      <c r="LRH15" s="209"/>
      <c r="LRI15" s="209"/>
      <c r="LRJ15" s="209"/>
      <c r="LRK15" s="209"/>
      <c r="LRL15" s="209"/>
      <c r="LRM15" s="209"/>
      <c r="LRN15" s="209"/>
      <c r="LRO15" s="209"/>
      <c r="LRP15" s="209"/>
      <c r="LRQ15" s="209"/>
      <c r="LRR15" s="209"/>
      <c r="LRS15" s="209"/>
      <c r="LRT15" s="209"/>
      <c r="LRU15" s="209"/>
      <c r="LRV15" s="209"/>
      <c r="LRW15" s="209"/>
      <c r="LRX15" s="209"/>
      <c r="LRY15" s="209"/>
      <c r="LRZ15" s="209"/>
      <c r="LSA15" s="209"/>
      <c r="LSB15" s="209"/>
      <c r="LSC15" s="209"/>
      <c r="LSD15" s="209"/>
      <c r="LSE15" s="209"/>
      <c r="LSF15" s="209"/>
      <c r="LSG15" s="209"/>
      <c r="LSH15" s="209"/>
      <c r="LSI15" s="209"/>
      <c r="LSJ15" s="209"/>
      <c r="LSK15" s="209"/>
      <c r="LSL15" s="209"/>
      <c r="LSM15" s="209"/>
      <c r="LSN15" s="209"/>
      <c r="LSO15" s="209"/>
      <c r="LSP15" s="209"/>
      <c r="LSQ15" s="209"/>
      <c r="LSR15" s="209"/>
      <c r="LSS15" s="209"/>
      <c r="LST15" s="209"/>
      <c r="LSU15" s="209"/>
      <c r="LSV15" s="209"/>
      <c r="LSW15" s="209"/>
      <c r="LSX15" s="209"/>
      <c r="LSY15" s="209"/>
      <c r="LSZ15" s="209"/>
      <c r="LTA15" s="209"/>
      <c r="LTB15" s="209"/>
      <c r="LTC15" s="209"/>
      <c r="LTD15" s="209"/>
      <c r="LTE15" s="209"/>
      <c r="LTF15" s="209"/>
      <c r="LTG15" s="209"/>
      <c r="LTH15" s="209"/>
      <c r="LTI15" s="209"/>
      <c r="LTJ15" s="209"/>
      <c r="LTK15" s="209"/>
      <c r="LTL15" s="209"/>
      <c r="LTM15" s="209"/>
      <c r="LTN15" s="209"/>
      <c r="LTO15" s="209"/>
      <c r="LTP15" s="209"/>
      <c r="LTQ15" s="209"/>
      <c r="LTR15" s="209"/>
      <c r="LTS15" s="209"/>
      <c r="LTT15" s="209"/>
      <c r="LTU15" s="209"/>
      <c r="LTV15" s="209"/>
      <c r="LTW15" s="209"/>
      <c r="LTX15" s="209"/>
      <c r="LTY15" s="209"/>
      <c r="LTZ15" s="209"/>
      <c r="LUA15" s="209"/>
      <c r="LUB15" s="209"/>
      <c r="LUC15" s="209"/>
      <c r="LUD15" s="209"/>
      <c r="LUE15" s="209"/>
      <c r="LUF15" s="209"/>
      <c r="LUG15" s="209"/>
      <c r="LUH15" s="209"/>
      <c r="LUI15" s="209"/>
      <c r="LUJ15" s="209"/>
      <c r="LUK15" s="209"/>
      <c r="LUL15" s="209"/>
      <c r="LUM15" s="209"/>
      <c r="LUN15" s="209"/>
      <c r="LUO15" s="209"/>
      <c r="LUP15" s="209"/>
      <c r="LUQ15" s="209"/>
      <c r="LUR15" s="209"/>
      <c r="LUS15" s="209"/>
      <c r="LUT15" s="209"/>
      <c r="LUU15" s="209"/>
      <c r="LUV15" s="209"/>
      <c r="LUW15" s="209"/>
      <c r="LUX15" s="209"/>
      <c r="LUY15" s="209"/>
      <c r="LUZ15" s="209"/>
      <c r="LVA15" s="209"/>
      <c r="LVB15" s="209"/>
      <c r="LVC15" s="209"/>
      <c r="LVD15" s="209"/>
      <c r="LVE15" s="209"/>
      <c r="LVF15" s="209"/>
      <c r="LVG15" s="209"/>
      <c r="LVH15" s="209"/>
      <c r="LVI15" s="209"/>
      <c r="LVJ15" s="209"/>
      <c r="LVK15" s="209"/>
      <c r="LVL15" s="209"/>
      <c r="LVM15" s="209"/>
      <c r="LVN15" s="209"/>
      <c r="LVO15" s="209"/>
      <c r="LVP15" s="209"/>
      <c r="LVQ15" s="209"/>
      <c r="LVR15" s="209"/>
      <c r="LVS15" s="209"/>
      <c r="LVT15" s="209"/>
      <c r="LVU15" s="209"/>
      <c r="LVV15" s="209"/>
      <c r="LVW15" s="209"/>
      <c r="LVX15" s="209"/>
      <c r="LVY15" s="209"/>
      <c r="LVZ15" s="209"/>
      <c r="LWA15" s="209"/>
      <c r="LWB15" s="209"/>
      <c r="LWC15" s="209"/>
      <c r="LWD15" s="209"/>
      <c r="LWE15" s="209"/>
      <c r="LWF15" s="209"/>
      <c r="LWG15" s="209"/>
      <c r="LWH15" s="209"/>
      <c r="LWI15" s="209"/>
      <c r="LWJ15" s="209"/>
      <c r="LWK15" s="209"/>
      <c r="LWL15" s="209"/>
      <c r="LWM15" s="209"/>
      <c r="LWN15" s="209"/>
      <c r="LWO15" s="209"/>
      <c r="LWP15" s="209"/>
      <c r="LWQ15" s="209"/>
      <c r="LWR15" s="209"/>
      <c r="LWS15" s="209"/>
      <c r="LWT15" s="209"/>
      <c r="LWU15" s="209"/>
      <c r="LWV15" s="209"/>
      <c r="LWW15" s="209"/>
      <c r="LWX15" s="209"/>
      <c r="LWY15" s="209"/>
      <c r="LWZ15" s="209"/>
      <c r="LXA15" s="209"/>
      <c r="LXB15" s="209"/>
      <c r="LXC15" s="209"/>
      <c r="LXD15" s="209"/>
      <c r="LXE15" s="209"/>
      <c r="LXF15" s="209"/>
      <c r="LXG15" s="209"/>
      <c r="LXH15" s="209"/>
      <c r="LXI15" s="209"/>
      <c r="LXJ15" s="209"/>
      <c r="LXK15" s="209"/>
      <c r="LXL15" s="209"/>
      <c r="LXM15" s="209"/>
      <c r="LXN15" s="209"/>
      <c r="LXO15" s="209"/>
      <c r="LXP15" s="209"/>
      <c r="LXQ15" s="209"/>
      <c r="LXR15" s="209"/>
      <c r="LXS15" s="209"/>
      <c r="LXT15" s="209"/>
      <c r="LXU15" s="209"/>
      <c r="LXV15" s="209"/>
      <c r="LXW15" s="209"/>
      <c r="LXX15" s="209"/>
      <c r="LXY15" s="209"/>
      <c r="LXZ15" s="209"/>
      <c r="LYA15" s="209"/>
      <c r="LYB15" s="209"/>
      <c r="LYC15" s="209"/>
      <c r="LYD15" s="209"/>
      <c r="LYE15" s="209"/>
      <c r="LYF15" s="209"/>
      <c r="LYG15" s="209"/>
      <c r="LYH15" s="209"/>
      <c r="LYI15" s="209"/>
      <c r="LYJ15" s="209"/>
      <c r="LYK15" s="209"/>
      <c r="LYL15" s="209"/>
      <c r="LYM15" s="209"/>
      <c r="LYN15" s="209"/>
      <c r="LYO15" s="209"/>
      <c r="LYP15" s="209"/>
      <c r="LYQ15" s="209"/>
      <c r="LYR15" s="209"/>
      <c r="LYS15" s="209"/>
      <c r="LYT15" s="209"/>
      <c r="LYU15" s="209"/>
      <c r="LYV15" s="209"/>
      <c r="LYW15" s="209"/>
      <c r="LYX15" s="209"/>
      <c r="LYY15" s="209"/>
      <c r="LYZ15" s="209"/>
      <c r="LZA15" s="209"/>
      <c r="LZB15" s="209"/>
      <c r="LZC15" s="209"/>
      <c r="LZD15" s="209"/>
      <c r="LZE15" s="209"/>
      <c r="LZF15" s="209"/>
      <c r="LZG15" s="209"/>
      <c r="LZH15" s="209"/>
      <c r="LZI15" s="209"/>
      <c r="LZJ15" s="209"/>
      <c r="LZK15" s="209"/>
      <c r="LZL15" s="209"/>
      <c r="LZM15" s="209"/>
      <c r="LZN15" s="209"/>
      <c r="LZO15" s="209"/>
      <c r="LZP15" s="209"/>
      <c r="LZQ15" s="209"/>
      <c r="LZR15" s="209"/>
      <c r="LZS15" s="209"/>
      <c r="LZT15" s="209"/>
      <c r="LZU15" s="209"/>
      <c r="LZV15" s="209"/>
      <c r="LZW15" s="209"/>
      <c r="LZX15" s="209"/>
      <c r="LZY15" s="209"/>
      <c r="LZZ15" s="209"/>
      <c r="MAA15" s="209"/>
      <c r="MAB15" s="209"/>
      <c r="MAC15" s="209"/>
      <c r="MAD15" s="209"/>
      <c r="MAE15" s="209"/>
      <c r="MAF15" s="209"/>
      <c r="MAG15" s="209"/>
      <c r="MAH15" s="209"/>
      <c r="MAI15" s="209"/>
      <c r="MAJ15" s="209"/>
      <c r="MAK15" s="209"/>
      <c r="MAL15" s="209"/>
      <c r="MAM15" s="209"/>
      <c r="MAN15" s="209"/>
      <c r="MAO15" s="209"/>
      <c r="MAP15" s="209"/>
      <c r="MAQ15" s="209"/>
      <c r="MAR15" s="209"/>
      <c r="MAS15" s="209"/>
      <c r="MAT15" s="209"/>
      <c r="MAU15" s="209"/>
      <c r="MAV15" s="209"/>
      <c r="MAW15" s="209"/>
      <c r="MAX15" s="209"/>
      <c r="MAY15" s="209"/>
      <c r="MAZ15" s="209"/>
      <c r="MBA15" s="209"/>
      <c r="MBB15" s="209"/>
      <c r="MBC15" s="209"/>
      <c r="MBD15" s="209"/>
      <c r="MBE15" s="209"/>
      <c r="MBF15" s="209"/>
      <c r="MBG15" s="209"/>
      <c r="MBH15" s="209"/>
      <c r="MBI15" s="209"/>
      <c r="MBJ15" s="209"/>
      <c r="MBK15" s="209"/>
      <c r="MBL15" s="209"/>
      <c r="MBM15" s="209"/>
      <c r="MBN15" s="209"/>
      <c r="MBO15" s="209"/>
      <c r="MBP15" s="209"/>
      <c r="MBQ15" s="209"/>
      <c r="MBR15" s="209"/>
      <c r="MBS15" s="209"/>
      <c r="MBT15" s="209"/>
      <c r="MBU15" s="209"/>
      <c r="MBV15" s="209"/>
      <c r="MBW15" s="209"/>
      <c r="MBX15" s="209"/>
      <c r="MBY15" s="209"/>
      <c r="MBZ15" s="209"/>
      <c r="MCA15" s="209"/>
      <c r="MCB15" s="209"/>
      <c r="MCC15" s="209"/>
      <c r="MCD15" s="209"/>
      <c r="MCE15" s="209"/>
      <c r="MCF15" s="209"/>
      <c r="MCG15" s="209"/>
      <c r="MCH15" s="209"/>
      <c r="MCI15" s="209"/>
      <c r="MCJ15" s="209"/>
      <c r="MCK15" s="209"/>
      <c r="MCL15" s="209"/>
      <c r="MCM15" s="209"/>
      <c r="MCN15" s="209"/>
      <c r="MCO15" s="209"/>
      <c r="MCP15" s="209"/>
      <c r="MCQ15" s="209"/>
      <c r="MCR15" s="209"/>
      <c r="MCS15" s="209"/>
      <c r="MCT15" s="209"/>
      <c r="MCU15" s="209"/>
      <c r="MCV15" s="209"/>
      <c r="MCW15" s="209"/>
      <c r="MCX15" s="209"/>
      <c r="MCY15" s="209"/>
      <c r="MCZ15" s="209"/>
      <c r="MDA15" s="209"/>
      <c r="MDB15" s="209"/>
      <c r="MDC15" s="209"/>
      <c r="MDD15" s="209"/>
      <c r="MDE15" s="209"/>
      <c r="MDF15" s="209"/>
      <c r="MDG15" s="209"/>
      <c r="MDH15" s="209"/>
      <c r="MDI15" s="209"/>
      <c r="MDJ15" s="209"/>
      <c r="MDK15" s="209"/>
      <c r="MDL15" s="209"/>
      <c r="MDM15" s="209"/>
      <c r="MDN15" s="209"/>
      <c r="MDO15" s="209"/>
      <c r="MDP15" s="209"/>
      <c r="MDQ15" s="209"/>
      <c r="MDR15" s="209"/>
      <c r="MDS15" s="209"/>
      <c r="MDT15" s="209"/>
      <c r="MDU15" s="209"/>
      <c r="MDV15" s="209"/>
      <c r="MDW15" s="209"/>
      <c r="MDX15" s="209"/>
      <c r="MDY15" s="209"/>
      <c r="MDZ15" s="209"/>
      <c r="MEA15" s="209"/>
      <c r="MEB15" s="209"/>
      <c r="MEC15" s="209"/>
      <c r="MED15" s="209"/>
      <c r="MEE15" s="209"/>
      <c r="MEF15" s="209"/>
      <c r="MEG15" s="209"/>
      <c r="MEH15" s="209"/>
      <c r="MEI15" s="209"/>
      <c r="MEJ15" s="209"/>
      <c r="MEK15" s="209"/>
      <c r="MEL15" s="209"/>
      <c r="MEM15" s="209"/>
      <c r="MEN15" s="209"/>
      <c r="MEO15" s="209"/>
      <c r="MEP15" s="209"/>
      <c r="MEQ15" s="209"/>
      <c r="MER15" s="209"/>
      <c r="MES15" s="209"/>
      <c r="MET15" s="209"/>
      <c r="MEU15" s="209"/>
      <c r="MEV15" s="209"/>
      <c r="MEW15" s="209"/>
      <c r="MEX15" s="209"/>
      <c r="MEY15" s="209"/>
      <c r="MEZ15" s="209"/>
      <c r="MFA15" s="209"/>
      <c r="MFB15" s="209"/>
      <c r="MFC15" s="209"/>
      <c r="MFD15" s="209"/>
      <c r="MFE15" s="209"/>
      <c r="MFF15" s="209"/>
      <c r="MFG15" s="209"/>
      <c r="MFH15" s="209"/>
      <c r="MFI15" s="209"/>
      <c r="MFJ15" s="209"/>
      <c r="MFK15" s="209"/>
      <c r="MFL15" s="209"/>
      <c r="MFM15" s="209"/>
      <c r="MFN15" s="209"/>
      <c r="MFO15" s="209"/>
      <c r="MFP15" s="209"/>
      <c r="MFQ15" s="209"/>
      <c r="MFR15" s="209"/>
      <c r="MFS15" s="209"/>
      <c r="MFT15" s="209"/>
      <c r="MFU15" s="209"/>
      <c r="MFV15" s="209"/>
      <c r="MFW15" s="209"/>
      <c r="MFX15" s="209"/>
      <c r="MFY15" s="209"/>
      <c r="MFZ15" s="209"/>
      <c r="MGA15" s="209"/>
      <c r="MGB15" s="209"/>
      <c r="MGC15" s="209"/>
      <c r="MGD15" s="209"/>
      <c r="MGE15" s="209"/>
      <c r="MGF15" s="209"/>
      <c r="MGG15" s="209"/>
      <c r="MGH15" s="209"/>
      <c r="MGI15" s="209"/>
      <c r="MGJ15" s="209"/>
      <c r="MGK15" s="209"/>
      <c r="MGL15" s="209"/>
      <c r="MGM15" s="209"/>
      <c r="MGN15" s="209"/>
      <c r="MGO15" s="209"/>
      <c r="MGP15" s="209"/>
      <c r="MGQ15" s="209"/>
      <c r="MGR15" s="209"/>
      <c r="MGS15" s="209"/>
      <c r="MGT15" s="209"/>
      <c r="MGU15" s="209"/>
      <c r="MGV15" s="209"/>
      <c r="MGW15" s="209"/>
      <c r="MGX15" s="209"/>
      <c r="MGY15" s="209"/>
      <c r="MGZ15" s="209"/>
      <c r="MHA15" s="209"/>
      <c r="MHB15" s="209"/>
      <c r="MHC15" s="209"/>
      <c r="MHD15" s="209"/>
      <c r="MHE15" s="209"/>
      <c r="MHF15" s="209"/>
      <c r="MHG15" s="209"/>
      <c r="MHH15" s="209"/>
      <c r="MHI15" s="209"/>
      <c r="MHJ15" s="209"/>
      <c r="MHK15" s="209"/>
      <c r="MHL15" s="209"/>
      <c r="MHM15" s="209"/>
      <c r="MHN15" s="209"/>
      <c r="MHO15" s="209"/>
      <c r="MHP15" s="209"/>
      <c r="MHQ15" s="209"/>
      <c r="MHR15" s="209"/>
      <c r="MHS15" s="209"/>
      <c r="MHT15" s="209"/>
      <c r="MHU15" s="209"/>
      <c r="MHV15" s="209"/>
      <c r="MHW15" s="209"/>
      <c r="MHX15" s="209"/>
      <c r="MHY15" s="209"/>
      <c r="MHZ15" s="209"/>
      <c r="MIA15" s="209"/>
      <c r="MIB15" s="209"/>
      <c r="MIC15" s="209"/>
      <c r="MID15" s="209"/>
      <c r="MIE15" s="209"/>
      <c r="MIF15" s="209"/>
      <c r="MIG15" s="209"/>
      <c r="MIH15" s="209"/>
      <c r="MII15" s="209"/>
      <c r="MIJ15" s="209"/>
      <c r="MIK15" s="209"/>
      <c r="MIL15" s="209"/>
      <c r="MIM15" s="209"/>
      <c r="MIN15" s="209"/>
      <c r="MIO15" s="209"/>
      <c r="MIP15" s="209"/>
      <c r="MIQ15" s="209"/>
      <c r="MIR15" s="209"/>
      <c r="MIS15" s="209"/>
      <c r="MIT15" s="209"/>
      <c r="MIU15" s="209"/>
      <c r="MIV15" s="209"/>
      <c r="MIW15" s="209"/>
      <c r="MIX15" s="209"/>
      <c r="MIY15" s="209"/>
      <c r="MIZ15" s="209"/>
      <c r="MJA15" s="209"/>
      <c r="MJB15" s="209"/>
      <c r="MJC15" s="209"/>
      <c r="MJD15" s="209"/>
      <c r="MJE15" s="209"/>
      <c r="MJF15" s="209"/>
      <c r="MJG15" s="209"/>
      <c r="MJH15" s="209"/>
      <c r="MJI15" s="209"/>
      <c r="MJJ15" s="209"/>
      <c r="MJK15" s="209"/>
      <c r="MJL15" s="209"/>
      <c r="MJM15" s="209"/>
      <c r="MJN15" s="209"/>
      <c r="MJO15" s="209"/>
      <c r="MJP15" s="209"/>
      <c r="MJQ15" s="209"/>
      <c r="MJR15" s="209"/>
      <c r="MJS15" s="209"/>
      <c r="MJT15" s="209"/>
      <c r="MJU15" s="209"/>
      <c r="MJV15" s="209"/>
      <c r="MJW15" s="209"/>
      <c r="MJX15" s="209"/>
      <c r="MJY15" s="209"/>
      <c r="MJZ15" s="209"/>
      <c r="MKA15" s="209"/>
      <c r="MKB15" s="209"/>
      <c r="MKC15" s="209"/>
      <c r="MKD15" s="209"/>
      <c r="MKE15" s="209"/>
      <c r="MKF15" s="209"/>
      <c r="MKG15" s="209"/>
      <c r="MKH15" s="209"/>
      <c r="MKI15" s="209"/>
      <c r="MKJ15" s="209"/>
      <c r="MKK15" s="209"/>
      <c r="MKL15" s="209"/>
      <c r="MKM15" s="209"/>
      <c r="MKN15" s="209"/>
      <c r="MKO15" s="209"/>
      <c r="MKP15" s="209"/>
      <c r="MKQ15" s="209"/>
      <c r="MKR15" s="209"/>
      <c r="MKS15" s="209"/>
      <c r="MKT15" s="209"/>
      <c r="MKU15" s="209"/>
      <c r="MKV15" s="209"/>
      <c r="MKW15" s="209"/>
      <c r="MKX15" s="209"/>
      <c r="MKY15" s="209"/>
      <c r="MKZ15" s="209"/>
      <c r="MLA15" s="209"/>
      <c r="MLB15" s="209"/>
      <c r="MLC15" s="209"/>
      <c r="MLD15" s="209"/>
      <c r="MLE15" s="209"/>
      <c r="MLF15" s="209"/>
      <c r="MLG15" s="209"/>
      <c r="MLH15" s="209"/>
      <c r="MLI15" s="209"/>
      <c r="MLJ15" s="209"/>
      <c r="MLK15" s="209"/>
      <c r="MLL15" s="209"/>
      <c r="MLM15" s="209"/>
      <c r="MLN15" s="209"/>
      <c r="MLO15" s="209"/>
      <c r="MLP15" s="209"/>
      <c r="MLQ15" s="209"/>
      <c r="MLR15" s="209"/>
      <c r="MLS15" s="209"/>
      <c r="MLT15" s="209"/>
      <c r="MLU15" s="209"/>
      <c r="MLV15" s="209"/>
      <c r="MLW15" s="209"/>
      <c r="MLX15" s="209"/>
      <c r="MLY15" s="209"/>
      <c r="MLZ15" s="209"/>
      <c r="MMA15" s="209"/>
      <c r="MMB15" s="209"/>
      <c r="MMC15" s="209"/>
      <c r="MMD15" s="209"/>
      <c r="MME15" s="209"/>
      <c r="MMF15" s="209"/>
      <c r="MMG15" s="209"/>
      <c r="MMH15" s="209"/>
      <c r="MMI15" s="209"/>
      <c r="MMJ15" s="209"/>
      <c r="MMK15" s="209"/>
      <c r="MML15" s="209"/>
      <c r="MMM15" s="209"/>
      <c r="MMN15" s="209"/>
      <c r="MMO15" s="209"/>
      <c r="MMP15" s="209"/>
      <c r="MMQ15" s="209"/>
      <c r="MMR15" s="209"/>
      <c r="MMS15" s="209"/>
      <c r="MMT15" s="209"/>
      <c r="MMU15" s="209"/>
      <c r="MMV15" s="209"/>
      <c r="MMW15" s="209"/>
      <c r="MMX15" s="209"/>
      <c r="MMY15" s="209"/>
      <c r="MMZ15" s="209"/>
      <c r="MNA15" s="209"/>
      <c r="MNB15" s="209"/>
      <c r="MNC15" s="209"/>
      <c r="MND15" s="209"/>
      <c r="MNE15" s="209"/>
      <c r="MNF15" s="209"/>
      <c r="MNG15" s="209"/>
      <c r="MNH15" s="209"/>
      <c r="MNI15" s="209"/>
      <c r="MNJ15" s="209"/>
      <c r="MNK15" s="209"/>
      <c r="MNL15" s="209"/>
      <c r="MNM15" s="209"/>
      <c r="MNN15" s="209"/>
      <c r="MNO15" s="209"/>
      <c r="MNP15" s="209"/>
      <c r="MNQ15" s="209"/>
      <c r="MNR15" s="209"/>
      <c r="MNS15" s="209"/>
      <c r="MNT15" s="209"/>
      <c r="MNU15" s="209"/>
      <c r="MNV15" s="209"/>
      <c r="MNW15" s="209"/>
      <c r="MNX15" s="209"/>
      <c r="MNY15" s="209"/>
      <c r="MNZ15" s="209"/>
      <c r="MOA15" s="209"/>
      <c r="MOB15" s="209"/>
      <c r="MOC15" s="209"/>
      <c r="MOD15" s="209"/>
      <c r="MOE15" s="209"/>
      <c r="MOF15" s="209"/>
      <c r="MOG15" s="209"/>
      <c r="MOH15" s="209"/>
      <c r="MOI15" s="209"/>
      <c r="MOJ15" s="209"/>
      <c r="MOK15" s="209"/>
      <c r="MOL15" s="209"/>
      <c r="MOM15" s="209"/>
      <c r="MON15" s="209"/>
      <c r="MOO15" s="209"/>
      <c r="MOP15" s="209"/>
      <c r="MOQ15" s="209"/>
      <c r="MOR15" s="209"/>
      <c r="MOS15" s="209"/>
      <c r="MOT15" s="209"/>
      <c r="MOU15" s="209"/>
      <c r="MOV15" s="209"/>
      <c r="MOW15" s="209"/>
      <c r="MOX15" s="209"/>
      <c r="MOY15" s="209"/>
      <c r="MOZ15" s="209"/>
      <c r="MPA15" s="209"/>
      <c r="MPB15" s="209"/>
      <c r="MPC15" s="209"/>
      <c r="MPD15" s="209"/>
      <c r="MPE15" s="209"/>
      <c r="MPF15" s="209"/>
      <c r="MPG15" s="209"/>
      <c r="MPH15" s="209"/>
      <c r="MPI15" s="209"/>
      <c r="MPJ15" s="209"/>
      <c r="MPK15" s="209"/>
      <c r="MPL15" s="209"/>
      <c r="MPM15" s="209"/>
      <c r="MPN15" s="209"/>
      <c r="MPO15" s="209"/>
      <c r="MPP15" s="209"/>
      <c r="MPQ15" s="209"/>
      <c r="MPR15" s="209"/>
      <c r="MPS15" s="209"/>
      <c r="MPT15" s="209"/>
      <c r="MPU15" s="209"/>
      <c r="MPV15" s="209"/>
      <c r="MPW15" s="209"/>
      <c r="MPX15" s="209"/>
      <c r="MPY15" s="209"/>
      <c r="MPZ15" s="209"/>
      <c r="MQA15" s="209"/>
      <c r="MQB15" s="209"/>
      <c r="MQC15" s="209"/>
      <c r="MQD15" s="209"/>
      <c r="MQE15" s="209"/>
      <c r="MQF15" s="209"/>
      <c r="MQG15" s="209"/>
      <c r="MQH15" s="209"/>
      <c r="MQI15" s="209"/>
      <c r="MQJ15" s="209"/>
      <c r="MQK15" s="209"/>
      <c r="MQL15" s="209"/>
      <c r="MQM15" s="209"/>
      <c r="MQN15" s="209"/>
      <c r="MQO15" s="209"/>
      <c r="MQP15" s="209"/>
      <c r="MQQ15" s="209"/>
      <c r="MQR15" s="209"/>
      <c r="MQS15" s="209"/>
      <c r="MQT15" s="209"/>
      <c r="MQU15" s="209"/>
      <c r="MQV15" s="209"/>
      <c r="MQW15" s="209"/>
      <c r="MQX15" s="209"/>
      <c r="MQY15" s="209"/>
      <c r="MQZ15" s="209"/>
      <c r="MRA15" s="209"/>
      <c r="MRB15" s="209"/>
      <c r="MRC15" s="209"/>
      <c r="MRD15" s="209"/>
      <c r="MRE15" s="209"/>
      <c r="MRF15" s="209"/>
      <c r="MRG15" s="209"/>
      <c r="MRH15" s="209"/>
      <c r="MRI15" s="209"/>
      <c r="MRJ15" s="209"/>
      <c r="MRK15" s="209"/>
      <c r="MRL15" s="209"/>
      <c r="MRM15" s="209"/>
      <c r="MRN15" s="209"/>
      <c r="MRO15" s="209"/>
      <c r="MRP15" s="209"/>
      <c r="MRQ15" s="209"/>
      <c r="MRR15" s="209"/>
      <c r="MRS15" s="209"/>
      <c r="MRT15" s="209"/>
      <c r="MRU15" s="209"/>
      <c r="MRV15" s="209"/>
      <c r="MRW15" s="209"/>
      <c r="MRX15" s="209"/>
      <c r="MRY15" s="209"/>
      <c r="MRZ15" s="209"/>
      <c r="MSA15" s="209"/>
      <c r="MSB15" s="209"/>
      <c r="MSC15" s="209"/>
      <c r="MSD15" s="209"/>
      <c r="MSE15" s="209"/>
      <c r="MSF15" s="209"/>
      <c r="MSG15" s="209"/>
      <c r="MSH15" s="209"/>
      <c r="MSI15" s="209"/>
      <c r="MSJ15" s="209"/>
      <c r="MSK15" s="209"/>
      <c r="MSL15" s="209"/>
      <c r="MSM15" s="209"/>
      <c r="MSN15" s="209"/>
      <c r="MSO15" s="209"/>
      <c r="MSP15" s="209"/>
      <c r="MSQ15" s="209"/>
      <c r="MSR15" s="209"/>
      <c r="MSS15" s="209"/>
      <c r="MST15" s="209"/>
      <c r="MSU15" s="209"/>
      <c r="MSV15" s="209"/>
      <c r="MSW15" s="209"/>
      <c r="MSX15" s="209"/>
      <c r="MSY15" s="209"/>
      <c r="MSZ15" s="209"/>
      <c r="MTA15" s="209"/>
      <c r="MTB15" s="209"/>
      <c r="MTC15" s="209"/>
      <c r="MTD15" s="209"/>
      <c r="MTE15" s="209"/>
      <c r="MTF15" s="209"/>
      <c r="MTG15" s="209"/>
      <c r="MTH15" s="209"/>
      <c r="MTI15" s="209"/>
      <c r="MTJ15" s="209"/>
      <c r="MTK15" s="209"/>
      <c r="MTL15" s="209"/>
      <c r="MTM15" s="209"/>
      <c r="MTN15" s="209"/>
      <c r="MTO15" s="209"/>
      <c r="MTP15" s="209"/>
      <c r="MTQ15" s="209"/>
      <c r="MTR15" s="209"/>
      <c r="MTS15" s="209"/>
      <c r="MTT15" s="209"/>
      <c r="MTU15" s="209"/>
      <c r="MTV15" s="209"/>
      <c r="MTW15" s="209"/>
      <c r="MTX15" s="209"/>
      <c r="MTY15" s="209"/>
      <c r="MTZ15" s="209"/>
      <c r="MUA15" s="209"/>
      <c r="MUB15" s="209"/>
      <c r="MUC15" s="209"/>
      <c r="MUD15" s="209"/>
      <c r="MUE15" s="209"/>
      <c r="MUF15" s="209"/>
      <c r="MUG15" s="209"/>
      <c r="MUH15" s="209"/>
      <c r="MUI15" s="209"/>
      <c r="MUJ15" s="209"/>
      <c r="MUK15" s="209"/>
      <c r="MUL15" s="209"/>
      <c r="MUM15" s="209"/>
      <c r="MUN15" s="209"/>
      <c r="MUO15" s="209"/>
      <c r="MUP15" s="209"/>
      <c r="MUQ15" s="209"/>
      <c r="MUR15" s="209"/>
      <c r="MUS15" s="209"/>
      <c r="MUT15" s="209"/>
      <c r="MUU15" s="209"/>
      <c r="MUV15" s="209"/>
      <c r="MUW15" s="209"/>
      <c r="MUX15" s="209"/>
      <c r="MUY15" s="209"/>
      <c r="MUZ15" s="209"/>
      <c r="MVA15" s="209"/>
      <c r="MVB15" s="209"/>
      <c r="MVC15" s="209"/>
      <c r="MVD15" s="209"/>
      <c r="MVE15" s="209"/>
      <c r="MVF15" s="209"/>
      <c r="MVG15" s="209"/>
      <c r="MVH15" s="209"/>
      <c r="MVI15" s="209"/>
      <c r="MVJ15" s="209"/>
      <c r="MVK15" s="209"/>
      <c r="MVL15" s="209"/>
      <c r="MVM15" s="209"/>
      <c r="MVN15" s="209"/>
      <c r="MVO15" s="209"/>
      <c r="MVP15" s="209"/>
      <c r="MVQ15" s="209"/>
      <c r="MVR15" s="209"/>
      <c r="MVS15" s="209"/>
      <c r="MVT15" s="209"/>
      <c r="MVU15" s="209"/>
      <c r="MVV15" s="209"/>
      <c r="MVW15" s="209"/>
      <c r="MVX15" s="209"/>
      <c r="MVY15" s="209"/>
      <c r="MVZ15" s="209"/>
      <c r="MWA15" s="209"/>
      <c r="MWB15" s="209"/>
      <c r="MWC15" s="209"/>
      <c r="MWD15" s="209"/>
      <c r="MWE15" s="209"/>
      <c r="MWF15" s="209"/>
      <c r="MWG15" s="209"/>
      <c r="MWH15" s="209"/>
      <c r="MWI15" s="209"/>
      <c r="MWJ15" s="209"/>
      <c r="MWK15" s="209"/>
      <c r="MWL15" s="209"/>
      <c r="MWM15" s="209"/>
      <c r="MWN15" s="209"/>
      <c r="MWO15" s="209"/>
      <c r="MWP15" s="209"/>
      <c r="MWQ15" s="209"/>
      <c r="MWR15" s="209"/>
      <c r="MWS15" s="209"/>
      <c r="MWT15" s="209"/>
      <c r="MWU15" s="209"/>
      <c r="MWV15" s="209"/>
      <c r="MWW15" s="209"/>
      <c r="MWX15" s="209"/>
      <c r="MWY15" s="209"/>
      <c r="MWZ15" s="209"/>
      <c r="MXA15" s="209"/>
      <c r="MXB15" s="209"/>
      <c r="MXC15" s="209"/>
      <c r="MXD15" s="209"/>
      <c r="MXE15" s="209"/>
      <c r="MXF15" s="209"/>
      <c r="MXG15" s="209"/>
      <c r="MXH15" s="209"/>
      <c r="MXI15" s="209"/>
      <c r="MXJ15" s="209"/>
      <c r="MXK15" s="209"/>
      <c r="MXL15" s="209"/>
      <c r="MXM15" s="209"/>
      <c r="MXN15" s="209"/>
      <c r="MXO15" s="209"/>
      <c r="MXP15" s="209"/>
      <c r="MXQ15" s="209"/>
      <c r="MXR15" s="209"/>
      <c r="MXS15" s="209"/>
      <c r="MXT15" s="209"/>
      <c r="MXU15" s="209"/>
      <c r="MXV15" s="209"/>
      <c r="MXW15" s="209"/>
      <c r="MXX15" s="209"/>
      <c r="MXY15" s="209"/>
      <c r="MXZ15" s="209"/>
      <c r="MYA15" s="209"/>
      <c r="MYB15" s="209"/>
      <c r="MYC15" s="209"/>
      <c r="MYD15" s="209"/>
      <c r="MYE15" s="209"/>
      <c r="MYF15" s="209"/>
      <c r="MYG15" s="209"/>
      <c r="MYH15" s="209"/>
      <c r="MYI15" s="209"/>
      <c r="MYJ15" s="209"/>
      <c r="MYK15" s="209"/>
      <c r="MYL15" s="209"/>
      <c r="MYM15" s="209"/>
      <c r="MYN15" s="209"/>
      <c r="MYO15" s="209"/>
      <c r="MYP15" s="209"/>
      <c r="MYQ15" s="209"/>
      <c r="MYR15" s="209"/>
      <c r="MYS15" s="209"/>
      <c r="MYT15" s="209"/>
      <c r="MYU15" s="209"/>
      <c r="MYV15" s="209"/>
      <c r="MYW15" s="209"/>
      <c r="MYX15" s="209"/>
      <c r="MYY15" s="209"/>
      <c r="MYZ15" s="209"/>
      <c r="MZA15" s="209"/>
      <c r="MZB15" s="209"/>
      <c r="MZC15" s="209"/>
      <c r="MZD15" s="209"/>
      <c r="MZE15" s="209"/>
      <c r="MZF15" s="209"/>
      <c r="MZG15" s="209"/>
      <c r="MZH15" s="209"/>
      <c r="MZI15" s="209"/>
      <c r="MZJ15" s="209"/>
      <c r="MZK15" s="209"/>
      <c r="MZL15" s="209"/>
      <c r="MZM15" s="209"/>
      <c r="MZN15" s="209"/>
      <c r="MZO15" s="209"/>
      <c r="MZP15" s="209"/>
      <c r="MZQ15" s="209"/>
      <c r="MZR15" s="209"/>
      <c r="MZS15" s="209"/>
      <c r="MZT15" s="209"/>
      <c r="MZU15" s="209"/>
      <c r="MZV15" s="209"/>
      <c r="MZW15" s="209"/>
      <c r="MZX15" s="209"/>
      <c r="MZY15" s="209"/>
      <c r="MZZ15" s="209"/>
      <c r="NAA15" s="209"/>
      <c r="NAB15" s="209"/>
      <c r="NAC15" s="209"/>
      <c r="NAD15" s="209"/>
      <c r="NAE15" s="209"/>
      <c r="NAF15" s="209"/>
      <c r="NAG15" s="209"/>
      <c r="NAH15" s="209"/>
      <c r="NAI15" s="209"/>
      <c r="NAJ15" s="209"/>
      <c r="NAK15" s="209"/>
      <c r="NAL15" s="209"/>
      <c r="NAM15" s="209"/>
      <c r="NAN15" s="209"/>
      <c r="NAO15" s="209"/>
      <c r="NAP15" s="209"/>
      <c r="NAQ15" s="209"/>
      <c r="NAR15" s="209"/>
      <c r="NAS15" s="209"/>
      <c r="NAT15" s="209"/>
      <c r="NAU15" s="209"/>
      <c r="NAV15" s="209"/>
      <c r="NAW15" s="209"/>
      <c r="NAX15" s="209"/>
      <c r="NAY15" s="209"/>
      <c r="NAZ15" s="209"/>
      <c r="NBA15" s="209"/>
      <c r="NBB15" s="209"/>
      <c r="NBC15" s="209"/>
      <c r="NBD15" s="209"/>
      <c r="NBE15" s="209"/>
      <c r="NBF15" s="209"/>
      <c r="NBG15" s="209"/>
      <c r="NBH15" s="209"/>
      <c r="NBI15" s="209"/>
      <c r="NBJ15" s="209"/>
      <c r="NBK15" s="209"/>
      <c r="NBL15" s="209"/>
      <c r="NBM15" s="209"/>
      <c r="NBN15" s="209"/>
      <c r="NBO15" s="209"/>
      <c r="NBP15" s="209"/>
      <c r="NBQ15" s="209"/>
      <c r="NBR15" s="209"/>
      <c r="NBS15" s="209"/>
      <c r="NBT15" s="209"/>
      <c r="NBU15" s="209"/>
      <c r="NBV15" s="209"/>
      <c r="NBW15" s="209"/>
      <c r="NBX15" s="209"/>
      <c r="NBY15" s="209"/>
      <c r="NBZ15" s="209"/>
      <c r="NCA15" s="209"/>
      <c r="NCB15" s="209"/>
      <c r="NCC15" s="209"/>
      <c r="NCD15" s="209"/>
      <c r="NCE15" s="209"/>
      <c r="NCF15" s="209"/>
      <c r="NCG15" s="209"/>
      <c r="NCH15" s="209"/>
      <c r="NCI15" s="209"/>
      <c r="NCJ15" s="209"/>
      <c r="NCK15" s="209"/>
      <c r="NCL15" s="209"/>
      <c r="NCM15" s="209"/>
      <c r="NCN15" s="209"/>
      <c r="NCO15" s="209"/>
      <c r="NCP15" s="209"/>
      <c r="NCQ15" s="209"/>
      <c r="NCR15" s="209"/>
      <c r="NCS15" s="209"/>
      <c r="NCT15" s="209"/>
      <c r="NCU15" s="209"/>
      <c r="NCV15" s="209"/>
      <c r="NCW15" s="209"/>
      <c r="NCX15" s="209"/>
      <c r="NCY15" s="209"/>
      <c r="NCZ15" s="209"/>
      <c r="NDA15" s="209"/>
      <c r="NDB15" s="209"/>
      <c r="NDC15" s="209"/>
      <c r="NDD15" s="209"/>
      <c r="NDE15" s="209"/>
      <c r="NDF15" s="209"/>
      <c r="NDG15" s="209"/>
      <c r="NDH15" s="209"/>
      <c r="NDI15" s="209"/>
      <c r="NDJ15" s="209"/>
      <c r="NDK15" s="209"/>
      <c r="NDL15" s="209"/>
      <c r="NDM15" s="209"/>
      <c r="NDN15" s="209"/>
      <c r="NDO15" s="209"/>
      <c r="NDP15" s="209"/>
      <c r="NDQ15" s="209"/>
      <c r="NDR15" s="209"/>
      <c r="NDS15" s="209"/>
      <c r="NDT15" s="209"/>
      <c r="NDU15" s="209"/>
      <c r="NDV15" s="209"/>
      <c r="NDW15" s="209"/>
      <c r="NDX15" s="209"/>
      <c r="NDY15" s="209"/>
      <c r="NDZ15" s="209"/>
      <c r="NEA15" s="209"/>
      <c r="NEB15" s="209"/>
      <c r="NEC15" s="209"/>
      <c r="NED15" s="209"/>
      <c r="NEE15" s="209"/>
      <c r="NEF15" s="209"/>
      <c r="NEG15" s="209"/>
      <c r="NEH15" s="209"/>
      <c r="NEI15" s="209"/>
      <c r="NEJ15" s="209"/>
      <c r="NEK15" s="209"/>
      <c r="NEL15" s="209"/>
      <c r="NEM15" s="209"/>
      <c r="NEN15" s="209"/>
      <c r="NEO15" s="209"/>
      <c r="NEP15" s="209"/>
      <c r="NEQ15" s="209"/>
      <c r="NER15" s="209"/>
      <c r="NES15" s="209"/>
      <c r="NET15" s="209"/>
      <c r="NEU15" s="209"/>
      <c r="NEV15" s="209"/>
      <c r="NEW15" s="209"/>
      <c r="NEX15" s="209"/>
      <c r="NEY15" s="209"/>
      <c r="NEZ15" s="209"/>
      <c r="NFA15" s="209"/>
      <c r="NFB15" s="209"/>
      <c r="NFC15" s="209"/>
      <c r="NFD15" s="209"/>
      <c r="NFE15" s="209"/>
      <c r="NFF15" s="209"/>
      <c r="NFG15" s="209"/>
      <c r="NFH15" s="209"/>
      <c r="NFI15" s="209"/>
      <c r="NFJ15" s="209"/>
      <c r="NFK15" s="209"/>
      <c r="NFL15" s="209"/>
      <c r="NFM15" s="209"/>
      <c r="NFN15" s="209"/>
      <c r="NFO15" s="209"/>
      <c r="NFP15" s="209"/>
      <c r="NFQ15" s="209"/>
      <c r="NFR15" s="209"/>
      <c r="NFS15" s="209"/>
      <c r="NFT15" s="209"/>
      <c r="NFU15" s="209"/>
      <c r="NFV15" s="209"/>
      <c r="NFW15" s="209"/>
      <c r="NFX15" s="209"/>
      <c r="NFY15" s="209"/>
      <c r="NFZ15" s="209"/>
      <c r="NGA15" s="209"/>
      <c r="NGB15" s="209"/>
      <c r="NGC15" s="209"/>
      <c r="NGD15" s="209"/>
      <c r="NGE15" s="209"/>
      <c r="NGF15" s="209"/>
      <c r="NGG15" s="209"/>
      <c r="NGH15" s="209"/>
      <c r="NGI15" s="209"/>
      <c r="NGJ15" s="209"/>
      <c r="NGK15" s="209"/>
      <c r="NGL15" s="209"/>
      <c r="NGM15" s="209"/>
      <c r="NGN15" s="209"/>
      <c r="NGO15" s="209"/>
      <c r="NGP15" s="209"/>
      <c r="NGQ15" s="209"/>
      <c r="NGR15" s="209"/>
      <c r="NGS15" s="209"/>
      <c r="NGT15" s="209"/>
      <c r="NGU15" s="209"/>
      <c r="NGV15" s="209"/>
      <c r="NGW15" s="209"/>
      <c r="NGX15" s="209"/>
      <c r="NGY15" s="209"/>
      <c r="NGZ15" s="209"/>
      <c r="NHA15" s="209"/>
      <c r="NHB15" s="209"/>
      <c r="NHC15" s="209"/>
      <c r="NHD15" s="209"/>
      <c r="NHE15" s="209"/>
      <c r="NHF15" s="209"/>
      <c r="NHG15" s="209"/>
      <c r="NHH15" s="209"/>
      <c r="NHI15" s="209"/>
      <c r="NHJ15" s="209"/>
      <c r="NHK15" s="209"/>
      <c r="NHL15" s="209"/>
      <c r="NHM15" s="209"/>
      <c r="NHN15" s="209"/>
      <c r="NHO15" s="209"/>
      <c r="NHP15" s="209"/>
      <c r="NHQ15" s="209"/>
      <c r="NHR15" s="209"/>
      <c r="NHS15" s="209"/>
      <c r="NHT15" s="209"/>
      <c r="NHU15" s="209"/>
      <c r="NHV15" s="209"/>
      <c r="NHW15" s="209"/>
      <c r="NHX15" s="209"/>
      <c r="NHY15" s="209"/>
      <c r="NHZ15" s="209"/>
      <c r="NIA15" s="209"/>
      <c r="NIB15" s="209"/>
      <c r="NIC15" s="209"/>
      <c r="NID15" s="209"/>
      <c r="NIE15" s="209"/>
      <c r="NIF15" s="209"/>
      <c r="NIG15" s="209"/>
      <c r="NIH15" s="209"/>
      <c r="NII15" s="209"/>
      <c r="NIJ15" s="209"/>
      <c r="NIK15" s="209"/>
      <c r="NIL15" s="209"/>
      <c r="NIM15" s="209"/>
      <c r="NIN15" s="209"/>
      <c r="NIO15" s="209"/>
      <c r="NIP15" s="209"/>
      <c r="NIQ15" s="209"/>
      <c r="NIR15" s="209"/>
      <c r="NIS15" s="209"/>
      <c r="NIT15" s="209"/>
      <c r="NIU15" s="209"/>
      <c r="NIV15" s="209"/>
      <c r="NIW15" s="209"/>
      <c r="NIX15" s="209"/>
      <c r="NIY15" s="209"/>
      <c r="NIZ15" s="209"/>
      <c r="NJA15" s="209"/>
      <c r="NJB15" s="209"/>
      <c r="NJC15" s="209"/>
      <c r="NJD15" s="209"/>
      <c r="NJE15" s="209"/>
      <c r="NJF15" s="209"/>
      <c r="NJG15" s="209"/>
      <c r="NJH15" s="209"/>
      <c r="NJI15" s="209"/>
      <c r="NJJ15" s="209"/>
      <c r="NJK15" s="209"/>
      <c r="NJL15" s="209"/>
      <c r="NJM15" s="209"/>
      <c r="NJN15" s="209"/>
      <c r="NJO15" s="209"/>
      <c r="NJP15" s="209"/>
      <c r="NJQ15" s="209"/>
      <c r="NJR15" s="209"/>
      <c r="NJS15" s="209"/>
      <c r="NJT15" s="209"/>
      <c r="NJU15" s="209"/>
      <c r="NJV15" s="209"/>
      <c r="NJW15" s="209"/>
      <c r="NJX15" s="209"/>
      <c r="NJY15" s="209"/>
      <c r="NJZ15" s="209"/>
      <c r="NKA15" s="209"/>
      <c r="NKB15" s="209"/>
      <c r="NKC15" s="209"/>
      <c r="NKD15" s="209"/>
      <c r="NKE15" s="209"/>
      <c r="NKF15" s="209"/>
      <c r="NKG15" s="209"/>
      <c r="NKH15" s="209"/>
      <c r="NKI15" s="209"/>
      <c r="NKJ15" s="209"/>
      <c r="NKK15" s="209"/>
      <c r="NKL15" s="209"/>
      <c r="NKM15" s="209"/>
      <c r="NKN15" s="209"/>
      <c r="NKO15" s="209"/>
      <c r="NKP15" s="209"/>
      <c r="NKQ15" s="209"/>
      <c r="NKR15" s="209"/>
      <c r="NKS15" s="209"/>
      <c r="NKT15" s="209"/>
      <c r="NKU15" s="209"/>
      <c r="NKV15" s="209"/>
      <c r="NKW15" s="209"/>
      <c r="NKX15" s="209"/>
      <c r="NKY15" s="209"/>
      <c r="NKZ15" s="209"/>
      <c r="NLA15" s="209"/>
      <c r="NLB15" s="209"/>
      <c r="NLC15" s="209"/>
      <c r="NLD15" s="209"/>
      <c r="NLE15" s="209"/>
      <c r="NLF15" s="209"/>
      <c r="NLG15" s="209"/>
      <c r="NLH15" s="209"/>
      <c r="NLI15" s="209"/>
      <c r="NLJ15" s="209"/>
      <c r="NLK15" s="209"/>
      <c r="NLL15" s="209"/>
      <c r="NLM15" s="209"/>
      <c r="NLN15" s="209"/>
      <c r="NLO15" s="209"/>
      <c r="NLP15" s="209"/>
      <c r="NLQ15" s="209"/>
      <c r="NLR15" s="209"/>
      <c r="NLS15" s="209"/>
      <c r="NLT15" s="209"/>
      <c r="NLU15" s="209"/>
      <c r="NLV15" s="209"/>
      <c r="NLW15" s="209"/>
      <c r="NLX15" s="209"/>
      <c r="NLY15" s="209"/>
      <c r="NLZ15" s="209"/>
      <c r="NMA15" s="209"/>
      <c r="NMB15" s="209"/>
      <c r="NMC15" s="209"/>
      <c r="NMD15" s="209"/>
      <c r="NME15" s="209"/>
      <c r="NMF15" s="209"/>
      <c r="NMG15" s="209"/>
      <c r="NMH15" s="209"/>
      <c r="NMI15" s="209"/>
      <c r="NMJ15" s="209"/>
      <c r="NMK15" s="209"/>
      <c r="NML15" s="209"/>
      <c r="NMM15" s="209"/>
      <c r="NMN15" s="209"/>
      <c r="NMO15" s="209"/>
      <c r="NMP15" s="209"/>
      <c r="NMQ15" s="209"/>
      <c r="NMR15" s="209"/>
      <c r="NMS15" s="209"/>
      <c r="NMT15" s="209"/>
      <c r="NMU15" s="209"/>
      <c r="NMV15" s="209"/>
      <c r="NMW15" s="209"/>
      <c r="NMX15" s="209"/>
      <c r="NMY15" s="209"/>
      <c r="NMZ15" s="209"/>
      <c r="NNA15" s="209"/>
      <c r="NNB15" s="209"/>
      <c r="NNC15" s="209"/>
      <c r="NND15" s="209"/>
      <c r="NNE15" s="209"/>
      <c r="NNF15" s="209"/>
      <c r="NNG15" s="209"/>
      <c r="NNH15" s="209"/>
      <c r="NNI15" s="209"/>
      <c r="NNJ15" s="209"/>
      <c r="NNK15" s="209"/>
      <c r="NNL15" s="209"/>
      <c r="NNM15" s="209"/>
      <c r="NNN15" s="209"/>
      <c r="NNO15" s="209"/>
      <c r="NNP15" s="209"/>
      <c r="NNQ15" s="209"/>
      <c r="NNR15" s="209"/>
      <c r="NNS15" s="209"/>
      <c r="NNT15" s="209"/>
      <c r="NNU15" s="209"/>
      <c r="NNV15" s="209"/>
      <c r="NNW15" s="209"/>
      <c r="NNX15" s="209"/>
      <c r="NNY15" s="209"/>
      <c r="NNZ15" s="209"/>
      <c r="NOA15" s="209"/>
      <c r="NOB15" s="209"/>
      <c r="NOC15" s="209"/>
      <c r="NOD15" s="209"/>
      <c r="NOE15" s="209"/>
      <c r="NOF15" s="209"/>
      <c r="NOG15" s="209"/>
      <c r="NOH15" s="209"/>
      <c r="NOI15" s="209"/>
      <c r="NOJ15" s="209"/>
      <c r="NOK15" s="209"/>
      <c r="NOL15" s="209"/>
      <c r="NOM15" s="209"/>
      <c r="NON15" s="209"/>
      <c r="NOO15" s="209"/>
      <c r="NOP15" s="209"/>
      <c r="NOQ15" s="209"/>
      <c r="NOR15" s="209"/>
      <c r="NOS15" s="209"/>
      <c r="NOT15" s="209"/>
      <c r="NOU15" s="209"/>
      <c r="NOV15" s="209"/>
      <c r="NOW15" s="209"/>
      <c r="NOX15" s="209"/>
      <c r="NOY15" s="209"/>
      <c r="NOZ15" s="209"/>
      <c r="NPA15" s="209"/>
      <c r="NPB15" s="209"/>
      <c r="NPC15" s="209"/>
      <c r="NPD15" s="209"/>
      <c r="NPE15" s="209"/>
      <c r="NPF15" s="209"/>
      <c r="NPG15" s="209"/>
      <c r="NPH15" s="209"/>
      <c r="NPI15" s="209"/>
      <c r="NPJ15" s="209"/>
      <c r="NPK15" s="209"/>
      <c r="NPL15" s="209"/>
      <c r="NPM15" s="209"/>
      <c r="NPN15" s="209"/>
      <c r="NPO15" s="209"/>
      <c r="NPP15" s="209"/>
      <c r="NPQ15" s="209"/>
      <c r="NPR15" s="209"/>
      <c r="NPS15" s="209"/>
      <c r="NPT15" s="209"/>
      <c r="NPU15" s="209"/>
      <c r="NPV15" s="209"/>
      <c r="NPW15" s="209"/>
      <c r="NPX15" s="209"/>
      <c r="NPY15" s="209"/>
      <c r="NPZ15" s="209"/>
      <c r="NQA15" s="209"/>
      <c r="NQB15" s="209"/>
      <c r="NQC15" s="209"/>
      <c r="NQD15" s="209"/>
      <c r="NQE15" s="209"/>
      <c r="NQF15" s="209"/>
      <c r="NQG15" s="209"/>
      <c r="NQH15" s="209"/>
      <c r="NQI15" s="209"/>
      <c r="NQJ15" s="209"/>
      <c r="NQK15" s="209"/>
      <c r="NQL15" s="209"/>
      <c r="NQM15" s="209"/>
      <c r="NQN15" s="209"/>
      <c r="NQO15" s="209"/>
      <c r="NQP15" s="209"/>
      <c r="NQQ15" s="209"/>
      <c r="NQR15" s="209"/>
      <c r="NQS15" s="209"/>
      <c r="NQT15" s="209"/>
      <c r="NQU15" s="209"/>
      <c r="NQV15" s="209"/>
      <c r="NQW15" s="209"/>
      <c r="NQX15" s="209"/>
      <c r="NQY15" s="209"/>
      <c r="NQZ15" s="209"/>
      <c r="NRA15" s="209"/>
      <c r="NRB15" s="209"/>
      <c r="NRC15" s="209"/>
      <c r="NRD15" s="209"/>
      <c r="NRE15" s="209"/>
      <c r="NRF15" s="209"/>
      <c r="NRG15" s="209"/>
      <c r="NRH15" s="209"/>
      <c r="NRI15" s="209"/>
      <c r="NRJ15" s="209"/>
      <c r="NRK15" s="209"/>
      <c r="NRL15" s="209"/>
      <c r="NRM15" s="209"/>
      <c r="NRN15" s="209"/>
      <c r="NRO15" s="209"/>
      <c r="NRP15" s="209"/>
      <c r="NRQ15" s="209"/>
      <c r="NRR15" s="209"/>
      <c r="NRS15" s="209"/>
      <c r="NRT15" s="209"/>
      <c r="NRU15" s="209"/>
      <c r="NRV15" s="209"/>
      <c r="NRW15" s="209"/>
      <c r="NRX15" s="209"/>
      <c r="NRY15" s="209"/>
      <c r="NRZ15" s="209"/>
      <c r="NSA15" s="209"/>
      <c r="NSB15" s="209"/>
      <c r="NSC15" s="209"/>
      <c r="NSD15" s="209"/>
      <c r="NSE15" s="209"/>
      <c r="NSF15" s="209"/>
      <c r="NSG15" s="209"/>
      <c r="NSH15" s="209"/>
      <c r="NSI15" s="209"/>
      <c r="NSJ15" s="209"/>
      <c r="NSK15" s="209"/>
      <c r="NSL15" s="209"/>
      <c r="NSM15" s="209"/>
      <c r="NSN15" s="209"/>
      <c r="NSO15" s="209"/>
      <c r="NSP15" s="209"/>
      <c r="NSQ15" s="209"/>
      <c r="NSR15" s="209"/>
      <c r="NSS15" s="209"/>
      <c r="NST15" s="209"/>
      <c r="NSU15" s="209"/>
      <c r="NSV15" s="209"/>
      <c r="NSW15" s="209"/>
      <c r="NSX15" s="209"/>
      <c r="NSY15" s="209"/>
      <c r="NSZ15" s="209"/>
      <c r="NTA15" s="209"/>
      <c r="NTB15" s="209"/>
      <c r="NTC15" s="209"/>
      <c r="NTD15" s="209"/>
      <c r="NTE15" s="209"/>
      <c r="NTF15" s="209"/>
      <c r="NTG15" s="209"/>
      <c r="NTH15" s="209"/>
      <c r="NTI15" s="209"/>
      <c r="NTJ15" s="209"/>
      <c r="NTK15" s="209"/>
      <c r="NTL15" s="209"/>
      <c r="NTM15" s="209"/>
      <c r="NTN15" s="209"/>
      <c r="NTO15" s="209"/>
      <c r="NTP15" s="209"/>
      <c r="NTQ15" s="209"/>
      <c r="NTR15" s="209"/>
      <c r="NTS15" s="209"/>
      <c r="NTT15" s="209"/>
      <c r="NTU15" s="209"/>
      <c r="NTV15" s="209"/>
      <c r="NTW15" s="209"/>
      <c r="NTX15" s="209"/>
      <c r="NTY15" s="209"/>
      <c r="NTZ15" s="209"/>
      <c r="NUA15" s="209"/>
      <c r="NUB15" s="209"/>
      <c r="NUC15" s="209"/>
      <c r="NUD15" s="209"/>
      <c r="NUE15" s="209"/>
      <c r="NUF15" s="209"/>
      <c r="NUG15" s="209"/>
      <c r="NUH15" s="209"/>
      <c r="NUI15" s="209"/>
      <c r="NUJ15" s="209"/>
      <c r="NUK15" s="209"/>
      <c r="NUL15" s="209"/>
      <c r="NUM15" s="209"/>
      <c r="NUN15" s="209"/>
      <c r="NUO15" s="209"/>
      <c r="NUP15" s="209"/>
      <c r="NUQ15" s="209"/>
      <c r="NUR15" s="209"/>
      <c r="NUS15" s="209"/>
      <c r="NUT15" s="209"/>
      <c r="NUU15" s="209"/>
      <c r="NUV15" s="209"/>
      <c r="NUW15" s="209"/>
      <c r="NUX15" s="209"/>
      <c r="NUY15" s="209"/>
      <c r="NUZ15" s="209"/>
      <c r="NVA15" s="209"/>
      <c r="NVB15" s="209"/>
      <c r="NVC15" s="209"/>
      <c r="NVD15" s="209"/>
      <c r="NVE15" s="209"/>
      <c r="NVF15" s="209"/>
      <c r="NVG15" s="209"/>
      <c r="NVH15" s="209"/>
      <c r="NVI15" s="209"/>
      <c r="NVJ15" s="209"/>
      <c r="NVK15" s="209"/>
      <c r="NVL15" s="209"/>
      <c r="NVM15" s="209"/>
      <c r="NVN15" s="209"/>
      <c r="NVO15" s="209"/>
      <c r="NVP15" s="209"/>
      <c r="NVQ15" s="209"/>
      <c r="NVR15" s="209"/>
      <c r="NVS15" s="209"/>
      <c r="NVT15" s="209"/>
      <c r="NVU15" s="209"/>
      <c r="NVV15" s="209"/>
      <c r="NVW15" s="209"/>
      <c r="NVX15" s="209"/>
      <c r="NVY15" s="209"/>
      <c r="NVZ15" s="209"/>
      <c r="NWA15" s="209"/>
      <c r="NWB15" s="209"/>
      <c r="NWC15" s="209"/>
      <c r="NWD15" s="209"/>
      <c r="NWE15" s="209"/>
      <c r="NWF15" s="209"/>
      <c r="NWG15" s="209"/>
      <c r="NWH15" s="209"/>
      <c r="NWI15" s="209"/>
      <c r="NWJ15" s="209"/>
      <c r="NWK15" s="209"/>
      <c r="NWL15" s="209"/>
      <c r="NWM15" s="209"/>
      <c r="NWN15" s="209"/>
      <c r="NWO15" s="209"/>
      <c r="NWP15" s="209"/>
      <c r="NWQ15" s="209"/>
      <c r="NWR15" s="209"/>
      <c r="NWS15" s="209"/>
      <c r="NWT15" s="209"/>
      <c r="NWU15" s="209"/>
      <c r="NWV15" s="209"/>
      <c r="NWW15" s="209"/>
      <c r="NWX15" s="209"/>
      <c r="NWY15" s="209"/>
      <c r="NWZ15" s="209"/>
      <c r="NXA15" s="209"/>
      <c r="NXB15" s="209"/>
      <c r="NXC15" s="209"/>
      <c r="NXD15" s="209"/>
      <c r="NXE15" s="209"/>
      <c r="NXF15" s="209"/>
      <c r="NXG15" s="209"/>
      <c r="NXH15" s="209"/>
      <c r="NXI15" s="209"/>
      <c r="NXJ15" s="209"/>
      <c r="NXK15" s="209"/>
      <c r="NXL15" s="209"/>
      <c r="NXM15" s="209"/>
      <c r="NXN15" s="209"/>
      <c r="NXO15" s="209"/>
      <c r="NXP15" s="209"/>
      <c r="NXQ15" s="209"/>
      <c r="NXR15" s="209"/>
      <c r="NXS15" s="209"/>
      <c r="NXT15" s="209"/>
      <c r="NXU15" s="209"/>
      <c r="NXV15" s="209"/>
      <c r="NXW15" s="209"/>
      <c r="NXX15" s="209"/>
      <c r="NXY15" s="209"/>
      <c r="NXZ15" s="209"/>
      <c r="NYA15" s="209"/>
      <c r="NYB15" s="209"/>
      <c r="NYC15" s="209"/>
      <c r="NYD15" s="209"/>
      <c r="NYE15" s="209"/>
      <c r="NYF15" s="209"/>
      <c r="NYG15" s="209"/>
      <c r="NYH15" s="209"/>
      <c r="NYI15" s="209"/>
      <c r="NYJ15" s="209"/>
      <c r="NYK15" s="209"/>
      <c r="NYL15" s="209"/>
      <c r="NYM15" s="209"/>
      <c r="NYN15" s="209"/>
      <c r="NYO15" s="209"/>
      <c r="NYP15" s="209"/>
      <c r="NYQ15" s="209"/>
      <c r="NYR15" s="209"/>
      <c r="NYS15" s="209"/>
      <c r="NYT15" s="209"/>
      <c r="NYU15" s="209"/>
      <c r="NYV15" s="209"/>
      <c r="NYW15" s="209"/>
      <c r="NYX15" s="209"/>
      <c r="NYY15" s="209"/>
      <c r="NYZ15" s="209"/>
      <c r="NZA15" s="209"/>
      <c r="NZB15" s="209"/>
      <c r="NZC15" s="209"/>
      <c r="NZD15" s="209"/>
      <c r="NZE15" s="209"/>
      <c r="NZF15" s="209"/>
      <c r="NZG15" s="209"/>
      <c r="NZH15" s="209"/>
      <c r="NZI15" s="209"/>
      <c r="NZJ15" s="209"/>
      <c r="NZK15" s="209"/>
      <c r="NZL15" s="209"/>
      <c r="NZM15" s="209"/>
      <c r="NZN15" s="209"/>
      <c r="NZO15" s="209"/>
      <c r="NZP15" s="209"/>
      <c r="NZQ15" s="209"/>
      <c r="NZR15" s="209"/>
      <c r="NZS15" s="209"/>
      <c r="NZT15" s="209"/>
      <c r="NZU15" s="209"/>
      <c r="NZV15" s="209"/>
      <c r="NZW15" s="209"/>
      <c r="NZX15" s="209"/>
      <c r="NZY15" s="209"/>
      <c r="NZZ15" s="209"/>
      <c r="OAA15" s="209"/>
      <c r="OAB15" s="209"/>
      <c r="OAC15" s="209"/>
      <c r="OAD15" s="209"/>
      <c r="OAE15" s="209"/>
      <c r="OAF15" s="209"/>
      <c r="OAG15" s="209"/>
      <c r="OAH15" s="209"/>
      <c r="OAI15" s="209"/>
      <c r="OAJ15" s="209"/>
      <c r="OAK15" s="209"/>
      <c r="OAL15" s="209"/>
      <c r="OAM15" s="209"/>
      <c r="OAN15" s="209"/>
      <c r="OAO15" s="209"/>
      <c r="OAP15" s="209"/>
      <c r="OAQ15" s="209"/>
      <c r="OAR15" s="209"/>
      <c r="OAS15" s="209"/>
      <c r="OAT15" s="209"/>
      <c r="OAU15" s="209"/>
      <c r="OAV15" s="209"/>
      <c r="OAW15" s="209"/>
      <c r="OAX15" s="209"/>
      <c r="OAY15" s="209"/>
      <c r="OAZ15" s="209"/>
      <c r="OBA15" s="209"/>
      <c r="OBB15" s="209"/>
      <c r="OBC15" s="209"/>
      <c r="OBD15" s="209"/>
      <c r="OBE15" s="209"/>
      <c r="OBF15" s="209"/>
      <c r="OBG15" s="209"/>
      <c r="OBH15" s="209"/>
      <c r="OBI15" s="209"/>
      <c r="OBJ15" s="209"/>
      <c r="OBK15" s="209"/>
      <c r="OBL15" s="209"/>
      <c r="OBM15" s="209"/>
      <c r="OBN15" s="209"/>
      <c r="OBO15" s="209"/>
      <c r="OBP15" s="209"/>
      <c r="OBQ15" s="209"/>
      <c r="OBR15" s="209"/>
      <c r="OBS15" s="209"/>
      <c r="OBT15" s="209"/>
      <c r="OBU15" s="209"/>
      <c r="OBV15" s="209"/>
      <c r="OBW15" s="209"/>
      <c r="OBX15" s="209"/>
      <c r="OBY15" s="209"/>
      <c r="OBZ15" s="209"/>
      <c r="OCA15" s="209"/>
      <c r="OCB15" s="209"/>
      <c r="OCC15" s="209"/>
      <c r="OCD15" s="209"/>
      <c r="OCE15" s="209"/>
      <c r="OCF15" s="209"/>
      <c r="OCG15" s="209"/>
      <c r="OCH15" s="209"/>
      <c r="OCI15" s="209"/>
      <c r="OCJ15" s="209"/>
      <c r="OCK15" s="209"/>
      <c r="OCL15" s="209"/>
      <c r="OCM15" s="209"/>
      <c r="OCN15" s="209"/>
      <c r="OCO15" s="209"/>
      <c r="OCP15" s="209"/>
      <c r="OCQ15" s="209"/>
      <c r="OCR15" s="209"/>
      <c r="OCS15" s="209"/>
      <c r="OCT15" s="209"/>
      <c r="OCU15" s="209"/>
      <c r="OCV15" s="209"/>
      <c r="OCW15" s="209"/>
      <c r="OCX15" s="209"/>
      <c r="OCY15" s="209"/>
      <c r="OCZ15" s="209"/>
      <c r="ODA15" s="209"/>
      <c r="ODB15" s="209"/>
      <c r="ODC15" s="209"/>
      <c r="ODD15" s="209"/>
      <c r="ODE15" s="209"/>
      <c r="ODF15" s="209"/>
      <c r="ODG15" s="209"/>
      <c r="ODH15" s="209"/>
      <c r="ODI15" s="209"/>
      <c r="ODJ15" s="209"/>
      <c r="ODK15" s="209"/>
      <c r="ODL15" s="209"/>
      <c r="ODM15" s="209"/>
      <c r="ODN15" s="209"/>
      <c r="ODO15" s="209"/>
      <c r="ODP15" s="209"/>
      <c r="ODQ15" s="209"/>
      <c r="ODR15" s="209"/>
      <c r="ODS15" s="209"/>
      <c r="ODT15" s="209"/>
      <c r="ODU15" s="209"/>
      <c r="ODV15" s="209"/>
      <c r="ODW15" s="209"/>
      <c r="ODX15" s="209"/>
      <c r="ODY15" s="209"/>
      <c r="ODZ15" s="209"/>
      <c r="OEA15" s="209"/>
      <c r="OEB15" s="209"/>
      <c r="OEC15" s="209"/>
      <c r="OED15" s="209"/>
      <c r="OEE15" s="209"/>
      <c r="OEF15" s="209"/>
      <c r="OEG15" s="209"/>
      <c r="OEH15" s="209"/>
      <c r="OEI15" s="209"/>
      <c r="OEJ15" s="209"/>
      <c r="OEK15" s="209"/>
      <c r="OEL15" s="209"/>
      <c r="OEM15" s="209"/>
      <c r="OEN15" s="209"/>
      <c r="OEO15" s="209"/>
      <c r="OEP15" s="209"/>
      <c r="OEQ15" s="209"/>
      <c r="OER15" s="209"/>
      <c r="OES15" s="209"/>
      <c r="OET15" s="209"/>
      <c r="OEU15" s="209"/>
      <c r="OEV15" s="209"/>
      <c r="OEW15" s="209"/>
      <c r="OEX15" s="209"/>
      <c r="OEY15" s="209"/>
      <c r="OEZ15" s="209"/>
      <c r="OFA15" s="209"/>
      <c r="OFB15" s="209"/>
      <c r="OFC15" s="209"/>
      <c r="OFD15" s="209"/>
      <c r="OFE15" s="209"/>
      <c r="OFF15" s="209"/>
      <c r="OFG15" s="209"/>
      <c r="OFH15" s="209"/>
      <c r="OFI15" s="209"/>
      <c r="OFJ15" s="209"/>
      <c r="OFK15" s="209"/>
      <c r="OFL15" s="209"/>
      <c r="OFM15" s="209"/>
      <c r="OFN15" s="209"/>
      <c r="OFO15" s="209"/>
      <c r="OFP15" s="209"/>
      <c r="OFQ15" s="209"/>
      <c r="OFR15" s="209"/>
      <c r="OFS15" s="209"/>
      <c r="OFT15" s="209"/>
      <c r="OFU15" s="209"/>
      <c r="OFV15" s="209"/>
      <c r="OFW15" s="209"/>
      <c r="OFX15" s="209"/>
      <c r="OFY15" s="209"/>
      <c r="OFZ15" s="209"/>
      <c r="OGA15" s="209"/>
      <c r="OGB15" s="209"/>
      <c r="OGC15" s="209"/>
      <c r="OGD15" s="209"/>
      <c r="OGE15" s="209"/>
      <c r="OGF15" s="209"/>
      <c r="OGG15" s="209"/>
      <c r="OGH15" s="209"/>
      <c r="OGI15" s="209"/>
      <c r="OGJ15" s="209"/>
      <c r="OGK15" s="209"/>
      <c r="OGL15" s="209"/>
      <c r="OGM15" s="209"/>
      <c r="OGN15" s="209"/>
      <c r="OGO15" s="209"/>
      <c r="OGP15" s="209"/>
      <c r="OGQ15" s="209"/>
      <c r="OGR15" s="209"/>
      <c r="OGS15" s="209"/>
      <c r="OGT15" s="209"/>
      <c r="OGU15" s="209"/>
      <c r="OGV15" s="209"/>
      <c r="OGW15" s="209"/>
      <c r="OGX15" s="209"/>
      <c r="OGY15" s="209"/>
      <c r="OGZ15" s="209"/>
      <c r="OHA15" s="209"/>
      <c r="OHB15" s="209"/>
      <c r="OHC15" s="209"/>
      <c r="OHD15" s="209"/>
      <c r="OHE15" s="209"/>
      <c r="OHF15" s="209"/>
      <c r="OHG15" s="209"/>
      <c r="OHH15" s="209"/>
      <c r="OHI15" s="209"/>
      <c r="OHJ15" s="209"/>
      <c r="OHK15" s="209"/>
      <c r="OHL15" s="209"/>
      <c r="OHM15" s="209"/>
      <c r="OHN15" s="209"/>
      <c r="OHO15" s="209"/>
      <c r="OHP15" s="209"/>
      <c r="OHQ15" s="209"/>
      <c r="OHR15" s="209"/>
      <c r="OHS15" s="209"/>
      <c r="OHT15" s="209"/>
      <c r="OHU15" s="209"/>
      <c r="OHV15" s="209"/>
      <c r="OHW15" s="209"/>
      <c r="OHX15" s="209"/>
      <c r="OHY15" s="209"/>
      <c r="OHZ15" s="209"/>
      <c r="OIA15" s="209"/>
      <c r="OIB15" s="209"/>
      <c r="OIC15" s="209"/>
      <c r="OID15" s="209"/>
      <c r="OIE15" s="209"/>
      <c r="OIF15" s="209"/>
      <c r="OIG15" s="209"/>
      <c r="OIH15" s="209"/>
      <c r="OII15" s="209"/>
      <c r="OIJ15" s="209"/>
      <c r="OIK15" s="209"/>
      <c r="OIL15" s="209"/>
      <c r="OIM15" s="209"/>
      <c r="OIN15" s="209"/>
      <c r="OIO15" s="209"/>
      <c r="OIP15" s="209"/>
      <c r="OIQ15" s="209"/>
      <c r="OIR15" s="209"/>
      <c r="OIS15" s="209"/>
      <c r="OIT15" s="209"/>
      <c r="OIU15" s="209"/>
      <c r="OIV15" s="209"/>
      <c r="OIW15" s="209"/>
      <c r="OIX15" s="209"/>
      <c r="OIY15" s="209"/>
      <c r="OIZ15" s="209"/>
      <c r="OJA15" s="209"/>
      <c r="OJB15" s="209"/>
      <c r="OJC15" s="209"/>
      <c r="OJD15" s="209"/>
      <c r="OJE15" s="209"/>
      <c r="OJF15" s="209"/>
      <c r="OJG15" s="209"/>
      <c r="OJH15" s="209"/>
      <c r="OJI15" s="209"/>
      <c r="OJJ15" s="209"/>
      <c r="OJK15" s="209"/>
      <c r="OJL15" s="209"/>
      <c r="OJM15" s="209"/>
      <c r="OJN15" s="209"/>
      <c r="OJO15" s="209"/>
      <c r="OJP15" s="209"/>
      <c r="OJQ15" s="209"/>
      <c r="OJR15" s="209"/>
      <c r="OJS15" s="209"/>
      <c r="OJT15" s="209"/>
      <c r="OJU15" s="209"/>
      <c r="OJV15" s="209"/>
      <c r="OJW15" s="209"/>
      <c r="OJX15" s="209"/>
      <c r="OJY15" s="209"/>
      <c r="OJZ15" s="209"/>
      <c r="OKA15" s="209"/>
      <c r="OKB15" s="209"/>
      <c r="OKC15" s="209"/>
      <c r="OKD15" s="209"/>
      <c r="OKE15" s="209"/>
      <c r="OKF15" s="209"/>
      <c r="OKG15" s="209"/>
      <c r="OKH15" s="209"/>
      <c r="OKI15" s="209"/>
      <c r="OKJ15" s="209"/>
      <c r="OKK15" s="209"/>
      <c r="OKL15" s="209"/>
      <c r="OKM15" s="209"/>
      <c r="OKN15" s="209"/>
      <c r="OKO15" s="209"/>
      <c r="OKP15" s="209"/>
      <c r="OKQ15" s="209"/>
      <c r="OKR15" s="209"/>
      <c r="OKS15" s="209"/>
      <c r="OKT15" s="209"/>
      <c r="OKU15" s="209"/>
      <c r="OKV15" s="209"/>
      <c r="OKW15" s="209"/>
      <c r="OKX15" s="209"/>
      <c r="OKY15" s="209"/>
      <c r="OKZ15" s="209"/>
      <c r="OLA15" s="209"/>
      <c r="OLB15" s="209"/>
      <c r="OLC15" s="209"/>
      <c r="OLD15" s="209"/>
      <c r="OLE15" s="209"/>
      <c r="OLF15" s="209"/>
      <c r="OLG15" s="209"/>
      <c r="OLH15" s="209"/>
      <c r="OLI15" s="209"/>
      <c r="OLJ15" s="209"/>
      <c r="OLK15" s="209"/>
      <c r="OLL15" s="209"/>
      <c r="OLM15" s="209"/>
      <c r="OLN15" s="209"/>
      <c r="OLO15" s="209"/>
      <c r="OLP15" s="209"/>
      <c r="OLQ15" s="209"/>
      <c r="OLR15" s="209"/>
      <c r="OLS15" s="209"/>
      <c r="OLT15" s="209"/>
      <c r="OLU15" s="209"/>
      <c r="OLV15" s="209"/>
      <c r="OLW15" s="209"/>
      <c r="OLX15" s="209"/>
      <c r="OLY15" s="209"/>
      <c r="OLZ15" s="209"/>
      <c r="OMA15" s="209"/>
      <c r="OMB15" s="209"/>
      <c r="OMC15" s="209"/>
      <c r="OMD15" s="209"/>
      <c r="OME15" s="209"/>
      <c r="OMF15" s="209"/>
      <c r="OMG15" s="209"/>
      <c r="OMH15" s="209"/>
      <c r="OMI15" s="209"/>
      <c r="OMJ15" s="209"/>
      <c r="OMK15" s="209"/>
      <c r="OML15" s="209"/>
      <c r="OMM15" s="209"/>
      <c r="OMN15" s="209"/>
      <c r="OMO15" s="209"/>
      <c r="OMP15" s="209"/>
      <c r="OMQ15" s="209"/>
      <c r="OMR15" s="209"/>
      <c r="OMS15" s="209"/>
      <c r="OMT15" s="209"/>
      <c r="OMU15" s="209"/>
      <c r="OMV15" s="209"/>
      <c r="OMW15" s="209"/>
      <c r="OMX15" s="209"/>
      <c r="OMY15" s="209"/>
      <c r="OMZ15" s="209"/>
      <c r="ONA15" s="209"/>
      <c r="ONB15" s="209"/>
      <c r="ONC15" s="209"/>
      <c r="OND15" s="209"/>
      <c r="ONE15" s="209"/>
      <c r="ONF15" s="209"/>
      <c r="ONG15" s="209"/>
      <c r="ONH15" s="209"/>
      <c r="ONI15" s="209"/>
      <c r="ONJ15" s="209"/>
      <c r="ONK15" s="209"/>
      <c r="ONL15" s="209"/>
      <c r="ONM15" s="209"/>
      <c r="ONN15" s="209"/>
      <c r="ONO15" s="209"/>
      <c r="ONP15" s="209"/>
      <c r="ONQ15" s="209"/>
      <c r="ONR15" s="209"/>
      <c r="ONS15" s="209"/>
      <c r="ONT15" s="209"/>
      <c r="ONU15" s="209"/>
      <c r="ONV15" s="209"/>
      <c r="ONW15" s="209"/>
      <c r="ONX15" s="209"/>
      <c r="ONY15" s="209"/>
      <c r="ONZ15" s="209"/>
      <c r="OOA15" s="209"/>
      <c r="OOB15" s="209"/>
      <c r="OOC15" s="209"/>
      <c r="OOD15" s="209"/>
      <c r="OOE15" s="209"/>
      <c r="OOF15" s="209"/>
      <c r="OOG15" s="209"/>
      <c r="OOH15" s="209"/>
      <c r="OOI15" s="209"/>
      <c r="OOJ15" s="209"/>
      <c r="OOK15" s="209"/>
      <c r="OOL15" s="209"/>
      <c r="OOM15" s="209"/>
      <c r="OON15" s="209"/>
      <c r="OOO15" s="209"/>
      <c r="OOP15" s="209"/>
      <c r="OOQ15" s="209"/>
      <c r="OOR15" s="209"/>
      <c r="OOS15" s="209"/>
      <c r="OOT15" s="209"/>
      <c r="OOU15" s="209"/>
      <c r="OOV15" s="209"/>
      <c r="OOW15" s="209"/>
      <c r="OOX15" s="209"/>
      <c r="OOY15" s="209"/>
      <c r="OOZ15" s="209"/>
      <c r="OPA15" s="209"/>
      <c r="OPB15" s="209"/>
      <c r="OPC15" s="209"/>
      <c r="OPD15" s="209"/>
      <c r="OPE15" s="209"/>
      <c r="OPF15" s="209"/>
      <c r="OPG15" s="209"/>
      <c r="OPH15" s="209"/>
      <c r="OPI15" s="209"/>
      <c r="OPJ15" s="209"/>
      <c r="OPK15" s="209"/>
      <c r="OPL15" s="209"/>
      <c r="OPM15" s="209"/>
      <c r="OPN15" s="209"/>
      <c r="OPO15" s="209"/>
      <c r="OPP15" s="209"/>
      <c r="OPQ15" s="209"/>
      <c r="OPR15" s="209"/>
      <c r="OPS15" s="209"/>
      <c r="OPT15" s="209"/>
      <c r="OPU15" s="209"/>
      <c r="OPV15" s="209"/>
      <c r="OPW15" s="209"/>
      <c r="OPX15" s="209"/>
      <c r="OPY15" s="209"/>
      <c r="OPZ15" s="209"/>
      <c r="OQA15" s="209"/>
      <c r="OQB15" s="209"/>
      <c r="OQC15" s="209"/>
      <c r="OQD15" s="209"/>
      <c r="OQE15" s="209"/>
      <c r="OQF15" s="209"/>
      <c r="OQG15" s="209"/>
      <c r="OQH15" s="209"/>
      <c r="OQI15" s="209"/>
      <c r="OQJ15" s="209"/>
      <c r="OQK15" s="209"/>
      <c r="OQL15" s="209"/>
      <c r="OQM15" s="209"/>
      <c r="OQN15" s="209"/>
      <c r="OQO15" s="209"/>
      <c r="OQP15" s="209"/>
      <c r="OQQ15" s="209"/>
      <c r="OQR15" s="209"/>
      <c r="OQS15" s="209"/>
      <c r="OQT15" s="209"/>
      <c r="OQU15" s="209"/>
      <c r="OQV15" s="209"/>
      <c r="OQW15" s="209"/>
      <c r="OQX15" s="209"/>
      <c r="OQY15" s="209"/>
      <c r="OQZ15" s="209"/>
      <c r="ORA15" s="209"/>
      <c r="ORB15" s="209"/>
      <c r="ORC15" s="209"/>
      <c r="ORD15" s="209"/>
      <c r="ORE15" s="209"/>
      <c r="ORF15" s="209"/>
      <c r="ORG15" s="209"/>
      <c r="ORH15" s="209"/>
      <c r="ORI15" s="209"/>
      <c r="ORJ15" s="209"/>
      <c r="ORK15" s="209"/>
      <c r="ORL15" s="209"/>
      <c r="ORM15" s="209"/>
      <c r="ORN15" s="209"/>
      <c r="ORO15" s="209"/>
      <c r="ORP15" s="209"/>
      <c r="ORQ15" s="209"/>
      <c r="ORR15" s="209"/>
      <c r="ORS15" s="209"/>
      <c r="ORT15" s="209"/>
      <c r="ORU15" s="209"/>
      <c r="ORV15" s="209"/>
      <c r="ORW15" s="209"/>
      <c r="ORX15" s="209"/>
      <c r="ORY15" s="209"/>
      <c r="ORZ15" s="209"/>
      <c r="OSA15" s="209"/>
      <c r="OSB15" s="209"/>
      <c r="OSC15" s="209"/>
      <c r="OSD15" s="209"/>
      <c r="OSE15" s="209"/>
      <c r="OSF15" s="209"/>
      <c r="OSG15" s="209"/>
      <c r="OSH15" s="209"/>
      <c r="OSI15" s="209"/>
      <c r="OSJ15" s="209"/>
      <c r="OSK15" s="209"/>
      <c r="OSL15" s="209"/>
      <c r="OSM15" s="209"/>
      <c r="OSN15" s="209"/>
      <c r="OSO15" s="209"/>
      <c r="OSP15" s="209"/>
      <c r="OSQ15" s="209"/>
      <c r="OSR15" s="209"/>
      <c r="OSS15" s="209"/>
      <c r="OST15" s="209"/>
      <c r="OSU15" s="209"/>
      <c r="OSV15" s="209"/>
      <c r="OSW15" s="209"/>
      <c r="OSX15" s="209"/>
      <c r="OSY15" s="209"/>
      <c r="OSZ15" s="209"/>
      <c r="OTA15" s="209"/>
      <c r="OTB15" s="209"/>
      <c r="OTC15" s="209"/>
      <c r="OTD15" s="209"/>
      <c r="OTE15" s="209"/>
      <c r="OTF15" s="209"/>
      <c r="OTG15" s="209"/>
      <c r="OTH15" s="209"/>
      <c r="OTI15" s="209"/>
      <c r="OTJ15" s="209"/>
      <c r="OTK15" s="209"/>
      <c r="OTL15" s="209"/>
      <c r="OTM15" s="209"/>
      <c r="OTN15" s="209"/>
      <c r="OTO15" s="209"/>
      <c r="OTP15" s="209"/>
      <c r="OTQ15" s="209"/>
      <c r="OTR15" s="209"/>
      <c r="OTS15" s="209"/>
      <c r="OTT15" s="209"/>
      <c r="OTU15" s="209"/>
      <c r="OTV15" s="209"/>
      <c r="OTW15" s="209"/>
      <c r="OTX15" s="209"/>
      <c r="OTY15" s="209"/>
      <c r="OTZ15" s="209"/>
      <c r="OUA15" s="209"/>
      <c r="OUB15" s="209"/>
      <c r="OUC15" s="209"/>
      <c r="OUD15" s="209"/>
      <c r="OUE15" s="209"/>
      <c r="OUF15" s="209"/>
      <c r="OUG15" s="209"/>
      <c r="OUH15" s="209"/>
      <c r="OUI15" s="209"/>
      <c r="OUJ15" s="209"/>
      <c r="OUK15" s="209"/>
      <c r="OUL15" s="209"/>
      <c r="OUM15" s="209"/>
      <c r="OUN15" s="209"/>
      <c r="OUO15" s="209"/>
      <c r="OUP15" s="209"/>
      <c r="OUQ15" s="209"/>
      <c r="OUR15" s="209"/>
      <c r="OUS15" s="209"/>
      <c r="OUT15" s="209"/>
      <c r="OUU15" s="209"/>
      <c r="OUV15" s="209"/>
      <c r="OUW15" s="209"/>
      <c r="OUX15" s="209"/>
      <c r="OUY15" s="209"/>
      <c r="OUZ15" s="209"/>
      <c r="OVA15" s="209"/>
      <c r="OVB15" s="209"/>
      <c r="OVC15" s="209"/>
      <c r="OVD15" s="209"/>
      <c r="OVE15" s="209"/>
      <c r="OVF15" s="209"/>
      <c r="OVG15" s="209"/>
      <c r="OVH15" s="209"/>
      <c r="OVI15" s="209"/>
      <c r="OVJ15" s="209"/>
      <c r="OVK15" s="209"/>
      <c r="OVL15" s="209"/>
      <c r="OVM15" s="209"/>
      <c r="OVN15" s="209"/>
      <c r="OVO15" s="209"/>
      <c r="OVP15" s="209"/>
      <c r="OVQ15" s="209"/>
      <c r="OVR15" s="209"/>
      <c r="OVS15" s="209"/>
      <c r="OVT15" s="209"/>
      <c r="OVU15" s="209"/>
      <c r="OVV15" s="209"/>
      <c r="OVW15" s="209"/>
      <c r="OVX15" s="209"/>
      <c r="OVY15" s="209"/>
      <c r="OVZ15" s="209"/>
      <c r="OWA15" s="209"/>
      <c r="OWB15" s="209"/>
      <c r="OWC15" s="209"/>
      <c r="OWD15" s="209"/>
      <c r="OWE15" s="209"/>
      <c r="OWF15" s="209"/>
      <c r="OWG15" s="209"/>
      <c r="OWH15" s="209"/>
      <c r="OWI15" s="209"/>
      <c r="OWJ15" s="209"/>
      <c r="OWK15" s="209"/>
      <c r="OWL15" s="209"/>
      <c r="OWM15" s="209"/>
      <c r="OWN15" s="209"/>
      <c r="OWO15" s="209"/>
      <c r="OWP15" s="209"/>
      <c r="OWQ15" s="209"/>
      <c r="OWR15" s="209"/>
      <c r="OWS15" s="209"/>
      <c r="OWT15" s="209"/>
      <c r="OWU15" s="209"/>
      <c r="OWV15" s="209"/>
      <c r="OWW15" s="209"/>
      <c r="OWX15" s="209"/>
      <c r="OWY15" s="209"/>
      <c r="OWZ15" s="209"/>
      <c r="OXA15" s="209"/>
      <c r="OXB15" s="209"/>
      <c r="OXC15" s="209"/>
      <c r="OXD15" s="209"/>
      <c r="OXE15" s="209"/>
      <c r="OXF15" s="209"/>
      <c r="OXG15" s="209"/>
      <c r="OXH15" s="209"/>
      <c r="OXI15" s="209"/>
      <c r="OXJ15" s="209"/>
      <c r="OXK15" s="209"/>
      <c r="OXL15" s="209"/>
      <c r="OXM15" s="209"/>
      <c r="OXN15" s="209"/>
      <c r="OXO15" s="209"/>
      <c r="OXP15" s="209"/>
      <c r="OXQ15" s="209"/>
      <c r="OXR15" s="209"/>
      <c r="OXS15" s="209"/>
      <c r="OXT15" s="209"/>
      <c r="OXU15" s="209"/>
      <c r="OXV15" s="209"/>
      <c r="OXW15" s="209"/>
      <c r="OXX15" s="209"/>
      <c r="OXY15" s="209"/>
      <c r="OXZ15" s="209"/>
      <c r="OYA15" s="209"/>
      <c r="OYB15" s="209"/>
      <c r="OYC15" s="209"/>
      <c r="OYD15" s="209"/>
      <c r="OYE15" s="209"/>
      <c r="OYF15" s="209"/>
      <c r="OYG15" s="209"/>
      <c r="OYH15" s="209"/>
      <c r="OYI15" s="209"/>
      <c r="OYJ15" s="209"/>
      <c r="OYK15" s="209"/>
      <c r="OYL15" s="209"/>
      <c r="OYM15" s="209"/>
      <c r="OYN15" s="209"/>
      <c r="OYO15" s="209"/>
      <c r="OYP15" s="209"/>
      <c r="OYQ15" s="209"/>
      <c r="OYR15" s="209"/>
      <c r="OYS15" s="209"/>
      <c r="OYT15" s="209"/>
      <c r="OYU15" s="209"/>
      <c r="OYV15" s="209"/>
      <c r="OYW15" s="209"/>
      <c r="OYX15" s="209"/>
      <c r="OYY15" s="209"/>
      <c r="OYZ15" s="209"/>
      <c r="OZA15" s="209"/>
      <c r="OZB15" s="209"/>
      <c r="OZC15" s="209"/>
      <c r="OZD15" s="209"/>
      <c r="OZE15" s="209"/>
      <c r="OZF15" s="209"/>
      <c r="OZG15" s="209"/>
      <c r="OZH15" s="209"/>
      <c r="OZI15" s="209"/>
      <c r="OZJ15" s="209"/>
      <c r="OZK15" s="209"/>
      <c r="OZL15" s="209"/>
      <c r="OZM15" s="209"/>
      <c r="OZN15" s="209"/>
      <c r="OZO15" s="209"/>
      <c r="OZP15" s="209"/>
      <c r="OZQ15" s="209"/>
      <c r="OZR15" s="209"/>
      <c r="OZS15" s="209"/>
      <c r="OZT15" s="209"/>
      <c r="OZU15" s="209"/>
      <c r="OZV15" s="209"/>
      <c r="OZW15" s="209"/>
      <c r="OZX15" s="209"/>
      <c r="OZY15" s="209"/>
      <c r="OZZ15" s="209"/>
      <c r="PAA15" s="209"/>
      <c r="PAB15" s="209"/>
      <c r="PAC15" s="209"/>
      <c r="PAD15" s="209"/>
      <c r="PAE15" s="209"/>
      <c r="PAF15" s="209"/>
      <c r="PAG15" s="209"/>
      <c r="PAH15" s="209"/>
      <c r="PAI15" s="209"/>
      <c r="PAJ15" s="209"/>
      <c r="PAK15" s="209"/>
      <c r="PAL15" s="209"/>
      <c r="PAM15" s="209"/>
      <c r="PAN15" s="209"/>
      <c r="PAO15" s="209"/>
      <c r="PAP15" s="209"/>
      <c r="PAQ15" s="209"/>
      <c r="PAR15" s="209"/>
      <c r="PAS15" s="209"/>
      <c r="PAT15" s="209"/>
      <c r="PAU15" s="209"/>
      <c r="PAV15" s="209"/>
      <c r="PAW15" s="209"/>
      <c r="PAX15" s="209"/>
      <c r="PAY15" s="209"/>
      <c r="PAZ15" s="209"/>
      <c r="PBA15" s="209"/>
      <c r="PBB15" s="209"/>
      <c r="PBC15" s="209"/>
      <c r="PBD15" s="209"/>
      <c r="PBE15" s="209"/>
      <c r="PBF15" s="209"/>
      <c r="PBG15" s="209"/>
      <c r="PBH15" s="209"/>
      <c r="PBI15" s="209"/>
      <c r="PBJ15" s="209"/>
      <c r="PBK15" s="209"/>
      <c r="PBL15" s="209"/>
      <c r="PBM15" s="209"/>
      <c r="PBN15" s="209"/>
      <c r="PBO15" s="209"/>
      <c r="PBP15" s="209"/>
      <c r="PBQ15" s="209"/>
      <c r="PBR15" s="209"/>
      <c r="PBS15" s="209"/>
      <c r="PBT15" s="209"/>
      <c r="PBU15" s="209"/>
      <c r="PBV15" s="209"/>
      <c r="PBW15" s="209"/>
      <c r="PBX15" s="209"/>
      <c r="PBY15" s="209"/>
      <c r="PBZ15" s="209"/>
      <c r="PCA15" s="209"/>
      <c r="PCB15" s="209"/>
      <c r="PCC15" s="209"/>
      <c r="PCD15" s="209"/>
      <c r="PCE15" s="209"/>
      <c r="PCF15" s="209"/>
      <c r="PCG15" s="209"/>
      <c r="PCH15" s="209"/>
      <c r="PCI15" s="209"/>
      <c r="PCJ15" s="209"/>
      <c r="PCK15" s="209"/>
      <c r="PCL15" s="209"/>
      <c r="PCM15" s="209"/>
      <c r="PCN15" s="209"/>
      <c r="PCO15" s="209"/>
      <c r="PCP15" s="209"/>
      <c r="PCQ15" s="209"/>
      <c r="PCR15" s="209"/>
      <c r="PCS15" s="209"/>
      <c r="PCT15" s="209"/>
      <c r="PCU15" s="209"/>
      <c r="PCV15" s="209"/>
      <c r="PCW15" s="209"/>
      <c r="PCX15" s="209"/>
      <c r="PCY15" s="209"/>
      <c r="PCZ15" s="209"/>
      <c r="PDA15" s="209"/>
      <c r="PDB15" s="209"/>
      <c r="PDC15" s="209"/>
      <c r="PDD15" s="209"/>
      <c r="PDE15" s="209"/>
      <c r="PDF15" s="209"/>
      <c r="PDG15" s="209"/>
      <c r="PDH15" s="209"/>
      <c r="PDI15" s="209"/>
      <c r="PDJ15" s="209"/>
      <c r="PDK15" s="209"/>
      <c r="PDL15" s="209"/>
      <c r="PDM15" s="209"/>
      <c r="PDN15" s="209"/>
      <c r="PDO15" s="209"/>
      <c r="PDP15" s="209"/>
      <c r="PDQ15" s="209"/>
      <c r="PDR15" s="209"/>
      <c r="PDS15" s="209"/>
      <c r="PDT15" s="209"/>
      <c r="PDU15" s="209"/>
      <c r="PDV15" s="209"/>
      <c r="PDW15" s="209"/>
      <c r="PDX15" s="209"/>
      <c r="PDY15" s="209"/>
      <c r="PDZ15" s="209"/>
      <c r="PEA15" s="209"/>
      <c r="PEB15" s="209"/>
      <c r="PEC15" s="209"/>
      <c r="PED15" s="209"/>
      <c r="PEE15" s="209"/>
      <c r="PEF15" s="209"/>
      <c r="PEG15" s="209"/>
      <c r="PEH15" s="209"/>
      <c r="PEI15" s="209"/>
      <c r="PEJ15" s="209"/>
      <c r="PEK15" s="209"/>
      <c r="PEL15" s="209"/>
      <c r="PEM15" s="209"/>
      <c r="PEN15" s="209"/>
      <c r="PEO15" s="209"/>
      <c r="PEP15" s="209"/>
      <c r="PEQ15" s="209"/>
      <c r="PER15" s="209"/>
      <c r="PES15" s="209"/>
      <c r="PET15" s="209"/>
      <c r="PEU15" s="209"/>
      <c r="PEV15" s="209"/>
      <c r="PEW15" s="209"/>
      <c r="PEX15" s="209"/>
      <c r="PEY15" s="209"/>
      <c r="PEZ15" s="209"/>
      <c r="PFA15" s="209"/>
      <c r="PFB15" s="209"/>
      <c r="PFC15" s="209"/>
      <c r="PFD15" s="209"/>
      <c r="PFE15" s="209"/>
      <c r="PFF15" s="209"/>
      <c r="PFG15" s="209"/>
      <c r="PFH15" s="209"/>
      <c r="PFI15" s="209"/>
      <c r="PFJ15" s="209"/>
      <c r="PFK15" s="209"/>
      <c r="PFL15" s="209"/>
      <c r="PFM15" s="209"/>
      <c r="PFN15" s="209"/>
      <c r="PFO15" s="209"/>
      <c r="PFP15" s="209"/>
      <c r="PFQ15" s="209"/>
      <c r="PFR15" s="209"/>
      <c r="PFS15" s="209"/>
      <c r="PFT15" s="209"/>
      <c r="PFU15" s="209"/>
      <c r="PFV15" s="209"/>
      <c r="PFW15" s="209"/>
      <c r="PFX15" s="209"/>
      <c r="PFY15" s="209"/>
      <c r="PFZ15" s="209"/>
      <c r="PGA15" s="209"/>
      <c r="PGB15" s="209"/>
      <c r="PGC15" s="209"/>
      <c r="PGD15" s="209"/>
      <c r="PGE15" s="209"/>
      <c r="PGF15" s="209"/>
      <c r="PGG15" s="209"/>
      <c r="PGH15" s="209"/>
      <c r="PGI15" s="209"/>
      <c r="PGJ15" s="209"/>
      <c r="PGK15" s="209"/>
      <c r="PGL15" s="209"/>
      <c r="PGM15" s="209"/>
      <c r="PGN15" s="209"/>
      <c r="PGO15" s="209"/>
      <c r="PGP15" s="209"/>
      <c r="PGQ15" s="209"/>
      <c r="PGR15" s="209"/>
      <c r="PGS15" s="209"/>
      <c r="PGT15" s="209"/>
      <c r="PGU15" s="209"/>
      <c r="PGV15" s="209"/>
      <c r="PGW15" s="209"/>
      <c r="PGX15" s="209"/>
      <c r="PGY15" s="209"/>
      <c r="PGZ15" s="209"/>
      <c r="PHA15" s="209"/>
      <c r="PHB15" s="209"/>
      <c r="PHC15" s="209"/>
      <c r="PHD15" s="209"/>
      <c r="PHE15" s="209"/>
      <c r="PHF15" s="209"/>
      <c r="PHG15" s="209"/>
      <c r="PHH15" s="209"/>
      <c r="PHI15" s="209"/>
      <c r="PHJ15" s="209"/>
      <c r="PHK15" s="209"/>
      <c r="PHL15" s="209"/>
      <c r="PHM15" s="209"/>
      <c r="PHN15" s="209"/>
      <c r="PHO15" s="209"/>
      <c r="PHP15" s="209"/>
      <c r="PHQ15" s="209"/>
      <c r="PHR15" s="209"/>
      <c r="PHS15" s="209"/>
      <c r="PHT15" s="209"/>
      <c r="PHU15" s="209"/>
      <c r="PHV15" s="209"/>
      <c r="PHW15" s="209"/>
      <c r="PHX15" s="209"/>
      <c r="PHY15" s="209"/>
      <c r="PHZ15" s="209"/>
      <c r="PIA15" s="209"/>
      <c r="PIB15" s="209"/>
      <c r="PIC15" s="209"/>
      <c r="PID15" s="209"/>
      <c r="PIE15" s="209"/>
      <c r="PIF15" s="209"/>
      <c r="PIG15" s="209"/>
      <c r="PIH15" s="209"/>
      <c r="PII15" s="209"/>
      <c r="PIJ15" s="209"/>
      <c r="PIK15" s="209"/>
      <c r="PIL15" s="209"/>
      <c r="PIM15" s="209"/>
      <c r="PIN15" s="209"/>
      <c r="PIO15" s="209"/>
      <c r="PIP15" s="209"/>
      <c r="PIQ15" s="209"/>
      <c r="PIR15" s="209"/>
      <c r="PIS15" s="209"/>
      <c r="PIT15" s="209"/>
      <c r="PIU15" s="209"/>
      <c r="PIV15" s="209"/>
      <c r="PIW15" s="209"/>
      <c r="PIX15" s="209"/>
      <c r="PIY15" s="209"/>
      <c r="PIZ15" s="209"/>
      <c r="PJA15" s="209"/>
      <c r="PJB15" s="209"/>
      <c r="PJC15" s="209"/>
      <c r="PJD15" s="209"/>
      <c r="PJE15" s="209"/>
      <c r="PJF15" s="209"/>
      <c r="PJG15" s="209"/>
      <c r="PJH15" s="209"/>
      <c r="PJI15" s="209"/>
      <c r="PJJ15" s="209"/>
      <c r="PJK15" s="209"/>
      <c r="PJL15" s="209"/>
      <c r="PJM15" s="209"/>
      <c r="PJN15" s="209"/>
      <c r="PJO15" s="209"/>
      <c r="PJP15" s="209"/>
      <c r="PJQ15" s="209"/>
      <c r="PJR15" s="209"/>
      <c r="PJS15" s="209"/>
      <c r="PJT15" s="209"/>
      <c r="PJU15" s="209"/>
      <c r="PJV15" s="209"/>
      <c r="PJW15" s="209"/>
      <c r="PJX15" s="209"/>
      <c r="PJY15" s="209"/>
      <c r="PJZ15" s="209"/>
      <c r="PKA15" s="209"/>
      <c r="PKB15" s="209"/>
      <c r="PKC15" s="209"/>
      <c r="PKD15" s="209"/>
      <c r="PKE15" s="209"/>
      <c r="PKF15" s="209"/>
      <c r="PKG15" s="209"/>
      <c r="PKH15" s="209"/>
      <c r="PKI15" s="209"/>
      <c r="PKJ15" s="209"/>
      <c r="PKK15" s="209"/>
      <c r="PKL15" s="209"/>
      <c r="PKM15" s="209"/>
      <c r="PKN15" s="209"/>
      <c r="PKO15" s="209"/>
      <c r="PKP15" s="209"/>
      <c r="PKQ15" s="209"/>
      <c r="PKR15" s="209"/>
      <c r="PKS15" s="209"/>
      <c r="PKT15" s="209"/>
      <c r="PKU15" s="209"/>
      <c r="PKV15" s="209"/>
      <c r="PKW15" s="209"/>
      <c r="PKX15" s="209"/>
      <c r="PKY15" s="209"/>
      <c r="PKZ15" s="209"/>
      <c r="PLA15" s="209"/>
      <c r="PLB15" s="209"/>
      <c r="PLC15" s="209"/>
      <c r="PLD15" s="209"/>
      <c r="PLE15" s="209"/>
      <c r="PLF15" s="209"/>
      <c r="PLG15" s="209"/>
      <c r="PLH15" s="209"/>
      <c r="PLI15" s="209"/>
      <c r="PLJ15" s="209"/>
      <c r="PLK15" s="209"/>
      <c r="PLL15" s="209"/>
      <c r="PLM15" s="209"/>
      <c r="PLN15" s="209"/>
      <c r="PLO15" s="209"/>
      <c r="PLP15" s="209"/>
      <c r="PLQ15" s="209"/>
      <c r="PLR15" s="209"/>
      <c r="PLS15" s="209"/>
      <c r="PLT15" s="209"/>
      <c r="PLU15" s="209"/>
      <c r="PLV15" s="209"/>
      <c r="PLW15" s="209"/>
      <c r="PLX15" s="209"/>
      <c r="PLY15" s="209"/>
      <c r="PLZ15" s="209"/>
      <c r="PMA15" s="209"/>
      <c r="PMB15" s="209"/>
      <c r="PMC15" s="209"/>
      <c r="PMD15" s="209"/>
      <c r="PME15" s="209"/>
      <c r="PMF15" s="209"/>
      <c r="PMG15" s="209"/>
      <c r="PMH15" s="209"/>
      <c r="PMI15" s="209"/>
      <c r="PMJ15" s="209"/>
      <c r="PMK15" s="209"/>
      <c r="PML15" s="209"/>
      <c r="PMM15" s="209"/>
      <c r="PMN15" s="209"/>
      <c r="PMO15" s="209"/>
      <c r="PMP15" s="209"/>
      <c r="PMQ15" s="209"/>
      <c r="PMR15" s="209"/>
      <c r="PMS15" s="209"/>
      <c r="PMT15" s="209"/>
      <c r="PMU15" s="209"/>
      <c r="PMV15" s="209"/>
      <c r="PMW15" s="209"/>
      <c r="PMX15" s="209"/>
      <c r="PMY15" s="209"/>
      <c r="PMZ15" s="209"/>
      <c r="PNA15" s="209"/>
      <c r="PNB15" s="209"/>
      <c r="PNC15" s="209"/>
      <c r="PND15" s="209"/>
      <c r="PNE15" s="209"/>
      <c r="PNF15" s="209"/>
      <c r="PNG15" s="209"/>
      <c r="PNH15" s="209"/>
      <c r="PNI15" s="209"/>
      <c r="PNJ15" s="209"/>
      <c r="PNK15" s="209"/>
      <c r="PNL15" s="209"/>
      <c r="PNM15" s="209"/>
      <c r="PNN15" s="209"/>
      <c r="PNO15" s="209"/>
      <c r="PNP15" s="209"/>
      <c r="PNQ15" s="209"/>
      <c r="PNR15" s="209"/>
      <c r="PNS15" s="209"/>
      <c r="PNT15" s="209"/>
      <c r="PNU15" s="209"/>
      <c r="PNV15" s="209"/>
      <c r="PNW15" s="209"/>
      <c r="PNX15" s="209"/>
      <c r="PNY15" s="209"/>
      <c r="PNZ15" s="209"/>
      <c r="POA15" s="209"/>
      <c r="POB15" s="209"/>
      <c r="POC15" s="209"/>
      <c r="POD15" s="209"/>
      <c r="POE15" s="209"/>
      <c r="POF15" s="209"/>
      <c r="POG15" s="209"/>
      <c r="POH15" s="209"/>
      <c r="POI15" s="209"/>
      <c r="POJ15" s="209"/>
      <c r="POK15" s="209"/>
      <c r="POL15" s="209"/>
      <c r="POM15" s="209"/>
      <c r="PON15" s="209"/>
      <c r="POO15" s="209"/>
      <c r="POP15" s="209"/>
      <c r="POQ15" s="209"/>
      <c r="POR15" s="209"/>
      <c r="POS15" s="209"/>
      <c r="POT15" s="209"/>
      <c r="POU15" s="209"/>
      <c r="POV15" s="209"/>
      <c r="POW15" s="209"/>
      <c r="POX15" s="209"/>
      <c r="POY15" s="209"/>
      <c r="POZ15" s="209"/>
      <c r="PPA15" s="209"/>
      <c r="PPB15" s="209"/>
      <c r="PPC15" s="209"/>
      <c r="PPD15" s="209"/>
      <c r="PPE15" s="209"/>
      <c r="PPF15" s="209"/>
      <c r="PPG15" s="209"/>
      <c r="PPH15" s="209"/>
      <c r="PPI15" s="209"/>
      <c r="PPJ15" s="209"/>
      <c r="PPK15" s="209"/>
      <c r="PPL15" s="209"/>
      <c r="PPM15" s="209"/>
      <c r="PPN15" s="209"/>
      <c r="PPO15" s="209"/>
      <c r="PPP15" s="209"/>
      <c r="PPQ15" s="209"/>
      <c r="PPR15" s="209"/>
      <c r="PPS15" s="209"/>
      <c r="PPT15" s="209"/>
      <c r="PPU15" s="209"/>
      <c r="PPV15" s="209"/>
      <c r="PPW15" s="209"/>
      <c r="PPX15" s="209"/>
      <c r="PPY15" s="209"/>
      <c r="PPZ15" s="209"/>
      <c r="PQA15" s="209"/>
      <c r="PQB15" s="209"/>
      <c r="PQC15" s="209"/>
      <c r="PQD15" s="209"/>
      <c r="PQE15" s="209"/>
      <c r="PQF15" s="209"/>
      <c r="PQG15" s="209"/>
      <c r="PQH15" s="209"/>
      <c r="PQI15" s="209"/>
      <c r="PQJ15" s="209"/>
      <c r="PQK15" s="209"/>
      <c r="PQL15" s="209"/>
      <c r="PQM15" s="209"/>
      <c r="PQN15" s="209"/>
      <c r="PQO15" s="209"/>
      <c r="PQP15" s="209"/>
      <c r="PQQ15" s="209"/>
      <c r="PQR15" s="209"/>
      <c r="PQS15" s="209"/>
      <c r="PQT15" s="209"/>
      <c r="PQU15" s="209"/>
      <c r="PQV15" s="209"/>
      <c r="PQW15" s="209"/>
      <c r="PQX15" s="209"/>
      <c r="PQY15" s="209"/>
      <c r="PQZ15" s="209"/>
      <c r="PRA15" s="209"/>
      <c r="PRB15" s="209"/>
      <c r="PRC15" s="209"/>
      <c r="PRD15" s="209"/>
      <c r="PRE15" s="209"/>
      <c r="PRF15" s="209"/>
      <c r="PRG15" s="209"/>
      <c r="PRH15" s="209"/>
      <c r="PRI15" s="209"/>
      <c r="PRJ15" s="209"/>
      <c r="PRK15" s="209"/>
      <c r="PRL15" s="209"/>
      <c r="PRM15" s="209"/>
      <c r="PRN15" s="209"/>
      <c r="PRO15" s="209"/>
      <c r="PRP15" s="209"/>
      <c r="PRQ15" s="209"/>
      <c r="PRR15" s="209"/>
      <c r="PRS15" s="209"/>
      <c r="PRT15" s="209"/>
      <c r="PRU15" s="209"/>
      <c r="PRV15" s="209"/>
      <c r="PRW15" s="209"/>
      <c r="PRX15" s="209"/>
      <c r="PRY15" s="209"/>
      <c r="PRZ15" s="209"/>
      <c r="PSA15" s="209"/>
      <c r="PSB15" s="209"/>
      <c r="PSC15" s="209"/>
      <c r="PSD15" s="209"/>
      <c r="PSE15" s="209"/>
      <c r="PSF15" s="209"/>
      <c r="PSG15" s="209"/>
      <c r="PSH15" s="209"/>
      <c r="PSI15" s="209"/>
      <c r="PSJ15" s="209"/>
      <c r="PSK15" s="209"/>
      <c r="PSL15" s="209"/>
      <c r="PSM15" s="209"/>
      <c r="PSN15" s="209"/>
      <c r="PSO15" s="209"/>
      <c r="PSP15" s="209"/>
      <c r="PSQ15" s="209"/>
      <c r="PSR15" s="209"/>
      <c r="PSS15" s="209"/>
      <c r="PST15" s="209"/>
      <c r="PSU15" s="209"/>
      <c r="PSV15" s="209"/>
      <c r="PSW15" s="209"/>
      <c r="PSX15" s="209"/>
      <c r="PSY15" s="209"/>
      <c r="PSZ15" s="209"/>
      <c r="PTA15" s="209"/>
      <c r="PTB15" s="209"/>
      <c r="PTC15" s="209"/>
      <c r="PTD15" s="209"/>
      <c r="PTE15" s="209"/>
      <c r="PTF15" s="209"/>
      <c r="PTG15" s="209"/>
      <c r="PTH15" s="209"/>
      <c r="PTI15" s="209"/>
      <c r="PTJ15" s="209"/>
      <c r="PTK15" s="209"/>
      <c r="PTL15" s="209"/>
      <c r="PTM15" s="209"/>
      <c r="PTN15" s="209"/>
      <c r="PTO15" s="209"/>
      <c r="PTP15" s="209"/>
      <c r="PTQ15" s="209"/>
      <c r="PTR15" s="209"/>
      <c r="PTS15" s="209"/>
      <c r="PTT15" s="209"/>
      <c r="PTU15" s="209"/>
      <c r="PTV15" s="209"/>
      <c r="PTW15" s="209"/>
      <c r="PTX15" s="209"/>
      <c r="PTY15" s="209"/>
      <c r="PTZ15" s="209"/>
      <c r="PUA15" s="209"/>
      <c r="PUB15" s="209"/>
      <c r="PUC15" s="209"/>
      <c r="PUD15" s="209"/>
      <c r="PUE15" s="209"/>
      <c r="PUF15" s="209"/>
      <c r="PUG15" s="209"/>
      <c r="PUH15" s="209"/>
      <c r="PUI15" s="209"/>
      <c r="PUJ15" s="209"/>
      <c r="PUK15" s="209"/>
      <c r="PUL15" s="209"/>
      <c r="PUM15" s="209"/>
      <c r="PUN15" s="209"/>
      <c r="PUO15" s="209"/>
      <c r="PUP15" s="209"/>
      <c r="PUQ15" s="209"/>
      <c r="PUR15" s="209"/>
      <c r="PUS15" s="209"/>
      <c r="PUT15" s="209"/>
      <c r="PUU15" s="209"/>
      <c r="PUV15" s="209"/>
      <c r="PUW15" s="209"/>
      <c r="PUX15" s="209"/>
      <c r="PUY15" s="209"/>
      <c r="PUZ15" s="209"/>
      <c r="PVA15" s="209"/>
      <c r="PVB15" s="209"/>
      <c r="PVC15" s="209"/>
      <c r="PVD15" s="209"/>
      <c r="PVE15" s="209"/>
      <c r="PVF15" s="209"/>
      <c r="PVG15" s="209"/>
      <c r="PVH15" s="209"/>
      <c r="PVI15" s="209"/>
      <c r="PVJ15" s="209"/>
      <c r="PVK15" s="209"/>
      <c r="PVL15" s="209"/>
      <c r="PVM15" s="209"/>
      <c r="PVN15" s="209"/>
      <c r="PVO15" s="209"/>
      <c r="PVP15" s="209"/>
      <c r="PVQ15" s="209"/>
      <c r="PVR15" s="209"/>
      <c r="PVS15" s="209"/>
      <c r="PVT15" s="209"/>
      <c r="PVU15" s="209"/>
      <c r="PVV15" s="209"/>
      <c r="PVW15" s="209"/>
      <c r="PVX15" s="209"/>
      <c r="PVY15" s="209"/>
      <c r="PVZ15" s="209"/>
      <c r="PWA15" s="209"/>
      <c r="PWB15" s="209"/>
      <c r="PWC15" s="209"/>
      <c r="PWD15" s="209"/>
      <c r="PWE15" s="209"/>
      <c r="PWF15" s="209"/>
      <c r="PWG15" s="209"/>
      <c r="PWH15" s="209"/>
      <c r="PWI15" s="209"/>
      <c r="PWJ15" s="209"/>
      <c r="PWK15" s="209"/>
      <c r="PWL15" s="209"/>
      <c r="PWM15" s="209"/>
      <c r="PWN15" s="209"/>
      <c r="PWO15" s="209"/>
      <c r="PWP15" s="209"/>
      <c r="PWQ15" s="209"/>
      <c r="PWR15" s="209"/>
      <c r="PWS15" s="209"/>
      <c r="PWT15" s="209"/>
      <c r="PWU15" s="209"/>
      <c r="PWV15" s="209"/>
      <c r="PWW15" s="209"/>
      <c r="PWX15" s="209"/>
      <c r="PWY15" s="209"/>
      <c r="PWZ15" s="209"/>
      <c r="PXA15" s="209"/>
      <c r="PXB15" s="209"/>
      <c r="PXC15" s="209"/>
      <c r="PXD15" s="209"/>
      <c r="PXE15" s="209"/>
      <c r="PXF15" s="209"/>
      <c r="PXG15" s="209"/>
      <c r="PXH15" s="209"/>
      <c r="PXI15" s="209"/>
      <c r="PXJ15" s="209"/>
      <c r="PXK15" s="209"/>
      <c r="PXL15" s="209"/>
      <c r="PXM15" s="209"/>
      <c r="PXN15" s="209"/>
      <c r="PXO15" s="209"/>
      <c r="PXP15" s="209"/>
      <c r="PXQ15" s="209"/>
      <c r="PXR15" s="209"/>
      <c r="PXS15" s="209"/>
      <c r="PXT15" s="209"/>
      <c r="PXU15" s="209"/>
      <c r="PXV15" s="209"/>
      <c r="PXW15" s="209"/>
      <c r="PXX15" s="209"/>
      <c r="PXY15" s="209"/>
      <c r="PXZ15" s="209"/>
      <c r="PYA15" s="209"/>
      <c r="PYB15" s="209"/>
      <c r="PYC15" s="209"/>
      <c r="PYD15" s="209"/>
      <c r="PYE15" s="209"/>
      <c r="PYF15" s="209"/>
      <c r="PYG15" s="209"/>
      <c r="PYH15" s="209"/>
      <c r="PYI15" s="209"/>
      <c r="PYJ15" s="209"/>
      <c r="PYK15" s="209"/>
      <c r="PYL15" s="209"/>
      <c r="PYM15" s="209"/>
      <c r="PYN15" s="209"/>
      <c r="PYO15" s="209"/>
      <c r="PYP15" s="209"/>
      <c r="PYQ15" s="209"/>
      <c r="PYR15" s="209"/>
      <c r="PYS15" s="209"/>
      <c r="PYT15" s="209"/>
      <c r="PYU15" s="209"/>
      <c r="PYV15" s="209"/>
      <c r="PYW15" s="209"/>
      <c r="PYX15" s="209"/>
      <c r="PYY15" s="209"/>
      <c r="PYZ15" s="209"/>
      <c r="PZA15" s="209"/>
      <c r="PZB15" s="209"/>
      <c r="PZC15" s="209"/>
      <c r="PZD15" s="209"/>
      <c r="PZE15" s="209"/>
      <c r="PZF15" s="209"/>
      <c r="PZG15" s="209"/>
      <c r="PZH15" s="209"/>
      <c r="PZI15" s="209"/>
      <c r="PZJ15" s="209"/>
      <c r="PZK15" s="209"/>
      <c r="PZL15" s="209"/>
      <c r="PZM15" s="209"/>
      <c r="PZN15" s="209"/>
      <c r="PZO15" s="209"/>
      <c r="PZP15" s="209"/>
      <c r="PZQ15" s="209"/>
      <c r="PZR15" s="209"/>
      <c r="PZS15" s="209"/>
      <c r="PZT15" s="209"/>
      <c r="PZU15" s="209"/>
      <c r="PZV15" s="209"/>
      <c r="PZW15" s="209"/>
      <c r="PZX15" s="209"/>
      <c r="PZY15" s="209"/>
      <c r="PZZ15" s="209"/>
      <c r="QAA15" s="209"/>
      <c r="QAB15" s="209"/>
      <c r="QAC15" s="209"/>
      <c r="QAD15" s="209"/>
      <c r="QAE15" s="209"/>
      <c r="QAF15" s="209"/>
      <c r="QAG15" s="209"/>
      <c r="QAH15" s="209"/>
      <c r="QAI15" s="209"/>
      <c r="QAJ15" s="209"/>
      <c r="QAK15" s="209"/>
      <c r="QAL15" s="209"/>
      <c r="QAM15" s="209"/>
      <c r="QAN15" s="209"/>
      <c r="QAO15" s="209"/>
      <c r="QAP15" s="209"/>
      <c r="QAQ15" s="209"/>
      <c r="QAR15" s="209"/>
      <c r="QAS15" s="209"/>
      <c r="QAT15" s="209"/>
      <c r="QAU15" s="209"/>
      <c r="QAV15" s="209"/>
      <c r="QAW15" s="209"/>
      <c r="QAX15" s="209"/>
      <c r="QAY15" s="209"/>
      <c r="QAZ15" s="209"/>
      <c r="QBA15" s="209"/>
      <c r="QBB15" s="209"/>
      <c r="QBC15" s="209"/>
      <c r="QBD15" s="209"/>
      <c r="QBE15" s="209"/>
      <c r="QBF15" s="209"/>
      <c r="QBG15" s="209"/>
      <c r="QBH15" s="209"/>
      <c r="QBI15" s="209"/>
      <c r="QBJ15" s="209"/>
      <c r="QBK15" s="209"/>
      <c r="QBL15" s="209"/>
      <c r="QBM15" s="209"/>
      <c r="QBN15" s="209"/>
      <c r="QBO15" s="209"/>
      <c r="QBP15" s="209"/>
      <c r="QBQ15" s="209"/>
      <c r="QBR15" s="209"/>
      <c r="QBS15" s="209"/>
      <c r="QBT15" s="209"/>
      <c r="QBU15" s="209"/>
      <c r="QBV15" s="209"/>
      <c r="QBW15" s="209"/>
      <c r="QBX15" s="209"/>
      <c r="QBY15" s="209"/>
      <c r="QBZ15" s="209"/>
      <c r="QCA15" s="209"/>
      <c r="QCB15" s="209"/>
      <c r="QCC15" s="209"/>
      <c r="QCD15" s="209"/>
      <c r="QCE15" s="209"/>
      <c r="QCF15" s="209"/>
      <c r="QCG15" s="209"/>
      <c r="QCH15" s="209"/>
      <c r="QCI15" s="209"/>
      <c r="QCJ15" s="209"/>
      <c r="QCK15" s="209"/>
      <c r="QCL15" s="209"/>
      <c r="QCM15" s="209"/>
      <c r="QCN15" s="209"/>
      <c r="QCO15" s="209"/>
      <c r="QCP15" s="209"/>
      <c r="QCQ15" s="209"/>
      <c r="QCR15" s="209"/>
      <c r="QCS15" s="209"/>
      <c r="QCT15" s="209"/>
      <c r="QCU15" s="209"/>
      <c r="QCV15" s="209"/>
      <c r="QCW15" s="209"/>
      <c r="QCX15" s="209"/>
      <c r="QCY15" s="209"/>
      <c r="QCZ15" s="209"/>
      <c r="QDA15" s="209"/>
      <c r="QDB15" s="209"/>
      <c r="QDC15" s="209"/>
      <c r="QDD15" s="209"/>
      <c r="QDE15" s="209"/>
      <c r="QDF15" s="209"/>
      <c r="QDG15" s="209"/>
      <c r="QDH15" s="209"/>
      <c r="QDI15" s="209"/>
      <c r="QDJ15" s="209"/>
      <c r="QDK15" s="209"/>
      <c r="QDL15" s="209"/>
      <c r="QDM15" s="209"/>
      <c r="QDN15" s="209"/>
      <c r="QDO15" s="209"/>
      <c r="QDP15" s="209"/>
      <c r="QDQ15" s="209"/>
      <c r="QDR15" s="209"/>
      <c r="QDS15" s="209"/>
      <c r="QDT15" s="209"/>
      <c r="QDU15" s="209"/>
      <c r="QDV15" s="209"/>
      <c r="QDW15" s="209"/>
      <c r="QDX15" s="209"/>
      <c r="QDY15" s="209"/>
      <c r="QDZ15" s="209"/>
      <c r="QEA15" s="209"/>
      <c r="QEB15" s="209"/>
      <c r="QEC15" s="209"/>
      <c r="QED15" s="209"/>
      <c r="QEE15" s="209"/>
      <c r="QEF15" s="209"/>
      <c r="QEG15" s="209"/>
      <c r="QEH15" s="209"/>
      <c r="QEI15" s="209"/>
      <c r="QEJ15" s="209"/>
      <c r="QEK15" s="209"/>
      <c r="QEL15" s="209"/>
      <c r="QEM15" s="209"/>
      <c r="QEN15" s="209"/>
      <c r="QEO15" s="209"/>
      <c r="QEP15" s="209"/>
      <c r="QEQ15" s="209"/>
      <c r="QER15" s="209"/>
      <c r="QES15" s="209"/>
      <c r="QET15" s="209"/>
      <c r="QEU15" s="209"/>
      <c r="QEV15" s="209"/>
      <c r="QEW15" s="209"/>
      <c r="QEX15" s="209"/>
      <c r="QEY15" s="209"/>
      <c r="QEZ15" s="209"/>
      <c r="QFA15" s="209"/>
      <c r="QFB15" s="209"/>
      <c r="QFC15" s="209"/>
      <c r="QFD15" s="209"/>
      <c r="QFE15" s="209"/>
      <c r="QFF15" s="209"/>
      <c r="QFG15" s="209"/>
      <c r="QFH15" s="209"/>
      <c r="QFI15" s="209"/>
      <c r="QFJ15" s="209"/>
      <c r="QFK15" s="209"/>
      <c r="QFL15" s="209"/>
      <c r="QFM15" s="209"/>
      <c r="QFN15" s="209"/>
      <c r="QFO15" s="209"/>
      <c r="QFP15" s="209"/>
      <c r="QFQ15" s="209"/>
      <c r="QFR15" s="209"/>
      <c r="QFS15" s="209"/>
      <c r="QFT15" s="209"/>
      <c r="QFU15" s="209"/>
      <c r="QFV15" s="209"/>
      <c r="QFW15" s="209"/>
      <c r="QFX15" s="209"/>
      <c r="QFY15" s="209"/>
      <c r="QFZ15" s="209"/>
      <c r="QGA15" s="209"/>
      <c r="QGB15" s="209"/>
      <c r="QGC15" s="209"/>
      <c r="QGD15" s="209"/>
      <c r="QGE15" s="209"/>
      <c r="QGF15" s="209"/>
      <c r="QGG15" s="209"/>
      <c r="QGH15" s="209"/>
      <c r="QGI15" s="209"/>
      <c r="QGJ15" s="209"/>
      <c r="QGK15" s="209"/>
      <c r="QGL15" s="209"/>
      <c r="QGM15" s="209"/>
      <c r="QGN15" s="209"/>
      <c r="QGO15" s="209"/>
      <c r="QGP15" s="209"/>
      <c r="QGQ15" s="209"/>
      <c r="QGR15" s="209"/>
      <c r="QGS15" s="209"/>
      <c r="QGT15" s="209"/>
      <c r="QGU15" s="209"/>
      <c r="QGV15" s="209"/>
      <c r="QGW15" s="209"/>
      <c r="QGX15" s="209"/>
      <c r="QGY15" s="209"/>
      <c r="QGZ15" s="209"/>
      <c r="QHA15" s="209"/>
      <c r="QHB15" s="209"/>
      <c r="QHC15" s="209"/>
      <c r="QHD15" s="209"/>
      <c r="QHE15" s="209"/>
      <c r="QHF15" s="209"/>
      <c r="QHG15" s="209"/>
      <c r="QHH15" s="209"/>
      <c r="QHI15" s="209"/>
      <c r="QHJ15" s="209"/>
      <c r="QHK15" s="209"/>
      <c r="QHL15" s="209"/>
      <c r="QHM15" s="209"/>
      <c r="QHN15" s="209"/>
      <c r="QHO15" s="209"/>
      <c r="QHP15" s="209"/>
      <c r="QHQ15" s="209"/>
      <c r="QHR15" s="209"/>
      <c r="QHS15" s="209"/>
      <c r="QHT15" s="209"/>
      <c r="QHU15" s="209"/>
      <c r="QHV15" s="209"/>
      <c r="QHW15" s="209"/>
      <c r="QHX15" s="209"/>
      <c r="QHY15" s="209"/>
      <c r="QHZ15" s="209"/>
      <c r="QIA15" s="209"/>
      <c r="QIB15" s="209"/>
      <c r="QIC15" s="209"/>
      <c r="QID15" s="209"/>
      <c r="QIE15" s="209"/>
      <c r="QIF15" s="209"/>
      <c r="QIG15" s="209"/>
      <c r="QIH15" s="209"/>
      <c r="QII15" s="209"/>
      <c r="QIJ15" s="209"/>
      <c r="QIK15" s="209"/>
      <c r="QIL15" s="209"/>
      <c r="QIM15" s="209"/>
      <c r="QIN15" s="209"/>
      <c r="QIO15" s="209"/>
      <c r="QIP15" s="209"/>
      <c r="QIQ15" s="209"/>
      <c r="QIR15" s="209"/>
      <c r="QIS15" s="209"/>
      <c r="QIT15" s="209"/>
      <c r="QIU15" s="209"/>
      <c r="QIV15" s="209"/>
      <c r="QIW15" s="209"/>
      <c r="QIX15" s="209"/>
      <c r="QIY15" s="209"/>
      <c r="QIZ15" s="209"/>
      <c r="QJA15" s="209"/>
      <c r="QJB15" s="209"/>
      <c r="QJC15" s="209"/>
      <c r="QJD15" s="209"/>
      <c r="QJE15" s="209"/>
      <c r="QJF15" s="209"/>
      <c r="QJG15" s="209"/>
      <c r="QJH15" s="209"/>
      <c r="QJI15" s="209"/>
      <c r="QJJ15" s="209"/>
      <c r="QJK15" s="209"/>
      <c r="QJL15" s="209"/>
      <c r="QJM15" s="209"/>
      <c r="QJN15" s="209"/>
      <c r="QJO15" s="209"/>
      <c r="QJP15" s="209"/>
      <c r="QJQ15" s="209"/>
      <c r="QJR15" s="209"/>
      <c r="QJS15" s="209"/>
      <c r="QJT15" s="209"/>
      <c r="QJU15" s="209"/>
      <c r="QJV15" s="209"/>
      <c r="QJW15" s="209"/>
      <c r="QJX15" s="209"/>
      <c r="QJY15" s="209"/>
      <c r="QJZ15" s="209"/>
      <c r="QKA15" s="209"/>
      <c r="QKB15" s="209"/>
      <c r="QKC15" s="209"/>
      <c r="QKD15" s="209"/>
      <c r="QKE15" s="209"/>
      <c r="QKF15" s="209"/>
      <c r="QKG15" s="209"/>
      <c r="QKH15" s="209"/>
      <c r="QKI15" s="209"/>
      <c r="QKJ15" s="209"/>
      <c r="QKK15" s="209"/>
      <c r="QKL15" s="209"/>
      <c r="QKM15" s="209"/>
      <c r="QKN15" s="209"/>
      <c r="QKO15" s="209"/>
      <c r="QKP15" s="209"/>
      <c r="QKQ15" s="209"/>
      <c r="QKR15" s="209"/>
      <c r="QKS15" s="209"/>
      <c r="QKT15" s="209"/>
      <c r="QKU15" s="209"/>
      <c r="QKV15" s="209"/>
      <c r="QKW15" s="209"/>
      <c r="QKX15" s="209"/>
      <c r="QKY15" s="209"/>
      <c r="QKZ15" s="209"/>
      <c r="QLA15" s="209"/>
      <c r="QLB15" s="209"/>
      <c r="QLC15" s="209"/>
      <c r="QLD15" s="209"/>
      <c r="QLE15" s="209"/>
      <c r="QLF15" s="209"/>
      <c r="QLG15" s="209"/>
      <c r="QLH15" s="209"/>
      <c r="QLI15" s="209"/>
      <c r="QLJ15" s="209"/>
      <c r="QLK15" s="209"/>
      <c r="QLL15" s="209"/>
      <c r="QLM15" s="209"/>
      <c r="QLN15" s="209"/>
      <c r="QLO15" s="209"/>
      <c r="QLP15" s="209"/>
      <c r="QLQ15" s="209"/>
      <c r="QLR15" s="209"/>
      <c r="QLS15" s="209"/>
      <c r="QLT15" s="209"/>
      <c r="QLU15" s="209"/>
      <c r="QLV15" s="209"/>
      <c r="QLW15" s="209"/>
      <c r="QLX15" s="209"/>
      <c r="QLY15" s="209"/>
      <c r="QLZ15" s="209"/>
      <c r="QMA15" s="209"/>
      <c r="QMB15" s="209"/>
      <c r="QMC15" s="209"/>
      <c r="QMD15" s="209"/>
      <c r="QME15" s="209"/>
      <c r="QMF15" s="209"/>
      <c r="QMG15" s="209"/>
      <c r="QMH15" s="209"/>
      <c r="QMI15" s="209"/>
      <c r="QMJ15" s="209"/>
      <c r="QMK15" s="209"/>
      <c r="QML15" s="209"/>
      <c r="QMM15" s="209"/>
      <c r="QMN15" s="209"/>
      <c r="QMO15" s="209"/>
      <c r="QMP15" s="209"/>
      <c r="QMQ15" s="209"/>
      <c r="QMR15" s="209"/>
      <c r="QMS15" s="209"/>
      <c r="QMT15" s="209"/>
      <c r="QMU15" s="209"/>
      <c r="QMV15" s="209"/>
      <c r="QMW15" s="209"/>
      <c r="QMX15" s="209"/>
      <c r="QMY15" s="209"/>
      <c r="QMZ15" s="209"/>
      <c r="QNA15" s="209"/>
      <c r="QNB15" s="209"/>
      <c r="QNC15" s="209"/>
      <c r="QND15" s="209"/>
      <c r="QNE15" s="209"/>
      <c r="QNF15" s="209"/>
      <c r="QNG15" s="209"/>
      <c r="QNH15" s="209"/>
      <c r="QNI15" s="209"/>
      <c r="QNJ15" s="209"/>
      <c r="QNK15" s="209"/>
      <c r="QNL15" s="209"/>
      <c r="QNM15" s="209"/>
      <c r="QNN15" s="209"/>
      <c r="QNO15" s="209"/>
      <c r="QNP15" s="209"/>
      <c r="QNQ15" s="209"/>
      <c r="QNR15" s="209"/>
      <c r="QNS15" s="209"/>
      <c r="QNT15" s="209"/>
      <c r="QNU15" s="209"/>
      <c r="QNV15" s="209"/>
      <c r="QNW15" s="209"/>
      <c r="QNX15" s="209"/>
      <c r="QNY15" s="209"/>
      <c r="QNZ15" s="209"/>
      <c r="QOA15" s="209"/>
      <c r="QOB15" s="209"/>
      <c r="QOC15" s="209"/>
      <c r="QOD15" s="209"/>
      <c r="QOE15" s="209"/>
      <c r="QOF15" s="209"/>
      <c r="QOG15" s="209"/>
      <c r="QOH15" s="209"/>
      <c r="QOI15" s="209"/>
      <c r="QOJ15" s="209"/>
      <c r="QOK15" s="209"/>
      <c r="QOL15" s="209"/>
      <c r="QOM15" s="209"/>
      <c r="QON15" s="209"/>
      <c r="QOO15" s="209"/>
      <c r="QOP15" s="209"/>
      <c r="QOQ15" s="209"/>
      <c r="QOR15" s="209"/>
      <c r="QOS15" s="209"/>
      <c r="QOT15" s="209"/>
      <c r="QOU15" s="209"/>
      <c r="QOV15" s="209"/>
      <c r="QOW15" s="209"/>
      <c r="QOX15" s="209"/>
      <c r="QOY15" s="209"/>
      <c r="QOZ15" s="209"/>
      <c r="QPA15" s="209"/>
      <c r="QPB15" s="209"/>
      <c r="QPC15" s="209"/>
      <c r="QPD15" s="209"/>
      <c r="QPE15" s="209"/>
      <c r="QPF15" s="209"/>
      <c r="QPG15" s="209"/>
      <c r="QPH15" s="209"/>
      <c r="QPI15" s="209"/>
      <c r="QPJ15" s="209"/>
      <c r="QPK15" s="209"/>
      <c r="QPL15" s="209"/>
      <c r="QPM15" s="209"/>
      <c r="QPN15" s="209"/>
      <c r="QPO15" s="209"/>
      <c r="QPP15" s="209"/>
      <c r="QPQ15" s="209"/>
      <c r="QPR15" s="209"/>
      <c r="QPS15" s="209"/>
      <c r="QPT15" s="209"/>
      <c r="QPU15" s="209"/>
      <c r="QPV15" s="209"/>
      <c r="QPW15" s="209"/>
      <c r="QPX15" s="209"/>
      <c r="QPY15" s="209"/>
      <c r="QPZ15" s="209"/>
      <c r="QQA15" s="209"/>
      <c r="QQB15" s="209"/>
      <c r="QQC15" s="209"/>
      <c r="QQD15" s="209"/>
      <c r="QQE15" s="209"/>
      <c r="QQF15" s="209"/>
      <c r="QQG15" s="209"/>
      <c r="QQH15" s="209"/>
      <c r="QQI15" s="209"/>
      <c r="QQJ15" s="209"/>
      <c r="QQK15" s="209"/>
      <c r="QQL15" s="209"/>
      <c r="QQM15" s="209"/>
      <c r="QQN15" s="209"/>
      <c r="QQO15" s="209"/>
      <c r="QQP15" s="209"/>
      <c r="QQQ15" s="209"/>
      <c r="QQR15" s="209"/>
      <c r="QQS15" s="209"/>
      <c r="QQT15" s="209"/>
      <c r="QQU15" s="209"/>
      <c r="QQV15" s="209"/>
      <c r="QQW15" s="209"/>
      <c r="QQX15" s="209"/>
      <c r="QQY15" s="209"/>
      <c r="QQZ15" s="209"/>
      <c r="QRA15" s="209"/>
      <c r="QRB15" s="209"/>
      <c r="QRC15" s="209"/>
      <c r="QRD15" s="209"/>
      <c r="QRE15" s="209"/>
      <c r="QRF15" s="209"/>
      <c r="QRG15" s="209"/>
      <c r="QRH15" s="209"/>
      <c r="QRI15" s="209"/>
      <c r="QRJ15" s="209"/>
      <c r="QRK15" s="209"/>
      <c r="QRL15" s="209"/>
      <c r="QRM15" s="209"/>
      <c r="QRN15" s="209"/>
      <c r="QRO15" s="209"/>
      <c r="QRP15" s="209"/>
      <c r="QRQ15" s="209"/>
      <c r="QRR15" s="209"/>
      <c r="QRS15" s="209"/>
      <c r="QRT15" s="209"/>
      <c r="QRU15" s="209"/>
      <c r="QRV15" s="209"/>
      <c r="QRW15" s="209"/>
      <c r="QRX15" s="209"/>
      <c r="QRY15" s="209"/>
      <c r="QRZ15" s="209"/>
      <c r="QSA15" s="209"/>
      <c r="QSB15" s="209"/>
      <c r="QSC15" s="209"/>
      <c r="QSD15" s="209"/>
      <c r="QSE15" s="209"/>
      <c r="QSF15" s="209"/>
      <c r="QSG15" s="209"/>
      <c r="QSH15" s="209"/>
      <c r="QSI15" s="209"/>
      <c r="QSJ15" s="209"/>
      <c r="QSK15" s="209"/>
      <c r="QSL15" s="209"/>
      <c r="QSM15" s="209"/>
      <c r="QSN15" s="209"/>
      <c r="QSO15" s="209"/>
      <c r="QSP15" s="209"/>
      <c r="QSQ15" s="209"/>
      <c r="QSR15" s="209"/>
      <c r="QSS15" s="209"/>
      <c r="QST15" s="209"/>
      <c r="QSU15" s="209"/>
      <c r="QSV15" s="209"/>
      <c r="QSW15" s="209"/>
      <c r="QSX15" s="209"/>
      <c r="QSY15" s="209"/>
      <c r="QSZ15" s="209"/>
      <c r="QTA15" s="209"/>
      <c r="QTB15" s="209"/>
      <c r="QTC15" s="209"/>
      <c r="QTD15" s="209"/>
      <c r="QTE15" s="209"/>
      <c r="QTF15" s="209"/>
      <c r="QTG15" s="209"/>
      <c r="QTH15" s="209"/>
      <c r="QTI15" s="209"/>
      <c r="QTJ15" s="209"/>
      <c r="QTK15" s="209"/>
      <c r="QTL15" s="209"/>
      <c r="QTM15" s="209"/>
      <c r="QTN15" s="209"/>
      <c r="QTO15" s="209"/>
      <c r="QTP15" s="209"/>
      <c r="QTQ15" s="209"/>
      <c r="QTR15" s="209"/>
      <c r="QTS15" s="209"/>
      <c r="QTT15" s="209"/>
      <c r="QTU15" s="209"/>
      <c r="QTV15" s="209"/>
      <c r="QTW15" s="209"/>
      <c r="QTX15" s="209"/>
      <c r="QTY15" s="209"/>
      <c r="QTZ15" s="209"/>
      <c r="QUA15" s="209"/>
      <c r="QUB15" s="209"/>
      <c r="QUC15" s="209"/>
      <c r="QUD15" s="209"/>
      <c r="QUE15" s="209"/>
      <c r="QUF15" s="209"/>
      <c r="QUG15" s="209"/>
      <c r="QUH15" s="209"/>
      <c r="QUI15" s="209"/>
      <c r="QUJ15" s="209"/>
      <c r="QUK15" s="209"/>
      <c r="QUL15" s="209"/>
      <c r="QUM15" s="209"/>
      <c r="QUN15" s="209"/>
      <c r="QUO15" s="209"/>
      <c r="QUP15" s="209"/>
      <c r="QUQ15" s="209"/>
      <c r="QUR15" s="209"/>
      <c r="QUS15" s="209"/>
      <c r="QUT15" s="209"/>
      <c r="QUU15" s="209"/>
      <c r="QUV15" s="209"/>
      <c r="QUW15" s="209"/>
      <c r="QUX15" s="209"/>
      <c r="QUY15" s="209"/>
      <c r="QUZ15" s="209"/>
      <c r="QVA15" s="209"/>
      <c r="QVB15" s="209"/>
      <c r="QVC15" s="209"/>
      <c r="QVD15" s="209"/>
      <c r="QVE15" s="209"/>
      <c r="QVF15" s="209"/>
      <c r="QVG15" s="209"/>
      <c r="QVH15" s="209"/>
      <c r="QVI15" s="209"/>
      <c r="QVJ15" s="209"/>
      <c r="QVK15" s="209"/>
      <c r="QVL15" s="209"/>
      <c r="QVM15" s="209"/>
      <c r="QVN15" s="209"/>
      <c r="QVO15" s="209"/>
      <c r="QVP15" s="209"/>
      <c r="QVQ15" s="209"/>
      <c r="QVR15" s="209"/>
      <c r="QVS15" s="209"/>
      <c r="QVT15" s="209"/>
      <c r="QVU15" s="209"/>
      <c r="QVV15" s="209"/>
      <c r="QVW15" s="209"/>
      <c r="QVX15" s="209"/>
      <c r="QVY15" s="209"/>
      <c r="QVZ15" s="209"/>
      <c r="QWA15" s="209"/>
      <c r="QWB15" s="209"/>
      <c r="QWC15" s="209"/>
      <c r="QWD15" s="209"/>
      <c r="QWE15" s="209"/>
      <c r="QWF15" s="209"/>
      <c r="QWG15" s="209"/>
      <c r="QWH15" s="209"/>
      <c r="QWI15" s="209"/>
      <c r="QWJ15" s="209"/>
      <c r="QWK15" s="209"/>
      <c r="QWL15" s="209"/>
      <c r="QWM15" s="209"/>
      <c r="QWN15" s="209"/>
      <c r="QWO15" s="209"/>
      <c r="QWP15" s="209"/>
      <c r="QWQ15" s="209"/>
      <c r="QWR15" s="209"/>
      <c r="QWS15" s="209"/>
      <c r="QWT15" s="209"/>
      <c r="QWU15" s="209"/>
      <c r="QWV15" s="209"/>
      <c r="QWW15" s="209"/>
      <c r="QWX15" s="209"/>
      <c r="QWY15" s="209"/>
      <c r="QWZ15" s="209"/>
      <c r="QXA15" s="209"/>
      <c r="QXB15" s="209"/>
      <c r="QXC15" s="209"/>
      <c r="QXD15" s="209"/>
      <c r="QXE15" s="209"/>
      <c r="QXF15" s="209"/>
      <c r="QXG15" s="209"/>
      <c r="QXH15" s="209"/>
      <c r="QXI15" s="209"/>
      <c r="QXJ15" s="209"/>
      <c r="QXK15" s="209"/>
      <c r="QXL15" s="209"/>
      <c r="QXM15" s="209"/>
      <c r="QXN15" s="209"/>
      <c r="QXO15" s="209"/>
      <c r="QXP15" s="209"/>
      <c r="QXQ15" s="209"/>
      <c r="QXR15" s="209"/>
      <c r="QXS15" s="209"/>
      <c r="QXT15" s="209"/>
      <c r="QXU15" s="209"/>
      <c r="QXV15" s="209"/>
      <c r="QXW15" s="209"/>
      <c r="QXX15" s="209"/>
      <c r="QXY15" s="209"/>
      <c r="QXZ15" s="209"/>
      <c r="QYA15" s="209"/>
      <c r="QYB15" s="209"/>
      <c r="QYC15" s="209"/>
      <c r="QYD15" s="209"/>
      <c r="QYE15" s="209"/>
      <c r="QYF15" s="209"/>
      <c r="QYG15" s="209"/>
      <c r="QYH15" s="209"/>
      <c r="QYI15" s="209"/>
      <c r="QYJ15" s="209"/>
      <c r="QYK15" s="209"/>
      <c r="QYL15" s="209"/>
      <c r="QYM15" s="209"/>
      <c r="QYN15" s="209"/>
      <c r="QYO15" s="209"/>
      <c r="QYP15" s="209"/>
      <c r="QYQ15" s="209"/>
      <c r="QYR15" s="209"/>
      <c r="QYS15" s="209"/>
      <c r="QYT15" s="209"/>
      <c r="QYU15" s="209"/>
      <c r="QYV15" s="209"/>
      <c r="QYW15" s="209"/>
      <c r="QYX15" s="209"/>
      <c r="QYY15" s="209"/>
      <c r="QYZ15" s="209"/>
      <c r="QZA15" s="209"/>
      <c r="QZB15" s="209"/>
      <c r="QZC15" s="209"/>
      <c r="QZD15" s="209"/>
      <c r="QZE15" s="209"/>
      <c r="QZF15" s="209"/>
      <c r="QZG15" s="209"/>
      <c r="QZH15" s="209"/>
      <c r="QZI15" s="209"/>
      <c r="QZJ15" s="209"/>
      <c r="QZK15" s="209"/>
      <c r="QZL15" s="209"/>
      <c r="QZM15" s="209"/>
      <c r="QZN15" s="209"/>
      <c r="QZO15" s="209"/>
      <c r="QZP15" s="209"/>
      <c r="QZQ15" s="209"/>
      <c r="QZR15" s="209"/>
      <c r="QZS15" s="209"/>
      <c r="QZT15" s="209"/>
      <c r="QZU15" s="209"/>
      <c r="QZV15" s="209"/>
      <c r="QZW15" s="209"/>
      <c r="QZX15" s="209"/>
      <c r="QZY15" s="209"/>
      <c r="QZZ15" s="209"/>
      <c r="RAA15" s="209"/>
      <c r="RAB15" s="209"/>
      <c r="RAC15" s="209"/>
      <c r="RAD15" s="209"/>
      <c r="RAE15" s="209"/>
      <c r="RAF15" s="209"/>
      <c r="RAG15" s="209"/>
      <c r="RAH15" s="209"/>
      <c r="RAI15" s="209"/>
      <c r="RAJ15" s="209"/>
      <c r="RAK15" s="209"/>
      <c r="RAL15" s="209"/>
      <c r="RAM15" s="209"/>
      <c r="RAN15" s="209"/>
      <c r="RAO15" s="209"/>
      <c r="RAP15" s="209"/>
      <c r="RAQ15" s="209"/>
      <c r="RAR15" s="209"/>
      <c r="RAS15" s="209"/>
      <c r="RAT15" s="209"/>
      <c r="RAU15" s="209"/>
      <c r="RAV15" s="209"/>
      <c r="RAW15" s="209"/>
      <c r="RAX15" s="209"/>
      <c r="RAY15" s="209"/>
      <c r="RAZ15" s="209"/>
      <c r="RBA15" s="209"/>
      <c r="RBB15" s="209"/>
      <c r="RBC15" s="209"/>
      <c r="RBD15" s="209"/>
      <c r="RBE15" s="209"/>
      <c r="RBF15" s="209"/>
      <c r="RBG15" s="209"/>
      <c r="RBH15" s="209"/>
      <c r="RBI15" s="209"/>
      <c r="RBJ15" s="209"/>
      <c r="RBK15" s="209"/>
      <c r="RBL15" s="209"/>
      <c r="RBM15" s="209"/>
      <c r="RBN15" s="209"/>
      <c r="RBO15" s="209"/>
      <c r="RBP15" s="209"/>
      <c r="RBQ15" s="209"/>
      <c r="RBR15" s="209"/>
      <c r="RBS15" s="209"/>
      <c r="RBT15" s="209"/>
      <c r="RBU15" s="209"/>
      <c r="RBV15" s="209"/>
      <c r="RBW15" s="209"/>
      <c r="RBX15" s="209"/>
      <c r="RBY15" s="209"/>
      <c r="RBZ15" s="209"/>
      <c r="RCA15" s="209"/>
      <c r="RCB15" s="209"/>
      <c r="RCC15" s="209"/>
      <c r="RCD15" s="209"/>
      <c r="RCE15" s="209"/>
      <c r="RCF15" s="209"/>
      <c r="RCG15" s="209"/>
      <c r="RCH15" s="209"/>
      <c r="RCI15" s="209"/>
      <c r="RCJ15" s="209"/>
      <c r="RCK15" s="209"/>
      <c r="RCL15" s="209"/>
      <c r="RCM15" s="209"/>
      <c r="RCN15" s="209"/>
      <c r="RCO15" s="209"/>
      <c r="RCP15" s="209"/>
      <c r="RCQ15" s="209"/>
      <c r="RCR15" s="209"/>
      <c r="RCS15" s="209"/>
      <c r="RCT15" s="209"/>
      <c r="RCU15" s="209"/>
      <c r="RCV15" s="209"/>
      <c r="RCW15" s="209"/>
      <c r="RCX15" s="209"/>
      <c r="RCY15" s="209"/>
      <c r="RCZ15" s="209"/>
      <c r="RDA15" s="209"/>
      <c r="RDB15" s="209"/>
      <c r="RDC15" s="209"/>
      <c r="RDD15" s="209"/>
      <c r="RDE15" s="209"/>
      <c r="RDF15" s="209"/>
      <c r="RDG15" s="209"/>
      <c r="RDH15" s="209"/>
      <c r="RDI15" s="209"/>
      <c r="RDJ15" s="209"/>
      <c r="RDK15" s="209"/>
      <c r="RDL15" s="209"/>
      <c r="RDM15" s="209"/>
      <c r="RDN15" s="209"/>
      <c r="RDO15" s="209"/>
      <c r="RDP15" s="209"/>
      <c r="RDQ15" s="209"/>
      <c r="RDR15" s="209"/>
      <c r="RDS15" s="209"/>
      <c r="RDT15" s="209"/>
      <c r="RDU15" s="209"/>
      <c r="RDV15" s="209"/>
      <c r="RDW15" s="209"/>
      <c r="RDX15" s="209"/>
      <c r="RDY15" s="209"/>
      <c r="RDZ15" s="209"/>
      <c r="REA15" s="209"/>
      <c r="REB15" s="209"/>
      <c r="REC15" s="209"/>
      <c r="RED15" s="209"/>
      <c r="REE15" s="209"/>
      <c r="REF15" s="209"/>
      <c r="REG15" s="209"/>
      <c r="REH15" s="209"/>
      <c r="REI15" s="209"/>
      <c r="REJ15" s="209"/>
      <c r="REK15" s="209"/>
      <c r="REL15" s="209"/>
      <c r="REM15" s="209"/>
      <c r="REN15" s="209"/>
      <c r="REO15" s="209"/>
      <c r="REP15" s="209"/>
      <c r="REQ15" s="209"/>
      <c r="RER15" s="209"/>
      <c r="RES15" s="209"/>
      <c r="RET15" s="209"/>
      <c r="REU15" s="209"/>
      <c r="REV15" s="209"/>
      <c r="REW15" s="209"/>
      <c r="REX15" s="209"/>
      <c r="REY15" s="209"/>
      <c r="REZ15" s="209"/>
      <c r="RFA15" s="209"/>
      <c r="RFB15" s="209"/>
      <c r="RFC15" s="209"/>
      <c r="RFD15" s="209"/>
      <c r="RFE15" s="209"/>
      <c r="RFF15" s="209"/>
      <c r="RFG15" s="209"/>
      <c r="RFH15" s="209"/>
      <c r="RFI15" s="209"/>
      <c r="RFJ15" s="209"/>
      <c r="RFK15" s="209"/>
      <c r="RFL15" s="209"/>
      <c r="RFM15" s="209"/>
      <c r="RFN15" s="209"/>
      <c r="RFO15" s="209"/>
      <c r="RFP15" s="209"/>
      <c r="RFQ15" s="209"/>
      <c r="RFR15" s="209"/>
      <c r="RFS15" s="209"/>
      <c r="RFT15" s="209"/>
      <c r="RFU15" s="209"/>
      <c r="RFV15" s="209"/>
      <c r="RFW15" s="209"/>
      <c r="RFX15" s="209"/>
      <c r="RFY15" s="209"/>
      <c r="RFZ15" s="209"/>
      <c r="RGA15" s="209"/>
      <c r="RGB15" s="209"/>
      <c r="RGC15" s="209"/>
      <c r="RGD15" s="209"/>
      <c r="RGE15" s="209"/>
      <c r="RGF15" s="209"/>
      <c r="RGG15" s="209"/>
      <c r="RGH15" s="209"/>
      <c r="RGI15" s="209"/>
      <c r="RGJ15" s="209"/>
      <c r="RGK15" s="209"/>
      <c r="RGL15" s="209"/>
      <c r="RGM15" s="209"/>
      <c r="RGN15" s="209"/>
      <c r="RGO15" s="209"/>
      <c r="RGP15" s="209"/>
      <c r="RGQ15" s="209"/>
      <c r="RGR15" s="209"/>
      <c r="RGS15" s="209"/>
      <c r="RGT15" s="209"/>
      <c r="RGU15" s="209"/>
      <c r="RGV15" s="209"/>
      <c r="RGW15" s="209"/>
      <c r="RGX15" s="209"/>
      <c r="RGY15" s="209"/>
      <c r="RGZ15" s="209"/>
      <c r="RHA15" s="209"/>
      <c r="RHB15" s="209"/>
      <c r="RHC15" s="209"/>
      <c r="RHD15" s="209"/>
      <c r="RHE15" s="209"/>
      <c r="RHF15" s="209"/>
      <c r="RHG15" s="209"/>
      <c r="RHH15" s="209"/>
      <c r="RHI15" s="209"/>
      <c r="RHJ15" s="209"/>
      <c r="RHK15" s="209"/>
      <c r="RHL15" s="209"/>
      <c r="RHM15" s="209"/>
      <c r="RHN15" s="209"/>
      <c r="RHO15" s="209"/>
      <c r="RHP15" s="209"/>
      <c r="RHQ15" s="209"/>
      <c r="RHR15" s="209"/>
      <c r="RHS15" s="209"/>
      <c r="RHT15" s="209"/>
      <c r="RHU15" s="209"/>
      <c r="RHV15" s="209"/>
      <c r="RHW15" s="209"/>
      <c r="RHX15" s="209"/>
      <c r="RHY15" s="209"/>
      <c r="RHZ15" s="209"/>
      <c r="RIA15" s="209"/>
      <c r="RIB15" s="209"/>
      <c r="RIC15" s="209"/>
      <c r="RID15" s="209"/>
      <c r="RIE15" s="209"/>
      <c r="RIF15" s="209"/>
      <c r="RIG15" s="209"/>
      <c r="RIH15" s="209"/>
      <c r="RII15" s="209"/>
      <c r="RIJ15" s="209"/>
      <c r="RIK15" s="209"/>
      <c r="RIL15" s="209"/>
      <c r="RIM15" s="209"/>
      <c r="RIN15" s="209"/>
      <c r="RIO15" s="209"/>
      <c r="RIP15" s="209"/>
      <c r="RIQ15" s="209"/>
      <c r="RIR15" s="209"/>
      <c r="RIS15" s="209"/>
      <c r="RIT15" s="209"/>
      <c r="RIU15" s="209"/>
      <c r="RIV15" s="209"/>
      <c r="RIW15" s="209"/>
      <c r="RIX15" s="209"/>
      <c r="RIY15" s="209"/>
      <c r="RIZ15" s="209"/>
      <c r="RJA15" s="209"/>
      <c r="RJB15" s="209"/>
      <c r="RJC15" s="209"/>
      <c r="RJD15" s="209"/>
      <c r="RJE15" s="209"/>
      <c r="RJF15" s="209"/>
      <c r="RJG15" s="209"/>
      <c r="RJH15" s="209"/>
      <c r="RJI15" s="209"/>
      <c r="RJJ15" s="209"/>
      <c r="RJK15" s="209"/>
      <c r="RJL15" s="209"/>
      <c r="RJM15" s="209"/>
      <c r="RJN15" s="209"/>
      <c r="RJO15" s="209"/>
      <c r="RJP15" s="209"/>
      <c r="RJQ15" s="209"/>
      <c r="RJR15" s="209"/>
      <c r="RJS15" s="209"/>
      <c r="RJT15" s="209"/>
      <c r="RJU15" s="209"/>
      <c r="RJV15" s="209"/>
      <c r="RJW15" s="209"/>
      <c r="RJX15" s="209"/>
      <c r="RJY15" s="209"/>
      <c r="RJZ15" s="209"/>
      <c r="RKA15" s="209"/>
      <c r="RKB15" s="209"/>
      <c r="RKC15" s="209"/>
      <c r="RKD15" s="209"/>
      <c r="RKE15" s="209"/>
      <c r="RKF15" s="209"/>
      <c r="RKG15" s="209"/>
      <c r="RKH15" s="209"/>
      <c r="RKI15" s="209"/>
      <c r="RKJ15" s="209"/>
      <c r="RKK15" s="209"/>
      <c r="RKL15" s="209"/>
      <c r="RKM15" s="209"/>
      <c r="RKN15" s="209"/>
      <c r="RKO15" s="209"/>
      <c r="RKP15" s="209"/>
      <c r="RKQ15" s="209"/>
      <c r="RKR15" s="209"/>
      <c r="RKS15" s="209"/>
      <c r="RKT15" s="209"/>
      <c r="RKU15" s="209"/>
      <c r="RKV15" s="209"/>
      <c r="RKW15" s="209"/>
      <c r="RKX15" s="209"/>
      <c r="RKY15" s="209"/>
      <c r="RKZ15" s="209"/>
      <c r="RLA15" s="209"/>
      <c r="RLB15" s="209"/>
      <c r="RLC15" s="209"/>
      <c r="RLD15" s="209"/>
      <c r="RLE15" s="209"/>
      <c r="RLF15" s="209"/>
      <c r="RLG15" s="209"/>
      <c r="RLH15" s="209"/>
      <c r="RLI15" s="209"/>
      <c r="RLJ15" s="209"/>
      <c r="RLK15" s="209"/>
      <c r="RLL15" s="209"/>
      <c r="RLM15" s="209"/>
      <c r="RLN15" s="209"/>
      <c r="RLO15" s="209"/>
      <c r="RLP15" s="209"/>
      <c r="RLQ15" s="209"/>
      <c r="RLR15" s="209"/>
      <c r="RLS15" s="209"/>
      <c r="RLT15" s="209"/>
      <c r="RLU15" s="209"/>
      <c r="RLV15" s="209"/>
      <c r="RLW15" s="209"/>
      <c r="RLX15" s="209"/>
      <c r="RLY15" s="209"/>
      <c r="RLZ15" s="209"/>
      <c r="RMA15" s="209"/>
      <c r="RMB15" s="209"/>
      <c r="RMC15" s="209"/>
      <c r="RMD15" s="209"/>
      <c r="RME15" s="209"/>
      <c r="RMF15" s="209"/>
      <c r="RMG15" s="209"/>
      <c r="RMH15" s="209"/>
      <c r="RMI15" s="209"/>
      <c r="RMJ15" s="209"/>
      <c r="RMK15" s="209"/>
      <c r="RML15" s="209"/>
      <c r="RMM15" s="209"/>
      <c r="RMN15" s="209"/>
      <c r="RMO15" s="209"/>
      <c r="RMP15" s="209"/>
      <c r="RMQ15" s="209"/>
      <c r="RMR15" s="209"/>
      <c r="RMS15" s="209"/>
      <c r="RMT15" s="209"/>
      <c r="RMU15" s="209"/>
      <c r="RMV15" s="209"/>
      <c r="RMW15" s="209"/>
      <c r="RMX15" s="209"/>
      <c r="RMY15" s="209"/>
      <c r="RMZ15" s="209"/>
      <c r="RNA15" s="209"/>
      <c r="RNB15" s="209"/>
      <c r="RNC15" s="209"/>
      <c r="RND15" s="209"/>
      <c r="RNE15" s="209"/>
      <c r="RNF15" s="209"/>
      <c r="RNG15" s="209"/>
      <c r="RNH15" s="209"/>
      <c r="RNI15" s="209"/>
      <c r="RNJ15" s="209"/>
      <c r="RNK15" s="209"/>
      <c r="RNL15" s="209"/>
      <c r="RNM15" s="209"/>
      <c r="RNN15" s="209"/>
      <c r="RNO15" s="209"/>
      <c r="RNP15" s="209"/>
      <c r="RNQ15" s="209"/>
      <c r="RNR15" s="209"/>
      <c r="RNS15" s="209"/>
      <c r="RNT15" s="209"/>
      <c r="RNU15" s="209"/>
      <c r="RNV15" s="209"/>
      <c r="RNW15" s="209"/>
      <c r="RNX15" s="209"/>
      <c r="RNY15" s="209"/>
      <c r="RNZ15" s="209"/>
      <c r="ROA15" s="209"/>
      <c r="ROB15" s="209"/>
      <c r="ROC15" s="209"/>
      <c r="ROD15" s="209"/>
      <c r="ROE15" s="209"/>
      <c r="ROF15" s="209"/>
      <c r="ROG15" s="209"/>
      <c r="ROH15" s="209"/>
      <c r="ROI15" s="209"/>
      <c r="ROJ15" s="209"/>
      <c r="ROK15" s="209"/>
      <c r="ROL15" s="209"/>
      <c r="ROM15" s="209"/>
      <c r="RON15" s="209"/>
      <c r="ROO15" s="209"/>
      <c r="ROP15" s="209"/>
      <c r="ROQ15" s="209"/>
      <c r="ROR15" s="209"/>
      <c r="ROS15" s="209"/>
      <c r="ROT15" s="209"/>
      <c r="ROU15" s="209"/>
      <c r="ROV15" s="209"/>
      <c r="ROW15" s="209"/>
      <c r="ROX15" s="209"/>
      <c r="ROY15" s="209"/>
      <c r="ROZ15" s="209"/>
      <c r="RPA15" s="209"/>
      <c r="RPB15" s="209"/>
      <c r="RPC15" s="209"/>
      <c r="RPD15" s="209"/>
      <c r="RPE15" s="209"/>
      <c r="RPF15" s="209"/>
      <c r="RPG15" s="209"/>
      <c r="RPH15" s="209"/>
      <c r="RPI15" s="209"/>
      <c r="RPJ15" s="209"/>
      <c r="RPK15" s="209"/>
      <c r="RPL15" s="209"/>
      <c r="RPM15" s="209"/>
      <c r="RPN15" s="209"/>
      <c r="RPO15" s="209"/>
      <c r="RPP15" s="209"/>
      <c r="RPQ15" s="209"/>
      <c r="RPR15" s="209"/>
      <c r="RPS15" s="209"/>
      <c r="RPT15" s="209"/>
      <c r="RPU15" s="209"/>
      <c r="RPV15" s="209"/>
      <c r="RPW15" s="209"/>
      <c r="RPX15" s="209"/>
      <c r="RPY15" s="209"/>
      <c r="RPZ15" s="209"/>
      <c r="RQA15" s="209"/>
      <c r="RQB15" s="209"/>
      <c r="RQC15" s="209"/>
      <c r="RQD15" s="209"/>
      <c r="RQE15" s="209"/>
      <c r="RQF15" s="209"/>
      <c r="RQG15" s="209"/>
      <c r="RQH15" s="209"/>
      <c r="RQI15" s="209"/>
      <c r="RQJ15" s="209"/>
      <c r="RQK15" s="209"/>
      <c r="RQL15" s="209"/>
      <c r="RQM15" s="209"/>
      <c r="RQN15" s="209"/>
      <c r="RQO15" s="209"/>
      <c r="RQP15" s="209"/>
      <c r="RQQ15" s="209"/>
      <c r="RQR15" s="209"/>
      <c r="RQS15" s="209"/>
      <c r="RQT15" s="209"/>
      <c r="RQU15" s="209"/>
      <c r="RQV15" s="209"/>
      <c r="RQW15" s="209"/>
      <c r="RQX15" s="209"/>
      <c r="RQY15" s="209"/>
      <c r="RQZ15" s="209"/>
      <c r="RRA15" s="209"/>
      <c r="RRB15" s="209"/>
      <c r="RRC15" s="209"/>
      <c r="RRD15" s="209"/>
      <c r="RRE15" s="209"/>
      <c r="RRF15" s="209"/>
      <c r="RRG15" s="209"/>
      <c r="RRH15" s="209"/>
      <c r="RRI15" s="209"/>
      <c r="RRJ15" s="209"/>
      <c r="RRK15" s="209"/>
      <c r="RRL15" s="209"/>
      <c r="RRM15" s="209"/>
      <c r="RRN15" s="209"/>
      <c r="RRO15" s="209"/>
      <c r="RRP15" s="209"/>
      <c r="RRQ15" s="209"/>
      <c r="RRR15" s="209"/>
      <c r="RRS15" s="209"/>
      <c r="RRT15" s="209"/>
      <c r="RRU15" s="209"/>
      <c r="RRV15" s="209"/>
      <c r="RRW15" s="209"/>
      <c r="RRX15" s="209"/>
      <c r="RRY15" s="209"/>
      <c r="RRZ15" s="209"/>
      <c r="RSA15" s="209"/>
      <c r="RSB15" s="209"/>
      <c r="RSC15" s="209"/>
      <c r="RSD15" s="209"/>
      <c r="RSE15" s="209"/>
      <c r="RSF15" s="209"/>
      <c r="RSG15" s="209"/>
      <c r="RSH15" s="209"/>
      <c r="RSI15" s="209"/>
      <c r="RSJ15" s="209"/>
      <c r="RSK15" s="209"/>
      <c r="RSL15" s="209"/>
      <c r="RSM15" s="209"/>
      <c r="RSN15" s="209"/>
      <c r="RSO15" s="209"/>
      <c r="RSP15" s="209"/>
      <c r="RSQ15" s="209"/>
      <c r="RSR15" s="209"/>
      <c r="RSS15" s="209"/>
      <c r="RST15" s="209"/>
      <c r="RSU15" s="209"/>
      <c r="RSV15" s="209"/>
      <c r="RSW15" s="209"/>
      <c r="RSX15" s="209"/>
      <c r="RSY15" s="209"/>
      <c r="RSZ15" s="209"/>
      <c r="RTA15" s="209"/>
      <c r="RTB15" s="209"/>
      <c r="RTC15" s="209"/>
      <c r="RTD15" s="209"/>
      <c r="RTE15" s="209"/>
      <c r="RTF15" s="209"/>
      <c r="RTG15" s="209"/>
      <c r="RTH15" s="209"/>
      <c r="RTI15" s="209"/>
      <c r="RTJ15" s="209"/>
      <c r="RTK15" s="209"/>
      <c r="RTL15" s="209"/>
      <c r="RTM15" s="209"/>
      <c r="RTN15" s="209"/>
      <c r="RTO15" s="209"/>
      <c r="RTP15" s="209"/>
      <c r="RTQ15" s="209"/>
      <c r="RTR15" s="209"/>
      <c r="RTS15" s="209"/>
      <c r="RTT15" s="209"/>
      <c r="RTU15" s="209"/>
      <c r="RTV15" s="209"/>
      <c r="RTW15" s="209"/>
      <c r="RTX15" s="209"/>
      <c r="RTY15" s="209"/>
      <c r="RTZ15" s="209"/>
      <c r="RUA15" s="209"/>
      <c r="RUB15" s="209"/>
      <c r="RUC15" s="209"/>
      <c r="RUD15" s="209"/>
      <c r="RUE15" s="209"/>
      <c r="RUF15" s="209"/>
      <c r="RUG15" s="209"/>
      <c r="RUH15" s="209"/>
      <c r="RUI15" s="209"/>
      <c r="RUJ15" s="209"/>
      <c r="RUK15" s="209"/>
      <c r="RUL15" s="209"/>
      <c r="RUM15" s="209"/>
      <c r="RUN15" s="209"/>
      <c r="RUO15" s="209"/>
      <c r="RUP15" s="209"/>
      <c r="RUQ15" s="209"/>
      <c r="RUR15" s="209"/>
      <c r="RUS15" s="209"/>
      <c r="RUT15" s="209"/>
      <c r="RUU15" s="209"/>
      <c r="RUV15" s="209"/>
      <c r="RUW15" s="209"/>
      <c r="RUX15" s="209"/>
      <c r="RUY15" s="209"/>
      <c r="RUZ15" s="209"/>
      <c r="RVA15" s="209"/>
      <c r="RVB15" s="209"/>
      <c r="RVC15" s="209"/>
      <c r="RVD15" s="209"/>
      <c r="RVE15" s="209"/>
      <c r="RVF15" s="209"/>
      <c r="RVG15" s="209"/>
      <c r="RVH15" s="209"/>
      <c r="RVI15" s="209"/>
      <c r="RVJ15" s="209"/>
      <c r="RVK15" s="209"/>
      <c r="RVL15" s="209"/>
      <c r="RVM15" s="209"/>
      <c r="RVN15" s="209"/>
      <c r="RVO15" s="209"/>
      <c r="RVP15" s="209"/>
      <c r="RVQ15" s="209"/>
      <c r="RVR15" s="209"/>
      <c r="RVS15" s="209"/>
      <c r="RVT15" s="209"/>
      <c r="RVU15" s="209"/>
      <c r="RVV15" s="209"/>
      <c r="RVW15" s="209"/>
      <c r="RVX15" s="209"/>
      <c r="RVY15" s="209"/>
      <c r="RVZ15" s="209"/>
      <c r="RWA15" s="209"/>
      <c r="RWB15" s="209"/>
      <c r="RWC15" s="209"/>
      <c r="RWD15" s="209"/>
      <c r="RWE15" s="209"/>
      <c r="RWF15" s="209"/>
      <c r="RWG15" s="209"/>
      <c r="RWH15" s="209"/>
      <c r="RWI15" s="209"/>
      <c r="RWJ15" s="209"/>
      <c r="RWK15" s="209"/>
      <c r="RWL15" s="209"/>
      <c r="RWM15" s="209"/>
      <c r="RWN15" s="209"/>
      <c r="RWO15" s="209"/>
      <c r="RWP15" s="209"/>
      <c r="RWQ15" s="209"/>
      <c r="RWR15" s="209"/>
      <c r="RWS15" s="209"/>
      <c r="RWT15" s="209"/>
      <c r="RWU15" s="209"/>
      <c r="RWV15" s="209"/>
      <c r="RWW15" s="209"/>
      <c r="RWX15" s="209"/>
      <c r="RWY15" s="209"/>
      <c r="RWZ15" s="209"/>
      <c r="RXA15" s="209"/>
      <c r="RXB15" s="209"/>
      <c r="RXC15" s="209"/>
      <c r="RXD15" s="209"/>
      <c r="RXE15" s="209"/>
      <c r="RXF15" s="209"/>
      <c r="RXG15" s="209"/>
      <c r="RXH15" s="209"/>
      <c r="RXI15" s="209"/>
      <c r="RXJ15" s="209"/>
      <c r="RXK15" s="209"/>
      <c r="RXL15" s="209"/>
      <c r="RXM15" s="209"/>
      <c r="RXN15" s="209"/>
      <c r="RXO15" s="209"/>
      <c r="RXP15" s="209"/>
      <c r="RXQ15" s="209"/>
      <c r="RXR15" s="209"/>
      <c r="RXS15" s="209"/>
      <c r="RXT15" s="209"/>
      <c r="RXU15" s="209"/>
      <c r="RXV15" s="209"/>
      <c r="RXW15" s="209"/>
      <c r="RXX15" s="209"/>
      <c r="RXY15" s="209"/>
      <c r="RXZ15" s="209"/>
      <c r="RYA15" s="209"/>
      <c r="RYB15" s="209"/>
      <c r="RYC15" s="209"/>
      <c r="RYD15" s="209"/>
      <c r="RYE15" s="209"/>
      <c r="RYF15" s="209"/>
      <c r="RYG15" s="209"/>
      <c r="RYH15" s="209"/>
      <c r="RYI15" s="209"/>
      <c r="RYJ15" s="209"/>
      <c r="RYK15" s="209"/>
      <c r="RYL15" s="209"/>
      <c r="RYM15" s="209"/>
      <c r="RYN15" s="209"/>
      <c r="RYO15" s="209"/>
      <c r="RYP15" s="209"/>
      <c r="RYQ15" s="209"/>
      <c r="RYR15" s="209"/>
      <c r="RYS15" s="209"/>
      <c r="RYT15" s="209"/>
      <c r="RYU15" s="209"/>
      <c r="RYV15" s="209"/>
      <c r="RYW15" s="209"/>
      <c r="RYX15" s="209"/>
      <c r="RYY15" s="209"/>
      <c r="RYZ15" s="209"/>
      <c r="RZA15" s="209"/>
      <c r="RZB15" s="209"/>
      <c r="RZC15" s="209"/>
      <c r="RZD15" s="209"/>
      <c r="RZE15" s="209"/>
      <c r="RZF15" s="209"/>
      <c r="RZG15" s="209"/>
      <c r="RZH15" s="209"/>
      <c r="RZI15" s="209"/>
      <c r="RZJ15" s="209"/>
      <c r="RZK15" s="209"/>
      <c r="RZL15" s="209"/>
      <c r="RZM15" s="209"/>
      <c r="RZN15" s="209"/>
      <c r="RZO15" s="209"/>
      <c r="RZP15" s="209"/>
      <c r="RZQ15" s="209"/>
      <c r="RZR15" s="209"/>
      <c r="RZS15" s="209"/>
      <c r="RZT15" s="209"/>
      <c r="RZU15" s="209"/>
      <c r="RZV15" s="209"/>
      <c r="RZW15" s="209"/>
      <c r="RZX15" s="209"/>
      <c r="RZY15" s="209"/>
      <c r="RZZ15" s="209"/>
      <c r="SAA15" s="209"/>
      <c r="SAB15" s="209"/>
      <c r="SAC15" s="209"/>
      <c r="SAD15" s="209"/>
      <c r="SAE15" s="209"/>
      <c r="SAF15" s="209"/>
      <c r="SAG15" s="209"/>
      <c r="SAH15" s="209"/>
      <c r="SAI15" s="209"/>
      <c r="SAJ15" s="209"/>
      <c r="SAK15" s="209"/>
      <c r="SAL15" s="209"/>
      <c r="SAM15" s="209"/>
      <c r="SAN15" s="209"/>
      <c r="SAO15" s="209"/>
      <c r="SAP15" s="209"/>
      <c r="SAQ15" s="209"/>
      <c r="SAR15" s="209"/>
      <c r="SAS15" s="209"/>
      <c r="SAT15" s="209"/>
      <c r="SAU15" s="209"/>
      <c r="SAV15" s="209"/>
      <c r="SAW15" s="209"/>
      <c r="SAX15" s="209"/>
      <c r="SAY15" s="209"/>
      <c r="SAZ15" s="209"/>
      <c r="SBA15" s="209"/>
      <c r="SBB15" s="209"/>
      <c r="SBC15" s="209"/>
      <c r="SBD15" s="209"/>
      <c r="SBE15" s="209"/>
      <c r="SBF15" s="209"/>
      <c r="SBG15" s="209"/>
      <c r="SBH15" s="209"/>
      <c r="SBI15" s="209"/>
      <c r="SBJ15" s="209"/>
      <c r="SBK15" s="209"/>
      <c r="SBL15" s="209"/>
      <c r="SBM15" s="209"/>
      <c r="SBN15" s="209"/>
      <c r="SBO15" s="209"/>
      <c r="SBP15" s="209"/>
      <c r="SBQ15" s="209"/>
      <c r="SBR15" s="209"/>
      <c r="SBS15" s="209"/>
      <c r="SBT15" s="209"/>
      <c r="SBU15" s="209"/>
      <c r="SBV15" s="209"/>
      <c r="SBW15" s="209"/>
      <c r="SBX15" s="209"/>
      <c r="SBY15" s="209"/>
      <c r="SBZ15" s="209"/>
      <c r="SCA15" s="209"/>
      <c r="SCB15" s="209"/>
      <c r="SCC15" s="209"/>
      <c r="SCD15" s="209"/>
      <c r="SCE15" s="209"/>
      <c r="SCF15" s="209"/>
      <c r="SCG15" s="209"/>
      <c r="SCH15" s="209"/>
      <c r="SCI15" s="209"/>
      <c r="SCJ15" s="209"/>
      <c r="SCK15" s="209"/>
      <c r="SCL15" s="209"/>
      <c r="SCM15" s="209"/>
      <c r="SCN15" s="209"/>
      <c r="SCO15" s="209"/>
      <c r="SCP15" s="209"/>
      <c r="SCQ15" s="209"/>
      <c r="SCR15" s="209"/>
      <c r="SCS15" s="209"/>
      <c r="SCT15" s="209"/>
      <c r="SCU15" s="209"/>
      <c r="SCV15" s="209"/>
      <c r="SCW15" s="209"/>
      <c r="SCX15" s="209"/>
      <c r="SCY15" s="209"/>
      <c r="SCZ15" s="209"/>
      <c r="SDA15" s="209"/>
      <c r="SDB15" s="209"/>
      <c r="SDC15" s="209"/>
      <c r="SDD15" s="209"/>
      <c r="SDE15" s="209"/>
      <c r="SDF15" s="209"/>
      <c r="SDG15" s="209"/>
      <c r="SDH15" s="209"/>
      <c r="SDI15" s="209"/>
      <c r="SDJ15" s="209"/>
      <c r="SDK15" s="209"/>
      <c r="SDL15" s="209"/>
      <c r="SDM15" s="209"/>
      <c r="SDN15" s="209"/>
      <c r="SDO15" s="209"/>
      <c r="SDP15" s="209"/>
      <c r="SDQ15" s="209"/>
      <c r="SDR15" s="209"/>
      <c r="SDS15" s="209"/>
      <c r="SDT15" s="209"/>
      <c r="SDU15" s="209"/>
      <c r="SDV15" s="209"/>
      <c r="SDW15" s="209"/>
      <c r="SDX15" s="209"/>
      <c r="SDY15" s="209"/>
      <c r="SDZ15" s="209"/>
      <c r="SEA15" s="209"/>
      <c r="SEB15" s="209"/>
      <c r="SEC15" s="209"/>
      <c r="SED15" s="209"/>
      <c r="SEE15" s="209"/>
      <c r="SEF15" s="209"/>
      <c r="SEG15" s="209"/>
      <c r="SEH15" s="209"/>
      <c r="SEI15" s="209"/>
      <c r="SEJ15" s="209"/>
      <c r="SEK15" s="209"/>
      <c r="SEL15" s="209"/>
      <c r="SEM15" s="209"/>
      <c r="SEN15" s="209"/>
      <c r="SEO15" s="209"/>
      <c r="SEP15" s="209"/>
      <c r="SEQ15" s="209"/>
      <c r="SER15" s="209"/>
      <c r="SES15" s="209"/>
      <c r="SET15" s="209"/>
      <c r="SEU15" s="209"/>
      <c r="SEV15" s="209"/>
      <c r="SEW15" s="209"/>
      <c r="SEX15" s="209"/>
      <c r="SEY15" s="209"/>
      <c r="SEZ15" s="209"/>
      <c r="SFA15" s="209"/>
      <c r="SFB15" s="209"/>
      <c r="SFC15" s="209"/>
      <c r="SFD15" s="209"/>
      <c r="SFE15" s="209"/>
      <c r="SFF15" s="209"/>
      <c r="SFG15" s="209"/>
      <c r="SFH15" s="209"/>
      <c r="SFI15" s="209"/>
      <c r="SFJ15" s="209"/>
      <c r="SFK15" s="209"/>
      <c r="SFL15" s="209"/>
      <c r="SFM15" s="209"/>
      <c r="SFN15" s="209"/>
      <c r="SFO15" s="209"/>
      <c r="SFP15" s="209"/>
      <c r="SFQ15" s="209"/>
      <c r="SFR15" s="209"/>
      <c r="SFS15" s="209"/>
      <c r="SFT15" s="209"/>
      <c r="SFU15" s="209"/>
      <c r="SFV15" s="209"/>
      <c r="SFW15" s="209"/>
      <c r="SFX15" s="209"/>
      <c r="SFY15" s="209"/>
      <c r="SFZ15" s="209"/>
      <c r="SGA15" s="209"/>
      <c r="SGB15" s="209"/>
      <c r="SGC15" s="209"/>
      <c r="SGD15" s="209"/>
      <c r="SGE15" s="209"/>
      <c r="SGF15" s="209"/>
      <c r="SGG15" s="209"/>
      <c r="SGH15" s="209"/>
      <c r="SGI15" s="209"/>
      <c r="SGJ15" s="209"/>
      <c r="SGK15" s="209"/>
      <c r="SGL15" s="209"/>
      <c r="SGM15" s="209"/>
      <c r="SGN15" s="209"/>
      <c r="SGO15" s="209"/>
      <c r="SGP15" s="209"/>
      <c r="SGQ15" s="209"/>
      <c r="SGR15" s="209"/>
      <c r="SGS15" s="209"/>
      <c r="SGT15" s="209"/>
      <c r="SGU15" s="209"/>
      <c r="SGV15" s="209"/>
      <c r="SGW15" s="209"/>
      <c r="SGX15" s="209"/>
      <c r="SGY15" s="209"/>
      <c r="SGZ15" s="209"/>
      <c r="SHA15" s="209"/>
      <c r="SHB15" s="209"/>
      <c r="SHC15" s="209"/>
      <c r="SHD15" s="209"/>
      <c r="SHE15" s="209"/>
      <c r="SHF15" s="209"/>
      <c r="SHG15" s="209"/>
      <c r="SHH15" s="209"/>
      <c r="SHI15" s="209"/>
      <c r="SHJ15" s="209"/>
      <c r="SHK15" s="209"/>
      <c r="SHL15" s="209"/>
      <c r="SHM15" s="209"/>
      <c r="SHN15" s="209"/>
      <c r="SHO15" s="209"/>
      <c r="SHP15" s="209"/>
      <c r="SHQ15" s="209"/>
      <c r="SHR15" s="209"/>
      <c r="SHS15" s="209"/>
      <c r="SHT15" s="209"/>
      <c r="SHU15" s="209"/>
      <c r="SHV15" s="209"/>
      <c r="SHW15" s="209"/>
      <c r="SHX15" s="209"/>
      <c r="SHY15" s="209"/>
      <c r="SHZ15" s="209"/>
      <c r="SIA15" s="209"/>
      <c r="SIB15" s="209"/>
      <c r="SIC15" s="209"/>
      <c r="SID15" s="209"/>
      <c r="SIE15" s="209"/>
      <c r="SIF15" s="209"/>
      <c r="SIG15" s="209"/>
      <c r="SIH15" s="209"/>
      <c r="SII15" s="209"/>
      <c r="SIJ15" s="209"/>
      <c r="SIK15" s="209"/>
      <c r="SIL15" s="209"/>
      <c r="SIM15" s="209"/>
      <c r="SIN15" s="209"/>
      <c r="SIO15" s="209"/>
      <c r="SIP15" s="209"/>
      <c r="SIQ15" s="209"/>
      <c r="SIR15" s="209"/>
      <c r="SIS15" s="209"/>
      <c r="SIT15" s="209"/>
      <c r="SIU15" s="209"/>
      <c r="SIV15" s="209"/>
      <c r="SIW15" s="209"/>
      <c r="SIX15" s="209"/>
      <c r="SIY15" s="209"/>
      <c r="SIZ15" s="209"/>
      <c r="SJA15" s="209"/>
      <c r="SJB15" s="209"/>
      <c r="SJC15" s="209"/>
      <c r="SJD15" s="209"/>
      <c r="SJE15" s="209"/>
      <c r="SJF15" s="209"/>
      <c r="SJG15" s="209"/>
      <c r="SJH15" s="209"/>
      <c r="SJI15" s="209"/>
      <c r="SJJ15" s="209"/>
      <c r="SJK15" s="209"/>
      <c r="SJL15" s="209"/>
      <c r="SJM15" s="209"/>
      <c r="SJN15" s="209"/>
      <c r="SJO15" s="209"/>
      <c r="SJP15" s="209"/>
      <c r="SJQ15" s="209"/>
      <c r="SJR15" s="209"/>
      <c r="SJS15" s="209"/>
      <c r="SJT15" s="209"/>
      <c r="SJU15" s="209"/>
      <c r="SJV15" s="209"/>
      <c r="SJW15" s="209"/>
      <c r="SJX15" s="209"/>
      <c r="SJY15" s="209"/>
      <c r="SJZ15" s="209"/>
      <c r="SKA15" s="209"/>
      <c r="SKB15" s="209"/>
      <c r="SKC15" s="209"/>
      <c r="SKD15" s="209"/>
      <c r="SKE15" s="209"/>
      <c r="SKF15" s="209"/>
      <c r="SKG15" s="209"/>
      <c r="SKH15" s="209"/>
      <c r="SKI15" s="209"/>
      <c r="SKJ15" s="209"/>
      <c r="SKK15" s="209"/>
      <c r="SKL15" s="209"/>
      <c r="SKM15" s="209"/>
      <c r="SKN15" s="209"/>
      <c r="SKO15" s="209"/>
      <c r="SKP15" s="209"/>
      <c r="SKQ15" s="209"/>
      <c r="SKR15" s="209"/>
      <c r="SKS15" s="209"/>
      <c r="SKT15" s="209"/>
      <c r="SKU15" s="209"/>
      <c r="SKV15" s="209"/>
      <c r="SKW15" s="209"/>
      <c r="SKX15" s="209"/>
      <c r="SKY15" s="209"/>
      <c r="SKZ15" s="209"/>
      <c r="SLA15" s="209"/>
      <c r="SLB15" s="209"/>
      <c r="SLC15" s="209"/>
      <c r="SLD15" s="209"/>
      <c r="SLE15" s="209"/>
      <c r="SLF15" s="209"/>
      <c r="SLG15" s="209"/>
      <c r="SLH15" s="209"/>
      <c r="SLI15" s="209"/>
      <c r="SLJ15" s="209"/>
      <c r="SLK15" s="209"/>
      <c r="SLL15" s="209"/>
      <c r="SLM15" s="209"/>
      <c r="SLN15" s="209"/>
      <c r="SLO15" s="209"/>
      <c r="SLP15" s="209"/>
      <c r="SLQ15" s="209"/>
      <c r="SLR15" s="209"/>
      <c r="SLS15" s="209"/>
      <c r="SLT15" s="209"/>
      <c r="SLU15" s="209"/>
      <c r="SLV15" s="209"/>
      <c r="SLW15" s="209"/>
      <c r="SLX15" s="209"/>
      <c r="SLY15" s="209"/>
      <c r="SLZ15" s="209"/>
      <c r="SMA15" s="209"/>
      <c r="SMB15" s="209"/>
      <c r="SMC15" s="209"/>
      <c r="SMD15" s="209"/>
      <c r="SME15" s="209"/>
      <c r="SMF15" s="209"/>
      <c r="SMG15" s="209"/>
      <c r="SMH15" s="209"/>
      <c r="SMI15" s="209"/>
      <c r="SMJ15" s="209"/>
      <c r="SMK15" s="209"/>
      <c r="SML15" s="209"/>
      <c r="SMM15" s="209"/>
      <c r="SMN15" s="209"/>
      <c r="SMO15" s="209"/>
      <c r="SMP15" s="209"/>
      <c r="SMQ15" s="209"/>
      <c r="SMR15" s="209"/>
      <c r="SMS15" s="209"/>
      <c r="SMT15" s="209"/>
      <c r="SMU15" s="209"/>
      <c r="SMV15" s="209"/>
      <c r="SMW15" s="209"/>
      <c r="SMX15" s="209"/>
      <c r="SMY15" s="209"/>
      <c r="SMZ15" s="209"/>
      <c r="SNA15" s="209"/>
      <c r="SNB15" s="209"/>
      <c r="SNC15" s="209"/>
      <c r="SND15" s="209"/>
      <c r="SNE15" s="209"/>
      <c r="SNF15" s="209"/>
      <c r="SNG15" s="209"/>
      <c r="SNH15" s="209"/>
      <c r="SNI15" s="209"/>
      <c r="SNJ15" s="209"/>
      <c r="SNK15" s="209"/>
      <c r="SNL15" s="209"/>
      <c r="SNM15" s="209"/>
      <c r="SNN15" s="209"/>
      <c r="SNO15" s="209"/>
      <c r="SNP15" s="209"/>
      <c r="SNQ15" s="209"/>
      <c r="SNR15" s="209"/>
      <c r="SNS15" s="209"/>
      <c r="SNT15" s="209"/>
      <c r="SNU15" s="209"/>
      <c r="SNV15" s="209"/>
      <c r="SNW15" s="209"/>
      <c r="SNX15" s="209"/>
      <c r="SNY15" s="209"/>
      <c r="SNZ15" s="209"/>
      <c r="SOA15" s="209"/>
      <c r="SOB15" s="209"/>
      <c r="SOC15" s="209"/>
      <c r="SOD15" s="209"/>
      <c r="SOE15" s="209"/>
      <c r="SOF15" s="209"/>
      <c r="SOG15" s="209"/>
      <c r="SOH15" s="209"/>
      <c r="SOI15" s="209"/>
      <c r="SOJ15" s="209"/>
      <c r="SOK15" s="209"/>
      <c r="SOL15" s="209"/>
      <c r="SOM15" s="209"/>
      <c r="SON15" s="209"/>
      <c r="SOO15" s="209"/>
      <c r="SOP15" s="209"/>
      <c r="SOQ15" s="209"/>
      <c r="SOR15" s="209"/>
      <c r="SOS15" s="209"/>
      <c r="SOT15" s="209"/>
      <c r="SOU15" s="209"/>
      <c r="SOV15" s="209"/>
      <c r="SOW15" s="209"/>
      <c r="SOX15" s="209"/>
      <c r="SOY15" s="209"/>
      <c r="SOZ15" s="209"/>
      <c r="SPA15" s="209"/>
      <c r="SPB15" s="209"/>
      <c r="SPC15" s="209"/>
      <c r="SPD15" s="209"/>
      <c r="SPE15" s="209"/>
      <c r="SPF15" s="209"/>
      <c r="SPG15" s="209"/>
      <c r="SPH15" s="209"/>
      <c r="SPI15" s="209"/>
      <c r="SPJ15" s="209"/>
      <c r="SPK15" s="209"/>
      <c r="SPL15" s="209"/>
      <c r="SPM15" s="209"/>
      <c r="SPN15" s="209"/>
      <c r="SPO15" s="209"/>
      <c r="SPP15" s="209"/>
      <c r="SPQ15" s="209"/>
      <c r="SPR15" s="209"/>
      <c r="SPS15" s="209"/>
      <c r="SPT15" s="209"/>
      <c r="SPU15" s="209"/>
      <c r="SPV15" s="209"/>
      <c r="SPW15" s="209"/>
      <c r="SPX15" s="209"/>
      <c r="SPY15" s="209"/>
      <c r="SPZ15" s="209"/>
      <c r="SQA15" s="209"/>
      <c r="SQB15" s="209"/>
      <c r="SQC15" s="209"/>
      <c r="SQD15" s="209"/>
      <c r="SQE15" s="209"/>
      <c r="SQF15" s="209"/>
      <c r="SQG15" s="209"/>
      <c r="SQH15" s="209"/>
      <c r="SQI15" s="209"/>
      <c r="SQJ15" s="209"/>
      <c r="SQK15" s="209"/>
      <c r="SQL15" s="209"/>
      <c r="SQM15" s="209"/>
      <c r="SQN15" s="209"/>
      <c r="SQO15" s="209"/>
      <c r="SQP15" s="209"/>
      <c r="SQQ15" s="209"/>
      <c r="SQR15" s="209"/>
      <c r="SQS15" s="209"/>
      <c r="SQT15" s="209"/>
      <c r="SQU15" s="209"/>
      <c r="SQV15" s="209"/>
      <c r="SQW15" s="209"/>
      <c r="SQX15" s="209"/>
      <c r="SQY15" s="209"/>
      <c r="SQZ15" s="209"/>
      <c r="SRA15" s="209"/>
      <c r="SRB15" s="209"/>
      <c r="SRC15" s="209"/>
      <c r="SRD15" s="209"/>
      <c r="SRE15" s="209"/>
      <c r="SRF15" s="209"/>
      <c r="SRG15" s="209"/>
      <c r="SRH15" s="209"/>
      <c r="SRI15" s="209"/>
      <c r="SRJ15" s="209"/>
      <c r="SRK15" s="209"/>
      <c r="SRL15" s="209"/>
      <c r="SRM15" s="209"/>
      <c r="SRN15" s="209"/>
      <c r="SRO15" s="209"/>
      <c r="SRP15" s="209"/>
      <c r="SRQ15" s="209"/>
      <c r="SRR15" s="209"/>
      <c r="SRS15" s="209"/>
      <c r="SRT15" s="209"/>
      <c r="SRU15" s="209"/>
      <c r="SRV15" s="209"/>
      <c r="SRW15" s="209"/>
      <c r="SRX15" s="209"/>
      <c r="SRY15" s="209"/>
      <c r="SRZ15" s="209"/>
      <c r="SSA15" s="209"/>
      <c r="SSB15" s="209"/>
      <c r="SSC15" s="209"/>
      <c r="SSD15" s="209"/>
      <c r="SSE15" s="209"/>
      <c r="SSF15" s="209"/>
      <c r="SSG15" s="209"/>
      <c r="SSH15" s="209"/>
      <c r="SSI15" s="209"/>
      <c r="SSJ15" s="209"/>
      <c r="SSK15" s="209"/>
      <c r="SSL15" s="209"/>
      <c r="SSM15" s="209"/>
      <c r="SSN15" s="209"/>
      <c r="SSO15" s="209"/>
      <c r="SSP15" s="209"/>
      <c r="SSQ15" s="209"/>
      <c r="SSR15" s="209"/>
      <c r="SSS15" s="209"/>
      <c r="SST15" s="209"/>
      <c r="SSU15" s="209"/>
      <c r="SSV15" s="209"/>
      <c r="SSW15" s="209"/>
      <c r="SSX15" s="209"/>
      <c r="SSY15" s="209"/>
      <c r="SSZ15" s="209"/>
      <c r="STA15" s="209"/>
      <c r="STB15" s="209"/>
      <c r="STC15" s="209"/>
      <c r="STD15" s="209"/>
      <c r="STE15" s="209"/>
      <c r="STF15" s="209"/>
      <c r="STG15" s="209"/>
      <c r="STH15" s="209"/>
      <c r="STI15" s="209"/>
      <c r="STJ15" s="209"/>
      <c r="STK15" s="209"/>
      <c r="STL15" s="209"/>
      <c r="STM15" s="209"/>
      <c r="STN15" s="209"/>
      <c r="STO15" s="209"/>
      <c r="STP15" s="209"/>
      <c r="STQ15" s="209"/>
      <c r="STR15" s="209"/>
      <c r="STS15" s="209"/>
      <c r="STT15" s="209"/>
      <c r="STU15" s="209"/>
      <c r="STV15" s="209"/>
      <c r="STW15" s="209"/>
      <c r="STX15" s="209"/>
      <c r="STY15" s="209"/>
      <c r="STZ15" s="209"/>
      <c r="SUA15" s="209"/>
      <c r="SUB15" s="209"/>
      <c r="SUC15" s="209"/>
      <c r="SUD15" s="209"/>
      <c r="SUE15" s="209"/>
      <c r="SUF15" s="209"/>
      <c r="SUG15" s="209"/>
      <c r="SUH15" s="209"/>
      <c r="SUI15" s="209"/>
      <c r="SUJ15" s="209"/>
      <c r="SUK15" s="209"/>
      <c r="SUL15" s="209"/>
      <c r="SUM15" s="209"/>
      <c r="SUN15" s="209"/>
      <c r="SUO15" s="209"/>
      <c r="SUP15" s="209"/>
      <c r="SUQ15" s="209"/>
      <c r="SUR15" s="209"/>
      <c r="SUS15" s="209"/>
      <c r="SUT15" s="209"/>
      <c r="SUU15" s="209"/>
      <c r="SUV15" s="209"/>
      <c r="SUW15" s="209"/>
      <c r="SUX15" s="209"/>
      <c r="SUY15" s="209"/>
      <c r="SUZ15" s="209"/>
      <c r="SVA15" s="209"/>
      <c r="SVB15" s="209"/>
      <c r="SVC15" s="209"/>
      <c r="SVD15" s="209"/>
      <c r="SVE15" s="209"/>
      <c r="SVF15" s="209"/>
      <c r="SVG15" s="209"/>
      <c r="SVH15" s="209"/>
      <c r="SVI15" s="209"/>
      <c r="SVJ15" s="209"/>
      <c r="SVK15" s="209"/>
      <c r="SVL15" s="209"/>
      <c r="SVM15" s="209"/>
      <c r="SVN15" s="209"/>
      <c r="SVO15" s="209"/>
      <c r="SVP15" s="209"/>
      <c r="SVQ15" s="209"/>
      <c r="SVR15" s="209"/>
      <c r="SVS15" s="209"/>
      <c r="SVT15" s="209"/>
      <c r="SVU15" s="209"/>
      <c r="SVV15" s="209"/>
      <c r="SVW15" s="209"/>
      <c r="SVX15" s="209"/>
      <c r="SVY15" s="209"/>
      <c r="SVZ15" s="209"/>
      <c r="SWA15" s="209"/>
      <c r="SWB15" s="209"/>
      <c r="SWC15" s="209"/>
      <c r="SWD15" s="209"/>
      <c r="SWE15" s="209"/>
      <c r="SWF15" s="209"/>
      <c r="SWG15" s="209"/>
      <c r="SWH15" s="209"/>
      <c r="SWI15" s="209"/>
      <c r="SWJ15" s="209"/>
      <c r="SWK15" s="209"/>
      <c r="SWL15" s="209"/>
      <c r="SWM15" s="209"/>
      <c r="SWN15" s="209"/>
      <c r="SWO15" s="209"/>
      <c r="SWP15" s="209"/>
      <c r="SWQ15" s="209"/>
      <c r="SWR15" s="209"/>
      <c r="SWS15" s="209"/>
      <c r="SWT15" s="209"/>
      <c r="SWU15" s="209"/>
      <c r="SWV15" s="209"/>
      <c r="SWW15" s="209"/>
      <c r="SWX15" s="209"/>
      <c r="SWY15" s="209"/>
      <c r="SWZ15" s="209"/>
      <c r="SXA15" s="209"/>
      <c r="SXB15" s="209"/>
      <c r="SXC15" s="209"/>
      <c r="SXD15" s="209"/>
      <c r="SXE15" s="209"/>
      <c r="SXF15" s="209"/>
      <c r="SXG15" s="209"/>
      <c r="SXH15" s="209"/>
      <c r="SXI15" s="209"/>
      <c r="SXJ15" s="209"/>
      <c r="SXK15" s="209"/>
      <c r="SXL15" s="209"/>
      <c r="SXM15" s="209"/>
      <c r="SXN15" s="209"/>
      <c r="SXO15" s="209"/>
      <c r="SXP15" s="209"/>
      <c r="SXQ15" s="209"/>
      <c r="SXR15" s="209"/>
      <c r="SXS15" s="209"/>
      <c r="SXT15" s="209"/>
      <c r="SXU15" s="209"/>
      <c r="SXV15" s="209"/>
      <c r="SXW15" s="209"/>
      <c r="SXX15" s="209"/>
      <c r="SXY15" s="209"/>
      <c r="SXZ15" s="209"/>
      <c r="SYA15" s="209"/>
      <c r="SYB15" s="209"/>
      <c r="SYC15" s="209"/>
      <c r="SYD15" s="209"/>
      <c r="SYE15" s="209"/>
      <c r="SYF15" s="209"/>
      <c r="SYG15" s="209"/>
      <c r="SYH15" s="209"/>
      <c r="SYI15" s="209"/>
      <c r="SYJ15" s="209"/>
      <c r="SYK15" s="209"/>
      <c r="SYL15" s="209"/>
      <c r="SYM15" s="209"/>
      <c r="SYN15" s="209"/>
      <c r="SYO15" s="209"/>
      <c r="SYP15" s="209"/>
      <c r="SYQ15" s="209"/>
      <c r="SYR15" s="209"/>
      <c r="SYS15" s="209"/>
      <c r="SYT15" s="209"/>
      <c r="SYU15" s="209"/>
      <c r="SYV15" s="209"/>
      <c r="SYW15" s="209"/>
      <c r="SYX15" s="209"/>
      <c r="SYY15" s="209"/>
      <c r="SYZ15" s="209"/>
      <c r="SZA15" s="209"/>
      <c r="SZB15" s="209"/>
      <c r="SZC15" s="209"/>
      <c r="SZD15" s="209"/>
      <c r="SZE15" s="209"/>
      <c r="SZF15" s="209"/>
      <c r="SZG15" s="209"/>
      <c r="SZH15" s="209"/>
      <c r="SZI15" s="209"/>
      <c r="SZJ15" s="209"/>
      <c r="SZK15" s="209"/>
      <c r="SZL15" s="209"/>
      <c r="SZM15" s="209"/>
      <c r="SZN15" s="209"/>
      <c r="SZO15" s="209"/>
      <c r="SZP15" s="209"/>
      <c r="SZQ15" s="209"/>
      <c r="SZR15" s="209"/>
      <c r="SZS15" s="209"/>
      <c r="SZT15" s="209"/>
      <c r="SZU15" s="209"/>
      <c r="SZV15" s="209"/>
      <c r="SZW15" s="209"/>
      <c r="SZX15" s="209"/>
      <c r="SZY15" s="209"/>
      <c r="SZZ15" s="209"/>
      <c r="TAA15" s="209"/>
      <c r="TAB15" s="209"/>
      <c r="TAC15" s="209"/>
      <c r="TAD15" s="209"/>
      <c r="TAE15" s="209"/>
      <c r="TAF15" s="209"/>
      <c r="TAG15" s="209"/>
      <c r="TAH15" s="209"/>
      <c r="TAI15" s="209"/>
      <c r="TAJ15" s="209"/>
      <c r="TAK15" s="209"/>
      <c r="TAL15" s="209"/>
      <c r="TAM15" s="209"/>
      <c r="TAN15" s="209"/>
      <c r="TAO15" s="209"/>
      <c r="TAP15" s="209"/>
      <c r="TAQ15" s="209"/>
      <c r="TAR15" s="209"/>
      <c r="TAS15" s="209"/>
      <c r="TAT15" s="209"/>
      <c r="TAU15" s="209"/>
      <c r="TAV15" s="209"/>
      <c r="TAW15" s="209"/>
      <c r="TAX15" s="209"/>
      <c r="TAY15" s="209"/>
      <c r="TAZ15" s="209"/>
      <c r="TBA15" s="209"/>
      <c r="TBB15" s="209"/>
      <c r="TBC15" s="209"/>
      <c r="TBD15" s="209"/>
      <c r="TBE15" s="209"/>
      <c r="TBF15" s="209"/>
      <c r="TBG15" s="209"/>
      <c r="TBH15" s="209"/>
      <c r="TBI15" s="209"/>
      <c r="TBJ15" s="209"/>
      <c r="TBK15" s="209"/>
      <c r="TBL15" s="209"/>
      <c r="TBM15" s="209"/>
      <c r="TBN15" s="209"/>
      <c r="TBO15" s="209"/>
      <c r="TBP15" s="209"/>
      <c r="TBQ15" s="209"/>
      <c r="TBR15" s="209"/>
      <c r="TBS15" s="209"/>
      <c r="TBT15" s="209"/>
      <c r="TBU15" s="209"/>
      <c r="TBV15" s="209"/>
      <c r="TBW15" s="209"/>
      <c r="TBX15" s="209"/>
      <c r="TBY15" s="209"/>
      <c r="TBZ15" s="209"/>
      <c r="TCA15" s="209"/>
      <c r="TCB15" s="209"/>
      <c r="TCC15" s="209"/>
      <c r="TCD15" s="209"/>
      <c r="TCE15" s="209"/>
      <c r="TCF15" s="209"/>
      <c r="TCG15" s="209"/>
      <c r="TCH15" s="209"/>
      <c r="TCI15" s="209"/>
      <c r="TCJ15" s="209"/>
      <c r="TCK15" s="209"/>
      <c r="TCL15" s="209"/>
      <c r="TCM15" s="209"/>
      <c r="TCN15" s="209"/>
      <c r="TCO15" s="209"/>
      <c r="TCP15" s="209"/>
      <c r="TCQ15" s="209"/>
      <c r="TCR15" s="209"/>
      <c r="TCS15" s="209"/>
      <c r="TCT15" s="209"/>
      <c r="TCU15" s="209"/>
      <c r="TCV15" s="209"/>
      <c r="TCW15" s="209"/>
      <c r="TCX15" s="209"/>
      <c r="TCY15" s="209"/>
      <c r="TCZ15" s="209"/>
      <c r="TDA15" s="209"/>
      <c r="TDB15" s="209"/>
      <c r="TDC15" s="209"/>
      <c r="TDD15" s="209"/>
      <c r="TDE15" s="209"/>
      <c r="TDF15" s="209"/>
      <c r="TDG15" s="209"/>
      <c r="TDH15" s="209"/>
      <c r="TDI15" s="209"/>
      <c r="TDJ15" s="209"/>
      <c r="TDK15" s="209"/>
      <c r="TDL15" s="209"/>
      <c r="TDM15" s="209"/>
      <c r="TDN15" s="209"/>
      <c r="TDO15" s="209"/>
      <c r="TDP15" s="209"/>
      <c r="TDQ15" s="209"/>
      <c r="TDR15" s="209"/>
      <c r="TDS15" s="209"/>
      <c r="TDT15" s="209"/>
      <c r="TDU15" s="209"/>
      <c r="TDV15" s="209"/>
      <c r="TDW15" s="209"/>
      <c r="TDX15" s="209"/>
      <c r="TDY15" s="209"/>
      <c r="TDZ15" s="209"/>
      <c r="TEA15" s="209"/>
      <c r="TEB15" s="209"/>
      <c r="TEC15" s="209"/>
      <c r="TED15" s="209"/>
      <c r="TEE15" s="209"/>
      <c r="TEF15" s="209"/>
      <c r="TEG15" s="209"/>
      <c r="TEH15" s="209"/>
      <c r="TEI15" s="209"/>
      <c r="TEJ15" s="209"/>
      <c r="TEK15" s="209"/>
      <c r="TEL15" s="209"/>
      <c r="TEM15" s="209"/>
      <c r="TEN15" s="209"/>
      <c r="TEO15" s="209"/>
      <c r="TEP15" s="209"/>
      <c r="TEQ15" s="209"/>
      <c r="TER15" s="209"/>
      <c r="TES15" s="209"/>
      <c r="TET15" s="209"/>
      <c r="TEU15" s="209"/>
      <c r="TEV15" s="209"/>
      <c r="TEW15" s="209"/>
      <c r="TEX15" s="209"/>
      <c r="TEY15" s="209"/>
      <c r="TEZ15" s="209"/>
      <c r="TFA15" s="209"/>
      <c r="TFB15" s="209"/>
      <c r="TFC15" s="209"/>
      <c r="TFD15" s="209"/>
      <c r="TFE15" s="209"/>
      <c r="TFF15" s="209"/>
      <c r="TFG15" s="209"/>
      <c r="TFH15" s="209"/>
      <c r="TFI15" s="209"/>
      <c r="TFJ15" s="209"/>
      <c r="TFK15" s="209"/>
      <c r="TFL15" s="209"/>
      <c r="TFM15" s="209"/>
      <c r="TFN15" s="209"/>
      <c r="TFO15" s="209"/>
      <c r="TFP15" s="209"/>
      <c r="TFQ15" s="209"/>
      <c r="TFR15" s="209"/>
      <c r="TFS15" s="209"/>
      <c r="TFT15" s="209"/>
      <c r="TFU15" s="209"/>
      <c r="TFV15" s="209"/>
      <c r="TFW15" s="209"/>
      <c r="TFX15" s="209"/>
      <c r="TFY15" s="209"/>
      <c r="TFZ15" s="209"/>
      <c r="TGA15" s="209"/>
      <c r="TGB15" s="209"/>
      <c r="TGC15" s="209"/>
      <c r="TGD15" s="209"/>
      <c r="TGE15" s="209"/>
      <c r="TGF15" s="209"/>
      <c r="TGG15" s="209"/>
      <c r="TGH15" s="209"/>
      <c r="TGI15" s="209"/>
      <c r="TGJ15" s="209"/>
      <c r="TGK15" s="209"/>
      <c r="TGL15" s="209"/>
      <c r="TGM15" s="209"/>
      <c r="TGN15" s="209"/>
      <c r="TGO15" s="209"/>
      <c r="TGP15" s="209"/>
      <c r="TGQ15" s="209"/>
      <c r="TGR15" s="209"/>
      <c r="TGS15" s="209"/>
      <c r="TGT15" s="209"/>
      <c r="TGU15" s="209"/>
      <c r="TGV15" s="209"/>
      <c r="TGW15" s="209"/>
      <c r="TGX15" s="209"/>
      <c r="TGY15" s="209"/>
      <c r="TGZ15" s="209"/>
      <c r="THA15" s="209"/>
      <c r="THB15" s="209"/>
      <c r="THC15" s="209"/>
      <c r="THD15" s="209"/>
      <c r="THE15" s="209"/>
      <c r="THF15" s="209"/>
      <c r="THG15" s="209"/>
      <c r="THH15" s="209"/>
      <c r="THI15" s="209"/>
      <c r="THJ15" s="209"/>
      <c r="THK15" s="209"/>
      <c r="THL15" s="209"/>
      <c r="THM15" s="209"/>
      <c r="THN15" s="209"/>
      <c r="THO15" s="209"/>
      <c r="THP15" s="209"/>
      <c r="THQ15" s="209"/>
      <c r="THR15" s="209"/>
      <c r="THS15" s="209"/>
      <c r="THT15" s="209"/>
      <c r="THU15" s="209"/>
      <c r="THV15" s="209"/>
      <c r="THW15" s="209"/>
      <c r="THX15" s="209"/>
      <c r="THY15" s="209"/>
      <c r="THZ15" s="209"/>
      <c r="TIA15" s="209"/>
      <c r="TIB15" s="209"/>
      <c r="TIC15" s="209"/>
      <c r="TID15" s="209"/>
      <c r="TIE15" s="209"/>
      <c r="TIF15" s="209"/>
      <c r="TIG15" s="209"/>
      <c r="TIH15" s="209"/>
      <c r="TII15" s="209"/>
      <c r="TIJ15" s="209"/>
      <c r="TIK15" s="209"/>
      <c r="TIL15" s="209"/>
      <c r="TIM15" s="209"/>
      <c r="TIN15" s="209"/>
      <c r="TIO15" s="209"/>
      <c r="TIP15" s="209"/>
      <c r="TIQ15" s="209"/>
      <c r="TIR15" s="209"/>
      <c r="TIS15" s="209"/>
      <c r="TIT15" s="209"/>
      <c r="TIU15" s="209"/>
      <c r="TIV15" s="209"/>
      <c r="TIW15" s="209"/>
      <c r="TIX15" s="209"/>
      <c r="TIY15" s="209"/>
      <c r="TIZ15" s="209"/>
      <c r="TJA15" s="209"/>
      <c r="TJB15" s="209"/>
      <c r="TJC15" s="209"/>
      <c r="TJD15" s="209"/>
      <c r="TJE15" s="209"/>
      <c r="TJF15" s="209"/>
      <c r="TJG15" s="209"/>
      <c r="TJH15" s="209"/>
      <c r="TJI15" s="209"/>
      <c r="TJJ15" s="209"/>
      <c r="TJK15" s="209"/>
      <c r="TJL15" s="209"/>
      <c r="TJM15" s="209"/>
      <c r="TJN15" s="209"/>
      <c r="TJO15" s="209"/>
      <c r="TJP15" s="209"/>
      <c r="TJQ15" s="209"/>
      <c r="TJR15" s="209"/>
      <c r="TJS15" s="209"/>
      <c r="TJT15" s="209"/>
      <c r="TJU15" s="209"/>
      <c r="TJV15" s="209"/>
      <c r="TJW15" s="209"/>
      <c r="TJX15" s="209"/>
      <c r="TJY15" s="209"/>
      <c r="TJZ15" s="209"/>
      <c r="TKA15" s="209"/>
      <c r="TKB15" s="209"/>
      <c r="TKC15" s="209"/>
      <c r="TKD15" s="209"/>
      <c r="TKE15" s="209"/>
      <c r="TKF15" s="209"/>
      <c r="TKG15" s="209"/>
      <c r="TKH15" s="209"/>
      <c r="TKI15" s="209"/>
      <c r="TKJ15" s="209"/>
      <c r="TKK15" s="209"/>
      <c r="TKL15" s="209"/>
      <c r="TKM15" s="209"/>
      <c r="TKN15" s="209"/>
      <c r="TKO15" s="209"/>
      <c r="TKP15" s="209"/>
      <c r="TKQ15" s="209"/>
      <c r="TKR15" s="209"/>
      <c r="TKS15" s="209"/>
      <c r="TKT15" s="209"/>
      <c r="TKU15" s="209"/>
      <c r="TKV15" s="209"/>
      <c r="TKW15" s="209"/>
      <c r="TKX15" s="209"/>
      <c r="TKY15" s="209"/>
      <c r="TKZ15" s="209"/>
      <c r="TLA15" s="209"/>
      <c r="TLB15" s="209"/>
      <c r="TLC15" s="209"/>
      <c r="TLD15" s="209"/>
      <c r="TLE15" s="209"/>
      <c r="TLF15" s="209"/>
      <c r="TLG15" s="209"/>
      <c r="TLH15" s="209"/>
      <c r="TLI15" s="209"/>
      <c r="TLJ15" s="209"/>
      <c r="TLK15" s="209"/>
      <c r="TLL15" s="209"/>
      <c r="TLM15" s="209"/>
      <c r="TLN15" s="209"/>
      <c r="TLO15" s="209"/>
      <c r="TLP15" s="209"/>
      <c r="TLQ15" s="209"/>
      <c r="TLR15" s="209"/>
      <c r="TLS15" s="209"/>
      <c r="TLT15" s="209"/>
      <c r="TLU15" s="209"/>
      <c r="TLV15" s="209"/>
      <c r="TLW15" s="209"/>
      <c r="TLX15" s="209"/>
      <c r="TLY15" s="209"/>
      <c r="TLZ15" s="209"/>
      <c r="TMA15" s="209"/>
      <c r="TMB15" s="209"/>
      <c r="TMC15" s="209"/>
      <c r="TMD15" s="209"/>
      <c r="TME15" s="209"/>
      <c r="TMF15" s="209"/>
      <c r="TMG15" s="209"/>
      <c r="TMH15" s="209"/>
      <c r="TMI15" s="209"/>
      <c r="TMJ15" s="209"/>
      <c r="TMK15" s="209"/>
      <c r="TML15" s="209"/>
      <c r="TMM15" s="209"/>
      <c r="TMN15" s="209"/>
      <c r="TMO15" s="209"/>
      <c r="TMP15" s="209"/>
      <c r="TMQ15" s="209"/>
      <c r="TMR15" s="209"/>
      <c r="TMS15" s="209"/>
      <c r="TMT15" s="209"/>
      <c r="TMU15" s="209"/>
      <c r="TMV15" s="209"/>
      <c r="TMW15" s="209"/>
      <c r="TMX15" s="209"/>
      <c r="TMY15" s="209"/>
      <c r="TMZ15" s="209"/>
      <c r="TNA15" s="209"/>
      <c r="TNB15" s="209"/>
      <c r="TNC15" s="209"/>
      <c r="TND15" s="209"/>
      <c r="TNE15" s="209"/>
      <c r="TNF15" s="209"/>
      <c r="TNG15" s="209"/>
      <c r="TNH15" s="209"/>
      <c r="TNI15" s="209"/>
      <c r="TNJ15" s="209"/>
      <c r="TNK15" s="209"/>
      <c r="TNL15" s="209"/>
      <c r="TNM15" s="209"/>
      <c r="TNN15" s="209"/>
      <c r="TNO15" s="209"/>
      <c r="TNP15" s="209"/>
      <c r="TNQ15" s="209"/>
      <c r="TNR15" s="209"/>
      <c r="TNS15" s="209"/>
      <c r="TNT15" s="209"/>
      <c r="TNU15" s="209"/>
      <c r="TNV15" s="209"/>
      <c r="TNW15" s="209"/>
      <c r="TNX15" s="209"/>
      <c r="TNY15" s="209"/>
      <c r="TNZ15" s="209"/>
      <c r="TOA15" s="209"/>
      <c r="TOB15" s="209"/>
      <c r="TOC15" s="209"/>
      <c r="TOD15" s="209"/>
      <c r="TOE15" s="209"/>
      <c r="TOF15" s="209"/>
      <c r="TOG15" s="209"/>
      <c r="TOH15" s="209"/>
      <c r="TOI15" s="209"/>
      <c r="TOJ15" s="209"/>
      <c r="TOK15" s="209"/>
      <c r="TOL15" s="209"/>
      <c r="TOM15" s="209"/>
      <c r="TON15" s="209"/>
      <c r="TOO15" s="209"/>
      <c r="TOP15" s="209"/>
      <c r="TOQ15" s="209"/>
      <c r="TOR15" s="209"/>
      <c r="TOS15" s="209"/>
      <c r="TOT15" s="209"/>
      <c r="TOU15" s="209"/>
      <c r="TOV15" s="209"/>
      <c r="TOW15" s="209"/>
      <c r="TOX15" s="209"/>
      <c r="TOY15" s="209"/>
      <c r="TOZ15" s="209"/>
      <c r="TPA15" s="209"/>
      <c r="TPB15" s="209"/>
      <c r="TPC15" s="209"/>
      <c r="TPD15" s="209"/>
      <c r="TPE15" s="209"/>
      <c r="TPF15" s="209"/>
      <c r="TPG15" s="209"/>
      <c r="TPH15" s="209"/>
      <c r="TPI15" s="209"/>
      <c r="TPJ15" s="209"/>
      <c r="TPK15" s="209"/>
      <c r="TPL15" s="209"/>
      <c r="TPM15" s="209"/>
      <c r="TPN15" s="209"/>
      <c r="TPO15" s="209"/>
      <c r="TPP15" s="209"/>
      <c r="TPQ15" s="209"/>
      <c r="TPR15" s="209"/>
      <c r="TPS15" s="209"/>
      <c r="TPT15" s="209"/>
      <c r="TPU15" s="209"/>
      <c r="TPV15" s="209"/>
      <c r="TPW15" s="209"/>
      <c r="TPX15" s="209"/>
      <c r="TPY15" s="209"/>
      <c r="TPZ15" s="209"/>
      <c r="TQA15" s="209"/>
      <c r="TQB15" s="209"/>
      <c r="TQC15" s="209"/>
      <c r="TQD15" s="209"/>
      <c r="TQE15" s="209"/>
      <c r="TQF15" s="209"/>
      <c r="TQG15" s="209"/>
      <c r="TQH15" s="209"/>
      <c r="TQI15" s="209"/>
      <c r="TQJ15" s="209"/>
      <c r="TQK15" s="209"/>
      <c r="TQL15" s="209"/>
      <c r="TQM15" s="209"/>
      <c r="TQN15" s="209"/>
      <c r="TQO15" s="209"/>
      <c r="TQP15" s="209"/>
      <c r="TQQ15" s="209"/>
      <c r="TQR15" s="209"/>
      <c r="TQS15" s="209"/>
      <c r="TQT15" s="209"/>
      <c r="TQU15" s="209"/>
      <c r="TQV15" s="209"/>
      <c r="TQW15" s="209"/>
      <c r="TQX15" s="209"/>
      <c r="TQY15" s="209"/>
      <c r="TQZ15" s="209"/>
      <c r="TRA15" s="209"/>
      <c r="TRB15" s="209"/>
      <c r="TRC15" s="209"/>
      <c r="TRD15" s="209"/>
      <c r="TRE15" s="209"/>
      <c r="TRF15" s="209"/>
      <c r="TRG15" s="209"/>
      <c r="TRH15" s="209"/>
      <c r="TRI15" s="209"/>
      <c r="TRJ15" s="209"/>
      <c r="TRK15" s="209"/>
      <c r="TRL15" s="209"/>
      <c r="TRM15" s="209"/>
      <c r="TRN15" s="209"/>
      <c r="TRO15" s="209"/>
      <c r="TRP15" s="209"/>
      <c r="TRQ15" s="209"/>
      <c r="TRR15" s="209"/>
      <c r="TRS15" s="209"/>
      <c r="TRT15" s="209"/>
      <c r="TRU15" s="209"/>
      <c r="TRV15" s="209"/>
      <c r="TRW15" s="209"/>
      <c r="TRX15" s="209"/>
      <c r="TRY15" s="209"/>
      <c r="TRZ15" s="209"/>
      <c r="TSA15" s="209"/>
      <c r="TSB15" s="209"/>
      <c r="TSC15" s="209"/>
      <c r="TSD15" s="209"/>
      <c r="TSE15" s="209"/>
      <c r="TSF15" s="209"/>
      <c r="TSG15" s="209"/>
      <c r="TSH15" s="209"/>
      <c r="TSI15" s="209"/>
      <c r="TSJ15" s="209"/>
      <c r="TSK15" s="209"/>
      <c r="TSL15" s="209"/>
      <c r="TSM15" s="209"/>
      <c r="TSN15" s="209"/>
      <c r="TSO15" s="209"/>
      <c r="TSP15" s="209"/>
      <c r="TSQ15" s="209"/>
      <c r="TSR15" s="209"/>
      <c r="TSS15" s="209"/>
      <c r="TST15" s="209"/>
      <c r="TSU15" s="209"/>
      <c r="TSV15" s="209"/>
      <c r="TSW15" s="209"/>
      <c r="TSX15" s="209"/>
      <c r="TSY15" s="209"/>
      <c r="TSZ15" s="209"/>
      <c r="TTA15" s="209"/>
      <c r="TTB15" s="209"/>
      <c r="TTC15" s="209"/>
      <c r="TTD15" s="209"/>
      <c r="TTE15" s="209"/>
      <c r="TTF15" s="209"/>
      <c r="TTG15" s="209"/>
      <c r="TTH15" s="209"/>
      <c r="TTI15" s="209"/>
      <c r="TTJ15" s="209"/>
      <c r="TTK15" s="209"/>
      <c r="TTL15" s="209"/>
      <c r="TTM15" s="209"/>
      <c r="TTN15" s="209"/>
      <c r="TTO15" s="209"/>
      <c r="TTP15" s="209"/>
      <c r="TTQ15" s="209"/>
      <c r="TTR15" s="209"/>
      <c r="TTS15" s="209"/>
      <c r="TTT15" s="209"/>
      <c r="TTU15" s="209"/>
      <c r="TTV15" s="209"/>
      <c r="TTW15" s="209"/>
      <c r="TTX15" s="209"/>
      <c r="TTY15" s="209"/>
      <c r="TTZ15" s="209"/>
      <c r="TUA15" s="209"/>
      <c r="TUB15" s="209"/>
      <c r="TUC15" s="209"/>
      <c r="TUD15" s="209"/>
      <c r="TUE15" s="209"/>
      <c r="TUF15" s="209"/>
      <c r="TUG15" s="209"/>
      <c r="TUH15" s="209"/>
      <c r="TUI15" s="209"/>
      <c r="TUJ15" s="209"/>
      <c r="TUK15" s="209"/>
      <c r="TUL15" s="209"/>
      <c r="TUM15" s="209"/>
      <c r="TUN15" s="209"/>
      <c r="TUO15" s="209"/>
      <c r="TUP15" s="209"/>
      <c r="TUQ15" s="209"/>
      <c r="TUR15" s="209"/>
      <c r="TUS15" s="209"/>
      <c r="TUT15" s="209"/>
      <c r="TUU15" s="209"/>
      <c r="TUV15" s="209"/>
      <c r="TUW15" s="209"/>
      <c r="TUX15" s="209"/>
      <c r="TUY15" s="209"/>
      <c r="TUZ15" s="209"/>
      <c r="TVA15" s="209"/>
      <c r="TVB15" s="209"/>
      <c r="TVC15" s="209"/>
      <c r="TVD15" s="209"/>
      <c r="TVE15" s="209"/>
      <c r="TVF15" s="209"/>
      <c r="TVG15" s="209"/>
      <c r="TVH15" s="209"/>
      <c r="TVI15" s="209"/>
      <c r="TVJ15" s="209"/>
      <c r="TVK15" s="209"/>
      <c r="TVL15" s="209"/>
      <c r="TVM15" s="209"/>
      <c r="TVN15" s="209"/>
      <c r="TVO15" s="209"/>
      <c r="TVP15" s="209"/>
      <c r="TVQ15" s="209"/>
      <c r="TVR15" s="209"/>
      <c r="TVS15" s="209"/>
      <c r="TVT15" s="209"/>
      <c r="TVU15" s="209"/>
      <c r="TVV15" s="209"/>
      <c r="TVW15" s="209"/>
      <c r="TVX15" s="209"/>
      <c r="TVY15" s="209"/>
      <c r="TVZ15" s="209"/>
      <c r="TWA15" s="209"/>
      <c r="TWB15" s="209"/>
      <c r="TWC15" s="209"/>
      <c r="TWD15" s="209"/>
      <c r="TWE15" s="209"/>
      <c r="TWF15" s="209"/>
      <c r="TWG15" s="209"/>
      <c r="TWH15" s="209"/>
      <c r="TWI15" s="209"/>
      <c r="TWJ15" s="209"/>
      <c r="TWK15" s="209"/>
      <c r="TWL15" s="209"/>
      <c r="TWM15" s="209"/>
      <c r="TWN15" s="209"/>
      <c r="TWO15" s="209"/>
      <c r="TWP15" s="209"/>
      <c r="TWQ15" s="209"/>
      <c r="TWR15" s="209"/>
      <c r="TWS15" s="209"/>
      <c r="TWT15" s="209"/>
      <c r="TWU15" s="209"/>
      <c r="TWV15" s="209"/>
      <c r="TWW15" s="209"/>
      <c r="TWX15" s="209"/>
      <c r="TWY15" s="209"/>
      <c r="TWZ15" s="209"/>
      <c r="TXA15" s="209"/>
      <c r="TXB15" s="209"/>
      <c r="TXC15" s="209"/>
      <c r="TXD15" s="209"/>
      <c r="TXE15" s="209"/>
      <c r="TXF15" s="209"/>
      <c r="TXG15" s="209"/>
      <c r="TXH15" s="209"/>
      <c r="TXI15" s="209"/>
      <c r="TXJ15" s="209"/>
      <c r="TXK15" s="209"/>
      <c r="TXL15" s="209"/>
      <c r="TXM15" s="209"/>
      <c r="TXN15" s="209"/>
      <c r="TXO15" s="209"/>
      <c r="TXP15" s="209"/>
      <c r="TXQ15" s="209"/>
      <c r="TXR15" s="209"/>
      <c r="TXS15" s="209"/>
      <c r="TXT15" s="209"/>
      <c r="TXU15" s="209"/>
      <c r="TXV15" s="209"/>
      <c r="TXW15" s="209"/>
      <c r="TXX15" s="209"/>
      <c r="TXY15" s="209"/>
      <c r="TXZ15" s="209"/>
      <c r="TYA15" s="209"/>
      <c r="TYB15" s="209"/>
      <c r="TYC15" s="209"/>
      <c r="TYD15" s="209"/>
      <c r="TYE15" s="209"/>
      <c r="TYF15" s="209"/>
      <c r="TYG15" s="209"/>
      <c r="TYH15" s="209"/>
      <c r="TYI15" s="209"/>
      <c r="TYJ15" s="209"/>
      <c r="TYK15" s="209"/>
      <c r="TYL15" s="209"/>
      <c r="TYM15" s="209"/>
      <c r="TYN15" s="209"/>
      <c r="TYO15" s="209"/>
      <c r="TYP15" s="209"/>
      <c r="TYQ15" s="209"/>
      <c r="TYR15" s="209"/>
      <c r="TYS15" s="209"/>
      <c r="TYT15" s="209"/>
      <c r="TYU15" s="209"/>
      <c r="TYV15" s="209"/>
      <c r="TYW15" s="209"/>
      <c r="TYX15" s="209"/>
      <c r="TYY15" s="209"/>
      <c r="TYZ15" s="209"/>
      <c r="TZA15" s="209"/>
      <c r="TZB15" s="209"/>
      <c r="TZC15" s="209"/>
      <c r="TZD15" s="209"/>
      <c r="TZE15" s="209"/>
      <c r="TZF15" s="209"/>
      <c r="TZG15" s="209"/>
      <c r="TZH15" s="209"/>
      <c r="TZI15" s="209"/>
      <c r="TZJ15" s="209"/>
      <c r="TZK15" s="209"/>
      <c r="TZL15" s="209"/>
      <c r="TZM15" s="209"/>
      <c r="TZN15" s="209"/>
      <c r="TZO15" s="209"/>
      <c r="TZP15" s="209"/>
      <c r="TZQ15" s="209"/>
      <c r="TZR15" s="209"/>
      <c r="TZS15" s="209"/>
      <c r="TZT15" s="209"/>
      <c r="TZU15" s="209"/>
      <c r="TZV15" s="209"/>
      <c r="TZW15" s="209"/>
      <c r="TZX15" s="209"/>
      <c r="TZY15" s="209"/>
      <c r="TZZ15" s="209"/>
      <c r="UAA15" s="209"/>
      <c r="UAB15" s="209"/>
      <c r="UAC15" s="209"/>
      <c r="UAD15" s="209"/>
      <c r="UAE15" s="209"/>
      <c r="UAF15" s="209"/>
      <c r="UAG15" s="209"/>
      <c r="UAH15" s="209"/>
      <c r="UAI15" s="209"/>
      <c r="UAJ15" s="209"/>
      <c r="UAK15" s="209"/>
      <c r="UAL15" s="209"/>
      <c r="UAM15" s="209"/>
      <c r="UAN15" s="209"/>
      <c r="UAO15" s="209"/>
      <c r="UAP15" s="209"/>
      <c r="UAQ15" s="209"/>
      <c r="UAR15" s="209"/>
      <c r="UAS15" s="209"/>
      <c r="UAT15" s="209"/>
      <c r="UAU15" s="209"/>
      <c r="UAV15" s="209"/>
      <c r="UAW15" s="209"/>
      <c r="UAX15" s="209"/>
      <c r="UAY15" s="209"/>
      <c r="UAZ15" s="209"/>
      <c r="UBA15" s="209"/>
      <c r="UBB15" s="209"/>
      <c r="UBC15" s="209"/>
      <c r="UBD15" s="209"/>
      <c r="UBE15" s="209"/>
      <c r="UBF15" s="209"/>
      <c r="UBG15" s="209"/>
      <c r="UBH15" s="209"/>
      <c r="UBI15" s="209"/>
      <c r="UBJ15" s="209"/>
      <c r="UBK15" s="209"/>
      <c r="UBL15" s="209"/>
      <c r="UBM15" s="209"/>
      <c r="UBN15" s="209"/>
      <c r="UBO15" s="209"/>
      <c r="UBP15" s="209"/>
      <c r="UBQ15" s="209"/>
      <c r="UBR15" s="209"/>
      <c r="UBS15" s="209"/>
      <c r="UBT15" s="209"/>
      <c r="UBU15" s="209"/>
      <c r="UBV15" s="209"/>
      <c r="UBW15" s="209"/>
      <c r="UBX15" s="209"/>
      <c r="UBY15" s="209"/>
      <c r="UBZ15" s="209"/>
      <c r="UCA15" s="209"/>
      <c r="UCB15" s="209"/>
      <c r="UCC15" s="209"/>
      <c r="UCD15" s="209"/>
      <c r="UCE15" s="209"/>
      <c r="UCF15" s="209"/>
      <c r="UCG15" s="209"/>
      <c r="UCH15" s="209"/>
      <c r="UCI15" s="209"/>
      <c r="UCJ15" s="209"/>
      <c r="UCK15" s="209"/>
      <c r="UCL15" s="209"/>
      <c r="UCM15" s="209"/>
      <c r="UCN15" s="209"/>
      <c r="UCO15" s="209"/>
      <c r="UCP15" s="209"/>
      <c r="UCQ15" s="209"/>
      <c r="UCR15" s="209"/>
      <c r="UCS15" s="209"/>
      <c r="UCT15" s="209"/>
      <c r="UCU15" s="209"/>
      <c r="UCV15" s="209"/>
      <c r="UCW15" s="209"/>
      <c r="UCX15" s="209"/>
      <c r="UCY15" s="209"/>
      <c r="UCZ15" s="209"/>
      <c r="UDA15" s="209"/>
      <c r="UDB15" s="209"/>
      <c r="UDC15" s="209"/>
      <c r="UDD15" s="209"/>
      <c r="UDE15" s="209"/>
      <c r="UDF15" s="209"/>
      <c r="UDG15" s="209"/>
      <c r="UDH15" s="209"/>
      <c r="UDI15" s="209"/>
      <c r="UDJ15" s="209"/>
      <c r="UDK15" s="209"/>
      <c r="UDL15" s="209"/>
      <c r="UDM15" s="209"/>
      <c r="UDN15" s="209"/>
      <c r="UDO15" s="209"/>
      <c r="UDP15" s="209"/>
      <c r="UDQ15" s="209"/>
      <c r="UDR15" s="209"/>
      <c r="UDS15" s="209"/>
      <c r="UDT15" s="209"/>
      <c r="UDU15" s="209"/>
      <c r="UDV15" s="209"/>
      <c r="UDW15" s="209"/>
      <c r="UDX15" s="209"/>
      <c r="UDY15" s="209"/>
      <c r="UDZ15" s="209"/>
      <c r="UEA15" s="209"/>
      <c r="UEB15" s="209"/>
      <c r="UEC15" s="209"/>
      <c r="UED15" s="209"/>
      <c r="UEE15" s="209"/>
      <c r="UEF15" s="209"/>
      <c r="UEG15" s="209"/>
      <c r="UEH15" s="209"/>
      <c r="UEI15" s="209"/>
      <c r="UEJ15" s="209"/>
      <c r="UEK15" s="209"/>
      <c r="UEL15" s="209"/>
      <c r="UEM15" s="209"/>
      <c r="UEN15" s="209"/>
      <c r="UEO15" s="209"/>
      <c r="UEP15" s="209"/>
      <c r="UEQ15" s="209"/>
      <c r="UER15" s="209"/>
      <c r="UES15" s="209"/>
      <c r="UET15" s="209"/>
      <c r="UEU15" s="209"/>
      <c r="UEV15" s="209"/>
      <c r="UEW15" s="209"/>
      <c r="UEX15" s="209"/>
      <c r="UEY15" s="209"/>
      <c r="UEZ15" s="209"/>
      <c r="UFA15" s="209"/>
      <c r="UFB15" s="209"/>
      <c r="UFC15" s="209"/>
      <c r="UFD15" s="209"/>
      <c r="UFE15" s="209"/>
      <c r="UFF15" s="209"/>
      <c r="UFG15" s="209"/>
      <c r="UFH15" s="209"/>
      <c r="UFI15" s="209"/>
      <c r="UFJ15" s="209"/>
      <c r="UFK15" s="209"/>
      <c r="UFL15" s="209"/>
      <c r="UFM15" s="209"/>
      <c r="UFN15" s="209"/>
      <c r="UFO15" s="209"/>
      <c r="UFP15" s="209"/>
      <c r="UFQ15" s="209"/>
      <c r="UFR15" s="209"/>
      <c r="UFS15" s="209"/>
      <c r="UFT15" s="209"/>
      <c r="UFU15" s="209"/>
      <c r="UFV15" s="209"/>
      <c r="UFW15" s="209"/>
      <c r="UFX15" s="209"/>
      <c r="UFY15" s="209"/>
      <c r="UFZ15" s="209"/>
      <c r="UGA15" s="209"/>
      <c r="UGB15" s="209"/>
      <c r="UGC15" s="209"/>
      <c r="UGD15" s="209"/>
      <c r="UGE15" s="209"/>
      <c r="UGF15" s="209"/>
      <c r="UGG15" s="209"/>
      <c r="UGH15" s="209"/>
      <c r="UGI15" s="209"/>
      <c r="UGJ15" s="209"/>
      <c r="UGK15" s="209"/>
      <c r="UGL15" s="209"/>
      <c r="UGM15" s="209"/>
      <c r="UGN15" s="209"/>
      <c r="UGO15" s="209"/>
      <c r="UGP15" s="209"/>
      <c r="UGQ15" s="209"/>
      <c r="UGR15" s="209"/>
      <c r="UGS15" s="209"/>
      <c r="UGT15" s="209"/>
      <c r="UGU15" s="209"/>
      <c r="UGV15" s="209"/>
      <c r="UGW15" s="209"/>
      <c r="UGX15" s="209"/>
      <c r="UGY15" s="209"/>
      <c r="UGZ15" s="209"/>
      <c r="UHA15" s="209"/>
      <c r="UHB15" s="209"/>
      <c r="UHC15" s="209"/>
      <c r="UHD15" s="209"/>
      <c r="UHE15" s="209"/>
      <c r="UHF15" s="209"/>
      <c r="UHG15" s="209"/>
      <c r="UHH15" s="209"/>
      <c r="UHI15" s="209"/>
      <c r="UHJ15" s="209"/>
      <c r="UHK15" s="209"/>
      <c r="UHL15" s="209"/>
      <c r="UHM15" s="209"/>
      <c r="UHN15" s="209"/>
      <c r="UHO15" s="209"/>
      <c r="UHP15" s="209"/>
      <c r="UHQ15" s="209"/>
      <c r="UHR15" s="209"/>
      <c r="UHS15" s="209"/>
      <c r="UHT15" s="209"/>
      <c r="UHU15" s="209"/>
      <c r="UHV15" s="209"/>
      <c r="UHW15" s="209"/>
      <c r="UHX15" s="209"/>
      <c r="UHY15" s="209"/>
      <c r="UHZ15" s="209"/>
      <c r="UIA15" s="209"/>
      <c r="UIB15" s="209"/>
      <c r="UIC15" s="209"/>
      <c r="UID15" s="209"/>
      <c r="UIE15" s="209"/>
      <c r="UIF15" s="209"/>
      <c r="UIG15" s="209"/>
      <c r="UIH15" s="209"/>
      <c r="UII15" s="209"/>
      <c r="UIJ15" s="209"/>
      <c r="UIK15" s="209"/>
      <c r="UIL15" s="209"/>
      <c r="UIM15" s="209"/>
      <c r="UIN15" s="209"/>
      <c r="UIO15" s="209"/>
      <c r="UIP15" s="209"/>
      <c r="UIQ15" s="209"/>
      <c r="UIR15" s="209"/>
      <c r="UIS15" s="209"/>
      <c r="UIT15" s="209"/>
      <c r="UIU15" s="209"/>
      <c r="UIV15" s="209"/>
      <c r="UIW15" s="209"/>
      <c r="UIX15" s="209"/>
      <c r="UIY15" s="209"/>
      <c r="UIZ15" s="209"/>
      <c r="UJA15" s="209"/>
      <c r="UJB15" s="209"/>
      <c r="UJC15" s="209"/>
      <c r="UJD15" s="209"/>
      <c r="UJE15" s="209"/>
      <c r="UJF15" s="209"/>
      <c r="UJG15" s="209"/>
      <c r="UJH15" s="209"/>
      <c r="UJI15" s="209"/>
      <c r="UJJ15" s="209"/>
      <c r="UJK15" s="209"/>
      <c r="UJL15" s="209"/>
      <c r="UJM15" s="209"/>
      <c r="UJN15" s="209"/>
      <c r="UJO15" s="209"/>
      <c r="UJP15" s="209"/>
      <c r="UJQ15" s="209"/>
      <c r="UJR15" s="209"/>
      <c r="UJS15" s="209"/>
      <c r="UJT15" s="209"/>
      <c r="UJU15" s="209"/>
      <c r="UJV15" s="209"/>
      <c r="UJW15" s="209"/>
      <c r="UJX15" s="209"/>
      <c r="UJY15" s="209"/>
      <c r="UJZ15" s="209"/>
      <c r="UKA15" s="209"/>
      <c r="UKB15" s="209"/>
      <c r="UKC15" s="209"/>
      <c r="UKD15" s="209"/>
      <c r="UKE15" s="209"/>
      <c r="UKF15" s="209"/>
      <c r="UKG15" s="209"/>
      <c r="UKH15" s="209"/>
      <c r="UKI15" s="209"/>
      <c r="UKJ15" s="209"/>
      <c r="UKK15" s="209"/>
      <c r="UKL15" s="209"/>
      <c r="UKM15" s="209"/>
      <c r="UKN15" s="209"/>
      <c r="UKO15" s="209"/>
      <c r="UKP15" s="209"/>
      <c r="UKQ15" s="209"/>
      <c r="UKR15" s="209"/>
      <c r="UKS15" s="209"/>
      <c r="UKT15" s="209"/>
      <c r="UKU15" s="209"/>
      <c r="UKV15" s="209"/>
      <c r="UKW15" s="209"/>
      <c r="UKX15" s="209"/>
      <c r="UKY15" s="209"/>
      <c r="UKZ15" s="209"/>
      <c r="ULA15" s="209"/>
      <c r="ULB15" s="209"/>
      <c r="ULC15" s="209"/>
      <c r="ULD15" s="209"/>
      <c r="ULE15" s="209"/>
      <c r="ULF15" s="209"/>
      <c r="ULG15" s="209"/>
      <c r="ULH15" s="209"/>
      <c r="ULI15" s="209"/>
      <c r="ULJ15" s="209"/>
      <c r="ULK15" s="209"/>
      <c r="ULL15" s="209"/>
      <c r="ULM15" s="209"/>
      <c r="ULN15" s="209"/>
      <c r="ULO15" s="209"/>
      <c r="ULP15" s="209"/>
      <c r="ULQ15" s="209"/>
      <c r="ULR15" s="209"/>
      <c r="ULS15" s="209"/>
      <c r="ULT15" s="209"/>
      <c r="ULU15" s="209"/>
      <c r="ULV15" s="209"/>
      <c r="ULW15" s="209"/>
      <c r="ULX15" s="209"/>
      <c r="ULY15" s="209"/>
      <c r="ULZ15" s="209"/>
      <c r="UMA15" s="209"/>
      <c r="UMB15" s="209"/>
      <c r="UMC15" s="209"/>
      <c r="UMD15" s="209"/>
      <c r="UME15" s="209"/>
      <c r="UMF15" s="209"/>
      <c r="UMG15" s="209"/>
      <c r="UMH15" s="209"/>
      <c r="UMI15" s="209"/>
      <c r="UMJ15" s="209"/>
      <c r="UMK15" s="209"/>
      <c r="UML15" s="209"/>
      <c r="UMM15" s="209"/>
      <c r="UMN15" s="209"/>
      <c r="UMO15" s="209"/>
      <c r="UMP15" s="209"/>
      <c r="UMQ15" s="209"/>
      <c r="UMR15" s="209"/>
      <c r="UMS15" s="209"/>
      <c r="UMT15" s="209"/>
      <c r="UMU15" s="209"/>
      <c r="UMV15" s="209"/>
      <c r="UMW15" s="209"/>
      <c r="UMX15" s="209"/>
      <c r="UMY15" s="209"/>
      <c r="UMZ15" s="209"/>
      <c r="UNA15" s="209"/>
      <c r="UNB15" s="209"/>
      <c r="UNC15" s="209"/>
      <c r="UND15" s="209"/>
      <c r="UNE15" s="209"/>
      <c r="UNF15" s="209"/>
      <c r="UNG15" s="209"/>
      <c r="UNH15" s="209"/>
      <c r="UNI15" s="209"/>
      <c r="UNJ15" s="209"/>
      <c r="UNK15" s="209"/>
      <c r="UNL15" s="209"/>
      <c r="UNM15" s="209"/>
      <c r="UNN15" s="209"/>
      <c r="UNO15" s="209"/>
      <c r="UNP15" s="209"/>
      <c r="UNQ15" s="209"/>
      <c r="UNR15" s="209"/>
      <c r="UNS15" s="209"/>
      <c r="UNT15" s="209"/>
      <c r="UNU15" s="209"/>
      <c r="UNV15" s="209"/>
      <c r="UNW15" s="209"/>
      <c r="UNX15" s="209"/>
      <c r="UNY15" s="209"/>
      <c r="UNZ15" s="209"/>
      <c r="UOA15" s="209"/>
      <c r="UOB15" s="209"/>
      <c r="UOC15" s="209"/>
      <c r="UOD15" s="209"/>
      <c r="UOE15" s="209"/>
      <c r="UOF15" s="209"/>
      <c r="UOG15" s="209"/>
      <c r="UOH15" s="209"/>
      <c r="UOI15" s="209"/>
      <c r="UOJ15" s="209"/>
      <c r="UOK15" s="209"/>
      <c r="UOL15" s="209"/>
      <c r="UOM15" s="209"/>
      <c r="UON15" s="209"/>
      <c r="UOO15" s="209"/>
      <c r="UOP15" s="209"/>
      <c r="UOQ15" s="209"/>
      <c r="UOR15" s="209"/>
      <c r="UOS15" s="209"/>
      <c r="UOT15" s="209"/>
      <c r="UOU15" s="209"/>
      <c r="UOV15" s="209"/>
      <c r="UOW15" s="209"/>
      <c r="UOX15" s="209"/>
      <c r="UOY15" s="209"/>
      <c r="UOZ15" s="209"/>
      <c r="UPA15" s="209"/>
      <c r="UPB15" s="209"/>
      <c r="UPC15" s="209"/>
      <c r="UPD15" s="209"/>
      <c r="UPE15" s="209"/>
      <c r="UPF15" s="209"/>
      <c r="UPG15" s="209"/>
      <c r="UPH15" s="209"/>
      <c r="UPI15" s="209"/>
      <c r="UPJ15" s="209"/>
      <c r="UPK15" s="209"/>
      <c r="UPL15" s="209"/>
      <c r="UPM15" s="209"/>
      <c r="UPN15" s="209"/>
      <c r="UPO15" s="209"/>
      <c r="UPP15" s="209"/>
      <c r="UPQ15" s="209"/>
      <c r="UPR15" s="209"/>
      <c r="UPS15" s="209"/>
      <c r="UPT15" s="209"/>
      <c r="UPU15" s="209"/>
      <c r="UPV15" s="209"/>
      <c r="UPW15" s="209"/>
      <c r="UPX15" s="209"/>
      <c r="UPY15" s="209"/>
      <c r="UPZ15" s="209"/>
      <c r="UQA15" s="209"/>
      <c r="UQB15" s="209"/>
      <c r="UQC15" s="209"/>
      <c r="UQD15" s="209"/>
      <c r="UQE15" s="209"/>
      <c r="UQF15" s="209"/>
      <c r="UQG15" s="209"/>
      <c r="UQH15" s="209"/>
      <c r="UQI15" s="209"/>
      <c r="UQJ15" s="209"/>
      <c r="UQK15" s="209"/>
      <c r="UQL15" s="209"/>
      <c r="UQM15" s="209"/>
      <c r="UQN15" s="209"/>
      <c r="UQO15" s="209"/>
      <c r="UQP15" s="209"/>
      <c r="UQQ15" s="209"/>
      <c r="UQR15" s="209"/>
      <c r="UQS15" s="209"/>
      <c r="UQT15" s="209"/>
      <c r="UQU15" s="209"/>
      <c r="UQV15" s="209"/>
      <c r="UQW15" s="209"/>
      <c r="UQX15" s="209"/>
      <c r="UQY15" s="209"/>
      <c r="UQZ15" s="209"/>
      <c r="URA15" s="209"/>
      <c r="URB15" s="209"/>
      <c r="URC15" s="209"/>
      <c r="URD15" s="209"/>
      <c r="URE15" s="209"/>
      <c r="URF15" s="209"/>
      <c r="URG15" s="209"/>
      <c r="URH15" s="209"/>
      <c r="URI15" s="209"/>
      <c r="URJ15" s="209"/>
      <c r="URK15" s="209"/>
      <c r="URL15" s="209"/>
      <c r="URM15" s="209"/>
      <c r="URN15" s="209"/>
      <c r="URO15" s="209"/>
      <c r="URP15" s="209"/>
      <c r="URQ15" s="209"/>
      <c r="URR15" s="209"/>
      <c r="URS15" s="209"/>
      <c r="URT15" s="209"/>
      <c r="URU15" s="209"/>
      <c r="URV15" s="209"/>
      <c r="URW15" s="209"/>
      <c r="URX15" s="209"/>
      <c r="URY15" s="209"/>
      <c r="URZ15" s="209"/>
      <c r="USA15" s="209"/>
      <c r="USB15" s="209"/>
      <c r="USC15" s="209"/>
      <c r="USD15" s="209"/>
      <c r="USE15" s="209"/>
      <c r="USF15" s="209"/>
      <c r="USG15" s="209"/>
      <c r="USH15" s="209"/>
      <c r="USI15" s="209"/>
      <c r="USJ15" s="209"/>
      <c r="USK15" s="209"/>
      <c r="USL15" s="209"/>
      <c r="USM15" s="209"/>
      <c r="USN15" s="209"/>
      <c r="USO15" s="209"/>
      <c r="USP15" s="209"/>
      <c r="USQ15" s="209"/>
      <c r="USR15" s="209"/>
      <c r="USS15" s="209"/>
      <c r="UST15" s="209"/>
      <c r="USU15" s="209"/>
      <c r="USV15" s="209"/>
      <c r="USW15" s="209"/>
      <c r="USX15" s="209"/>
      <c r="USY15" s="209"/>
      <c r="USZ15" s="209"/>
      <c r="UTA15" s="209"/>
      <c r="UTB15" s="209"/>
      <c r="UTC15" s="209"/>
      <c r="UTD15" s="209"/>
      <c r="UTE15" s="209"/>
      <c r="UTF15" s="209"/>
      <c r="UTG15" s="209"/>
      <c r="UTH15" s="209"/>
      <c r="UTI15" s="209"/>
      <c r="UTJ15" s="209"/>
      <c r="UTK15" s="209"/>
      <c r="UTL15" s="209"/>
      <c r="UTM15" s="209"/>
      <c r="UTN15" s="209"/>
      <c r="UTO15" s="209"/>
      <c r="UTP15" s="209"/>
      <c r="UTQ15" s="209"/>
      <c r="UTR15" s="209"/>
      <c r="UTS15" s="209"/>
      <c r="UTT15" s="209"/>
      <c r="UTU15" s="209"/>
      <c r="UTV15" s="209"/>
      <c r="UTW15" s="209"/>
      <c r="UTX15" s="209"/>
      <c r="UTY15" s="209"/>
      <c r="UTZ15" s="209"/>
      <c r="UUA15" s="209"/>
      <c r="UUB15" s="209"/>
      <c r="UUC15" s="209"/>
      <c r="UUD15" s="209"/>
      <c r="UUE15" s="209"/>
      <c r="UUF15" s="209"/>
      <c r="UUG15" s="209"/>
      <c r="UUH15" s="209"/>
      <c r="UUI15" s="209"/>
      <c r="UUJ15" s="209"/>
      <c r="UUK15" s="209"/>
      <c r="UUL15" s="209"/>
      <c r="UUM15" s="209"/>
      <c r="UUN15" s="209"/>
      <c r="UUO15" s="209"/>
      <c r="UUP15" s="209"/>
      <c r="UUQ15" s="209"/>
      <c r="UUR15" s="209"/>
      <c r="UUS15" s="209"/>
      <c r="UUT15" s="209"/>
      <c r="UUU15" s="209"/>
      <c r="UUV15" s="209"/>
      <c r="UUW15" s="209"/>
      <c r="UUX15" s="209"/>
      <c r="UUY15" s="209"/>
      <c r="UUZ15" s="209"/>
      <c r="UVA15" s="209"/>
      <c r="UVB15" s="209"/>
      <c r="UVC15" s="209"/>
      <c r="UVD15" s="209"/>
      <c r="UVE15" s="209"/>
      <c r="UVF15" s="209"/>
      <c r="UVG15" s="209"/>
      <c r="UVH15" s="209"/>
      <c r="UVI15" s="209"/>
      <c r="UVJ15" s="209"/>
      <c r="UVK15" s="209"/>
      <c r="UVL15" s="209"/>
      <c r="UVM15" s="209"/>
      <c r="UVN15" s="209"/>
      <c r="UVO15" s="209"/>
      <c r="UVP15" s="209"/>
      <c r="UVQ15" s="209"/>
      <c r="UVR15" s="209"/>
      <c r="UVS15" s="209"/>
      <c r="UVT15" s="209"/>
      <c r="UVU15" s="209"/>
      <c r="UVV15" s="209"/>
      <c r="UVW15" s="209"/>
      <c r="UVX15" s="209"/>
      <c r="UVY15" s="209"/>
      <c r="UVZ15" s="209"/>
      <c r="UWA15" s="209"/>
      <c r="UWB15" s="209"/>
      <c r="UWC15" s="209"/>
      <c r="UWD15" s="209"/>
      <c r="UWE15" s="209"/>
      <c r="UWF15" s="209"/>
      <c r="UWG15" s="209"/>
      <c r="UWH15" s="209"/>
      <c r="UWI15" s="209"/>
      <c r="UWJ15" s="209"/>
      <c r="UWK15" s="209"/>
      <c r="UWL15" s="209"/>
      <c r="UWM15" s="209"/>
      <c r="UWN15" s="209"/>
      <c r="UWO15" s="209"/>
      <c r="UWP15" s="209"/>
      <c r="UWQ15" s="209"/>
      <c r="UWR15" s="209"/>
      <c r="UWS15" s="209"/>
      <c r="UWT15" s="209"/>
      <c r="UWU15" s="209"/>
      <c r="UWV15" s="209"/>
      <c r="UWW15" s="209"/>
      <c r="UWX15" s="209"/>
      <c r="UWY15" s="209"/>
      <c r="UWZ15" s="209"/>
      <c r="UXA15" s="209"/>
      <c r="UXB15" s="209"/>
      <c r="UXC15" s="209"/>
      <c r="UXD15" s="209"/>
      <c r="UXE15" s="209"/>
      <c r="UXF15" s="209"/>
      <c r="UXG15" s="209"/>
      <c r="UXH15" s="209"/>
      <c r="UXI15" s="209"/>
      <c r="UXJ15" s="209"/>
      <c r="UXK15" s="209"/>
      <c r="UXL15" s="209"/>
      <c r="UXM15" s="209"/>
      <c r="UXN15" s="209"/>
      <c r="UXO15" s="209"/>
      <c r="UXP15" s="209"/>
      <c r="UXQ15" s="209"/>
      <c r="UXR15" s="209"/>
      <c r="UXS15" s="209"/>
      <c r="UXT15" s="209"/>
      <c r="UXU15" s="209"/>
      <c r="UXV15" s="209"/>
      <c r="UXW15" s="209"/>
      <c r="UXX15" s="209"/>
      <c r="UXY15" s="209"/>
      <c r="UXZ15" s="209"/>
      <c r="UYA15" s="209"/>
      <c r="UYB15" s="209"/>
      <c r="UYC15" s="209"/>
      <c r="UYD15" s="209"/>
      <c r="UYE15" s="209"/>
      <c r="UYF15" s="209"/>
      <c r="UYG15" s="209"/>
      <c r="UYH15" s="209"/>
      <c r="UYI15" s="209"/>
      <c r="UYJ15" s="209"/>
      <c r="UYK15" s="209"/>
      <c r="UYL15" s="209"/>
      <c r="UYM15" s="209"/>
      <c r="UYN15" s="209"/>
      <c r="UYO15" s="209"/>
      <c r="UYP15" s="209"/>
      <c r="UYQ15" s="209"/>
      <c r="UYR15" s="209"/>
      <c r="UYS15" s="209"/>
      <c r="UYT15" s="209"/>
      <c r="UYU15" s="209"/>
      <c r="UYV15" s="209"/>
      <c r="UYW15" s="209"/>
      <c r="UYX15" s="209"/>
      <c r="UYY15" s="209"/>
      <c r="UYZ15" s="209"/>
      <c r="UZA15" s="209"/>
      <c r="UZB15" s="209"/>
      <c r="UZC15" s="209"/>
      <c r="UZD15" s="209"/>
      <c r="UZE15" s="209"/>
      <c r="UZF15" s="209"/>
      <c r="UZG15" s="209"/>
      <c r="UZH15" s="209"/>
      <c r="UZI15" s="209"/>
      <c r="UZJ15" s="209"/>
      <c r="UZK15" s="209"/>
      <c r="UZL15" s="209"/>
      <c r="UZM15" s="209"/>
      <c r="UZN15" s="209"/>
      <c r="UZO15" s="209"/>
      <c r="UZP15" s="209"/>
      <c r="UZQ15" s="209"/>
      <c r="UZR15" s="209"/>
      <c r="UZS15" s="209"/>
      <c r="UZT15" s="209"/>
      <c r="UZU15" s="209"/>
      <c r="UZV15" s="209"/>
      <c r="UZW15" s="209"/>
      <c r="UZX15" s="209"/>
      <c r="UZY15" s="209"/>
      <c r="UZZ15" s="209"/>
      <c r="VAA15" s="209"/>
      <c r="VAB15" s="209"/>
      <c r="VAC15" s="209"/>
      <c r="VAD15" s="209"/>
      <c r="VAE15" s="209"/>
      <c r="VAF15" s="209"/>
      <c r="VAG15" s="209"/>
      <c r="VAH15" s="209"/>
      <c r="VAI15" s="209"/>
      <c r="VAJ15" s="209"/>
      <c r="VAK15" s="209"/>
      <c r="VAL15" s="209"/>
      <c r="VAM15" s="209"/>
      <c r="VAN15" s="209"/>
      <c r="VAO15" s="209"/>
      <c r="VAP15" s="209"/>
      <c r="VAQ15" s="209"/>
      <c r="VAR15" s="209"/>
      <c r="VAS15" s="209"/>
      <c r="VAT15" s="209"/>
      <c r="VAU15" s="209"/>
      <c r="VAV15" s="209"/>
      <c r="VAW15" s="209"/>
      <c r="VAX15" s="209"/>
      <c r="VAY15" s="209"/>
      <c r="VAZ15" s="209"/>
      <c r="VBA15" s="209"/>
      <c r="VBB15" s="209"/>
      <c r="VBC15" s="209"/>
      <c r="VBD15" s="209"/>
      <c r="VBE15" s="209"/>
      <c r="VBF15" s="209"/>
      <c r="VBG15" s="209"/>
      <c r="VBH15" s="209"/>
      <c r="VBI15" s="209"/>
      <c r="VBJ15" s="209"/>
      <c r="VBK15" s="209"/>
      <c r="VBL15" s="209"/>
      <c r="VBM15" s="209"/>
      <c r="VBN15" s="209"/>
      <c r="VBO15" s="209"/>
      <c r="VBP15" s="209"/>
      <c r="VBQ15" s="209"/>
      <c r="VBR15" s="209"/>
      <c r="VBS15" s="209"/>
      <c r="VBT15" s="209"/>
      <c r="VBU15" s="209"/>
      <c r="VBV15" s="209"/>
      <c r="VBW15" s="209"/>
      <c r="VBX15" s="209"/>
      <c r="VBY15" s="209"/>
      <c r="VBZ15" s="209"/>
      <c r="VCA15" s="209"/>
      <c r="VCB15" s="209"/>
      <c r="VCC15" s="209"/>
      <c r="VCD15" s="209"/>
      <c r="VCE15" s="209"/>
      <c r="VCF15" s="209"/>
      <c r="VCG15" s="209"/>
      <c r="VCH15" s="209"/>
      <c r="VCI15" s="209"/>
      <c r="VCJ15" s="209"/>
      <c r="VCK15" s="209"/>
      <c r="VCL15" s="209"/>
      <c r="VCM15" s="209"/>
      <c r="VCN15" s="209"/>
      <c r="VCO15" s="209"/>
      <c r="VCP15" s="209"/>
      <c r="VCQ15" s="209"/>
      <c r="VCR15" s="209"/>
      <c r="VCS15" s="209"/>
      <c r="VCT15" s="209"/>
      <c r="VCU15" s="209"/>
      <c r="VCV15" s="209"/>
      <c r="VCW15" s="209"/>
      <c r="VCX15" s="209"/>
      <c r="VCY15" s="209"/>
      <c r="VCZ15" s="209"/>
      <c r="VDA15" s="209"/>
      <c r="VDB15" s="209"/>
      <c r="VDC15" s="209"/>
      <c r="VDD15" s="209"/>
      <c r="VDE15" s="209"/>
      <c r="VDF15" s="209"/>
      <c r="VDG15" s="209"/>
      <c r="VDH15" s="209"/>
      <c r="VDI15" s="209"/>
      <c r="VDJ15" s="209"/>
      <c r="VDK15" s="209"/>
      <c r="VDL15" s="209"/>
      <c r="VDM15" s="209"/>
      <c r="VDN15" s="209"/>
      <c r="VDO15" s="209"/>
      <c r="VDP15" s="209"/>
      <c r="VDQ15" s="209"/>
      <c r="VDR15" s="209"/>
      <c r="VDS15" s="209"/>
      <c r="VDT15" s="209"/>
      <c r="VDU15" s="209"/>
      <c r="VDV15" s="209"/>
      <c r="VDW15" s="209"/>
      <c r="VDX15" s="209"/>
      <c r="VDY15" s="209"/>
      <c r="VDZ15" s="209"/>
      <c r="VEA15" s="209"/>
      <c r="VEB15" s="209"/>
      <c r="VEC15" s="209"/>
      <c r="VED15" s="209"/>
      <c r="VEE15" s="209"/>
      <c r="VEF15" s="209"/>
      <c r="VEG15" s="209"/>
      <c r="VEH15" s="209"/>
      <c r="VEI15" s="209"/>
      <c r="VEJ15" s="209"/>
      <c r="VEK15" s="209"/>
      <c r="VEL15" s="209"/>
      <c r="VEM15" s="209"/>
      <c r="VEN15" s="209"/>
      <c r="VEO15" s="209"/>
      <c r="VEP15" s="209"/>
      <c r="VEQ15" s="209"/>
      <c r="VER15" s="209"/>
      <c r="VES15" s="209"/>
      <c r="VET15" s="209"/>
      <c r="VEU15" s="209"/>
      <c r="VEV15" s="209"/>
      <c r="VEW15" s="209"/>
      <c r="VEX15" s="209"/>
      <c r="VEY15" s="209"/>
      <c r="VEZ15" s="209"/>
      <c r="VFA15" s="209"/>
      <c r="VFB15" s="209"/>
      <c r="VFC15" s="209"/>
      <c r="VFD15" s="209"/>
      <c r="VFE15" s="209"/>
      <c r="VFF15" s="209"/>
      <c r="VFG15" s="209"/>
      <c r="VFH15" s="209"/>
      <c r="VFI15" s="209"/>
      <c r="VFJ15" s="209"/>
      <c r="VFK15" s="209"/>
      <c r="VFL15" s="209"/>
      <c r="VFM15" s="209"/>
      <c r="VFN15" s="209"/>
      <c r="VFO15" s="209"/>
      <c r="VFP15" s="209"/>
      <c r="VFQ15" s="209"/>
      <c r="VFR15" s="209"/>
      <c r="VFS15" s="209"/>
      <c r="VFT15" s="209"/>
      <c r="VFU15" s="209"/>
      <c r="VFV15" s="209"/>
      <c r="VFW15" s="209"/>
      <c r="VFX15" s="209"/>
      <c r="VFY15" s="209"/>
      <c r="VFZ15" s="209"/>
      <c r="VGA15" s="209"/>
      <c r="VGB15" s="209"/>
      <c r="VGC15" s="209"/>
      <c r="VGD15" s="209"/>
      <c r="VGE15" s="209"/>
      <c r="VGF15" s="209"/>
      <c r="VGG15" s="209"/>
      <c r="VGH15" s="209"/>
      <c r="VGI15" s="209"/>
      <c r="VGJ15" s="209"/>
      <c r="VGK15" s="209"/>
      <c r="VGL15" s="209"/>
      <c r="VGM15" s="209"/>
      <c r="VGN15" s="209"/>
      <c r="VGO15" s="209"/>
      <c r="VGP15" s="209"/>
      <c r="VGQ15" s="209"/>
      <c r="VGR15" s="209"/>
      <c r="VGS15" s="209"/>
      <c r="VGT15" s="209"/>
      <c r="VGU15" s="209"/>
      <c r="VGV15" s="209"/>
      <c r="VGW15" s="209"/>
      <c r="VGX15" s="209"/>
      <c r="VGY15" s="209"/>
      <c r="VGZ15" s="209"/>
      <c r="VHA15" s="209"/>
      <c r="VHB15" s="209"/>
      <c r="VHC15" s="209"/>
      <c r="VHD15" s="209"/>
      <c r="VHE15" s="209"/>
      <c r="VHF15" s="209"/>
      <c r="VHG15" s="209"/>
      <c r="VHH15" s="209"/>
      <c r="VHI15" s="209"/>
      <c r="VHJ15" s="209"/>
      <c r="VHK15" s="209"/>
      <c r="VHL15" s="209"/>
      <c r="VHM15" s="209"/>
      <c r="VHN15" s="209"/>
      <c r="VHO15" s="209"/>
      <c r="VHP15" s="209"/>
      <c r="VHQ15" s="209"/>
      <c r="VHR15" s="209"/>
      <c r="VHS15" s="209"/>
      <c r="VHT15" s="209"/>
      <c r="VHU15" s="209"/>
      <c r="VHV15" s="209"/>
      <c r="VHW15" s="209"/>
      <c r="VHX15" s="209"/>
      <c r="VHY15" s="209"/>
      <c r="VHZ15" s="209"/>
      <c r="VIA15" s="209"/>
      <c r="VIB15" s="209"/>
      <c r="VIC15" s="209"/>
      <c r="VID15" s="209"/>
      <c r="VIE15" s="209"/>
      <c r="VIF15" s="209"/>
      <c r="VIG15" s="209"/>
      <c r="VIH15" s="209"/>
      <c r="VII15" s="209"/>
      <c r="VIJ15" s="209"/>
      <c r="VIK15" s="209"/>
      <c r="VIL15" s="209"/>
      <c r="VIM15" s="209"/>
      <c r="VIN15" s="209"/>
      <c r="VIO15" s="209"/>
      <c r="VIP15" s="209"/>
      <c r="VIQ15" s="209"/>
      <c r="VIR15" s="209"/>
      <c r="VIS15" s="209"/>
      <c r="VIT15" s="209"/>
      <c r="VIU15" s="209"/>
      <c r="VIV15" s="209"/>
      <c r="VIW15" s="209"/>
      <c r="VIX15" s="209"/>
      <c r="VIY15" s="209"/>
      <c r="VIZ15" s="209"/>
      <c r="VJA15" s="209"/>
      <c r="VJB15" s="209"/>
      <c r="VJC15" s="209"/>
      <c r="VJD15" s="209"/>
      <c r="VJE15" s="209"/>
      <c r="VJF15" s="209"/>
      <c r="VJG15" s="209"/>
      <c r="VJH15" s="209"/>
      <c r="VJI15" s="209"/>
      <c r="VJJ15" s="209"/>
      <c r="VJK15" s="209"/>
      <c r="VJL15" s="209"/>
      <c r="VJM15" s="209"/>
      <c r="VJN15" s="209"/>
      <c r="VJO15" s="209"/>
      <c r="VJP15" s="209"/>
      <c r="VJQ15" s="209"/>
      <c r="VJR15" s="209"/>
      <c r="VJS15" s="209"/>
      <c r="VJT15" s="209"/>
      <c r="VJU15" s="209"/>
      <c r="VJV15" s="209"/>
      <c r="VJW15" s="209"/>
      <c r="VJX15" s="209"/>
      <c r="VJY15" s="209"/>
      <c r="VJZ15" s="209"/>
      <c r="VKA15" s="209"/>
      <c r="VKB15" s="209"/>
      <c r="VKC15" s="209"/>
      <c r="VKD15" s="209"/>
      <c r="VKE15" s="209"/>
      <c r="VKF15" s="209"/>
      <c r="VKG15" s="209"/>
      <c r="VKH15" s="209"/>
      <c r="VKI15" s="209"/>
      <c r="VKJ15" s="209"/>
      <c r="VKK15" s="209"/>
      <c r="VKL15" s="209"/>
      <c r="VKM15" s="209"/>
      <c r="VKN15" s="209"/>
      <c r="VKO15" s="209"/>
      <c r="VKP15" s="209"/>
      <c r="VKQ15" s="209"/>
      <c r="VKR15" s="209"/>
      <c r="VKS15" s="209"/>
      <c r="VKT15" s="209"/>
      <c r="VKU15" s="209"/>
      <c r="VKV15" s="209"/>
      <c r="VKW15" s="209"/>
      <c r="VKX15" s="209"/>
      <c r="VKY15" s="209"/>
      <c r="VKZ15" s="209"/>
      <c r="VLA15" s="209"/>
      <c r="VLB15" s="209"/>
      <c r="VLC15" s="209"/>
      <c r="VLD15" s="209"/>
      <c r="VLE15" s="209"/>
      <c r="VLF15" s="209"/>
      <c r="VLG15" s="209"/>
      <c r="VLH15" s="209"/>
      <c r="VLI15" s="209"/>
      <c r="VLJ15" s="209"/>
      <c r="VLK15" s="209"/>
      <c r="VLL15" s="209"/>
      <c r="VLM15" s="209"/>
      <c r="VLN15" s="209"/>
      <c r="VLO15" s="209"/>
      <c r="VLP15" s="209"/>
      <c r="VLQ15" s="209"/>
      <c r="VLR15" s="209"/>
      <c r="VLS15" s="209"/>
      <c r="VLT15" s="209"/>
      <c r="VLU15" s="209"/>
      <c r="VLV15" s="209"/>
      <c r="VLW15" s="209"/>
      <c r="VLX15" s="209"/>
      <c r="VLY15" s="209"/>
      <c r="VLZ15" s="209"/>
      <c r="VMA15" s="209"/>
      <c r="VMB15" s="209"/>
      <c r="VMC15" s="209"/>
      <c r="VMD15" s="209"/>
      <c r="VME15" s="209"/>
      <c r="VMF15" s="209"/>
      <c r="VMG15" s="209"/>
      <c r="VMH15" s="209"/>
      <c r="VMI15" s="209"/>
      <c r="VMJ15" s="209"/>
      <c r="VMK15" s="209"/>
      <c r="VML15" s="209"/>
      <c r="VMM15" s="209"/>
      <c r="VMN15" s="209"/>
      <c r="VMO15" s="209"/>
      <c r="VMP15" s="209"/>
      <c r="VMQ15" s="209"/>
      <c r="VMR15" s="209"/>
      <c r="VMS15" s="209"/>
      <c r="VMT15" s="209"/>
      <c r="VMU15" s="209"/>
      <c r="VMV15" s="209"/>
      <c r="VMW15" s="209"/>
      <c r="VMX15" s="209"/>
      <c r="VMY15" s="209"/>
      <c r="VMZ15" s="209"/>
      <c r="VNA15" s="209"/>
      <c r="VNB15" s="209"/>
      <c r="VNC15" s="209"/>
      <c r="VND15" s="209"/>
      <c r="VNE15" s="209"/>
      <c r="VNF15" s="209"/>
      <c r="VNG15" s="209"/>
      <c r="VNH15" s="209"/>
      <c r="VNI15" s="209"/>
      <c r="VNJ15" s="209"/>
      <c r="VNK15" s="209"/>
      <c r="VNL15" s="209"/>
      <c r="VNM15" s="209"/>
      <c r="VNN15" s="209"/>
      <c r="VNO15" s="209"/>
      <c r="VNP15" s="209"/>
      <c r="VNQ15" s="209"/>
      <c r="VNR15" s="209"/>
      <c r="VNS15" s="209"/>
      <c r="VNT15" s="209"/>
      <c r="VNU15" s="209"/>
      <c r="VNV15" s="209"/>
      <c r="VNW15" s="209"/>
      <c r="VNX15" s="209"/>
      <c r="VNY15" s="209"/>
      <c r="VNZ15" s="209"/>
      <c r="VOA15" s="209"/>
      <c r="VOB15" s="209"/>
      <c r="VOC15" s="209"/>
      <c r="VOD15" s="209"/>
      <c r="VOE15" s="209"/>
      <c r="VOF15" s="209"/>
      <c r="VOG15" s="209"/>
      <c r="VOH15" s="209"/>
      <c r="VOI15" s="209"/>
      <c r="VOJ15" s="209"/>
      <c r="VOK15" s="209"/>
      <c r="VOL15" s="209"/>
      <c r="VOM15" s="209"/>
      <c r="VON15" s="209"/>
      <c r="VOO15" s="209"/>
      <c r="VOP15" s="209"/>
      <c r="VOQ15" s="209"/>
      <c r="VOR15" s="209"/>
      <c r="VOS15" s="209"/>
      <c r="VOT15" s="209"/>
      <c r="VOU15" s="209"/>
      <c r="VOV15" s="209"/>
      <c r="VOW15" s="209"/>
      <c r="VOX15" s="209"/>
      <c r="VOY15" s="209"/>
      <c r="VOZ15" s="209"/>
      <c r="VPA15" s="209"/>
      <c r="VPB15" s="209"/>
      <c r="VPC15" s="209"/>
      <c r="VPD15" s="209"/>
      <c r="VPE15" s="209"/>
      <c r="VPF15" s="209"/>
      <c r="VPG15" s="209"/>
      <c r="VPH15" s="209"/>
      <c r="VPI15" s="209"/>
      <c r="VPJ15" s="209"/>
      <c r="VPK15" s="209"/>
      <c r="VPL15" s="209"/>
      <c r="VPM15" s="209"/>
      <c r="VPN15" s="209"/>
      <c r="VPO15" s="209"/>
      <c r="VPP15" s="209"/>
      <c r="VPQ15" s="209"/>
      <c r="VPR15" s="209"/>
      <c r="VPS15" s="209"/>
      <c r="VPT15" s="209"/>
      <c r="VPU15" s="209"/>
      <c r="VPV15" s="209"/>
      <c r="VPW15" s="209"/>
      <c r="VPX15" s="209"/>
      <c r="VPY15" s="209"/>
      <c r="VPZ15" s="209"/>
      <c r="VQA15" s="209"/>
      <c r="VQB15" s="209"/>
      <c r="VQC15" s="209"/>
      <c r="VQD15" s="209"/>
      <c r="VQE15" s="209"/>
      <c r="VQF15" s="209"/>
      <c r="VQG15" s="209"/>
      <c r="VQH15" s="209"/>
      <c r="VQI15" s="209"/>
      <c r="VQJ15" s="209"/>
      <c r="VQK15" s="209"/>
      <c r="VQL15" s="209"/>
      <c r="VQM15" s="209"/>
      <c r="VQN15" s="209"/>
      <c r="VQO15" s="209"/>
      <c r="VQP15" s="209"/>
      <c r="VQQ15" s="209"/>
      <c r="VQR15" s="209"/>
      <c r="VQS15" s="209"/>
      <c r="VQT15" s="209"/>
      <c r="VQU15" s="209"/>
      <c r="VQV15" s="209"/>
      <c r="VQW15" s="209"/>
      <c r="VQX15" s="209"/>
      <c r="VQY15" s="209"/>
      <c r="VQZ15" s="209"/>
      <c r="VRA15" s="209"/>
      <c r="VRB15" s="209"/>
      <c r="VRC15" s="209"/>
      <c r="VRD15" s="209"/>
      <c r="VRE15" s="209"/>
      <c r="VRF15" s="209"/>
      <c r="VRG15" s="209"/>
      <c r="VRH15" s="209"/>
      <c r="VRI15" s="209"/>
      <c r="VRJ15" s="209"/>
      <c r="VRK15" s="209"/>
      <c r="VRL15" s="209"/>
      <c r="VRM15" s="209"/>
      <c r="VRN15" s="209"/>
      <c r="VRO15" s="209"/>
      <c r="VRP15" s="209"/>
      <c r="VRQ15" s="209"/>
      <c r="VRR15" s="209"/>
      <c r="VRS15" s="209"/>
      <c r="VRT15" s="209"/>
      <c r="VRU15" s="209"/>
      <c r="VRV15" s="209"/>
      <c r="VRW15" s="209"/>
      <c r="VRX15" s="209"/>
      <c r="VRY15" s="209"/>
      <c r="VRZ15" s="209"/>
      <c r="VSA15" s="209"/>
      <c r="VSB15" s="209"/>
      <c r="VSC15" s="209"/>
      <c r="VSD15" s="209"/>
      <c r="VSE15" s="209"/>
      <c r="VSF15" s="209"/>
      <c r="VSG15" s="209"/>
      <c r="VSH15" s="209"/>
      <c r="VSI15" s="209"/>
      <c r="VSJ15" s="209"/>
      <c r="VSK15" s="209"/>
      <c r="VSL15" s="209"/>
      <c r="VSM15" s="209"/>
      <c r="VSN15" s="209"/>
      <c r="VSO15" s="209"/>
      <c r="VSP15" s="209"/>
      <c r="VSQ15" s="209"/>
      <c r="VSR15" s="209"/>
      <c r="VSS15" s="209"/>
      <c r="VST15" s="209"/>
      <c r="VSU15" s="209"/>
      <c r="VSV15" s="209"/>
      <c r="VSW15" s="209"/>
      <c r="VSX15" s="209"/>
      <c r="VSY15" s="209"/>
      <c r="VSZ15" s="209"/>
      <c r="VTA15" s="209"/>
      <c r="VTB15" s="209"/>
      <c r="VTC15" s="209"/>
      <c r="VTD15" s="209"/>
      <c r="VTE15" s="209"/>
      <c r="VTF15" s="209"/>
      <c r="VTG15" s="209"/>
      <c r="VTH15" s="209"/>
      <c r="VTI15" s="209"/>
      <c r="VTJ15" s="209"/>
      <c r="VTK15" s="209"/>
      <c r="VTL15" s="209"/>
      <c r="VTM15" s="209"/>
      <c r="VTN15" s="209"/>
      <c r="VTO15" s="209"/>
      <c r="VTP15" s="209"/>
      <c r="VTQ15" s="209"/>
      <c r="VTR15" s="209"/>
      <c r="VTS15" s="209"/>
      <c r="VTT15" s="209"/>
      <c r="VTU15" s="209"/>
      <c r="VTV15" s="209"/>
      <c r="VTW15" s="209"/>
      <c r="VTX15" s="209"/>
      <c r="VTY15" s="209"/>
      <c r="VTZ15" s="209"/>
      <c r="VUA15" s="209"/>
      <c r="VUB15" s="209"/>
      <c r="VUC15" s="209"/>
      <c r="VUD15" s="209"/>
      <c r="VUE15" s="209"/>
      <c r="VUF15" s="209"/>
      <c r="VUG15" s="209"/>
      <c r="VUH15" s="209"/>
      <c r="VUI15" s="209"/>
      <c r="VUJ15" s="209"/>
      <c r="VUK15" s="209"/>
      <c r="VUL15" s="209"/>
      <c r="VUM15" s="209"/>
      <c r="VUN15" s="209"/>
      <c r="VUO15" s="209"/>
      <c r="VUP15" s="209"/>
      <c r="VUQ15" s="209"/>
      <c r="VUR15" s="209"/>
      <c r="VUS15" s="209"/>
      <c r="VUT15" s="209"/>
      <c r="VUU15" s="209"/>
      <c r="VUV15" s="209"/>
      <c r="VUW15" s="209"/>
      <c r="VUX15" s="209"/>
      <c r="VUY15" s="209"/>
      <c r="VUZ15" s="209"/>
      <c r="VVA15" s="209"/>
      <c r="VVB15" s="209"/>
      <c r="VVC15" s="209"/>
      <c r="VVD15" s="209"/>
      <c r="VVE15" s="209"/>
      <c r="VVF15" s="209"/>
      <c r="VVG15" s="209"/>
      <c r="VVH15" s="209"/>
      <c r="VVI15" s="209"/>
      <c r="VVJ15" s="209"/>
      <c r="VVK15" s="209"/>
      <c r="VVL15" s="209"/>
      <c r="VVM15" s="209"/>
      <c r="VVN15" s="209"/>
      <c r="VVO15" s="209"/>
      <c r="VVP15" s="209"/>
      <c r="VVQ15" s="209"/>
      <c r="VVR15" s="209"/>
      <c r="VVS15" s="209"/>
      <c r="VVT15" s="209"/>
      <c r="VVU15" s="209"/>
      <c r="VVV15" s="209"/>
      <c r="VVW15" s="209"/>
      <c r="VVX15" s="209"/>
      <c r="VVY15" s="209"/>
      <c r="VVZ15" s="209"/>
      <c r="VWA15" s="209"/>
      <c r="VWB15" s="209"/>
      <c r="VWC15" s="209"/>
      <c r="VWD15" s="209"/>
      <c r="VWE15" s="209"/>
      <c r="VWF15" s="209"/>
      <c r="VWG15" s="209"/>
      <c r="VWH15" s="209"/>
      <c r="VWI15" s="209"/>
      <c r="VWJ15" s="209"/>
      <c r="VWK15" s="209"/>
      <c r="VWL15" s="209"/>
      <c r="VWM15" s="209"/>
      <c r="VWN15" s="209"/>
      <c r="VWO15" s="209"/>
      <c r="VWP15" s="209"/>
      <c r="VWQ15" s="209"/>
      <c r="VWR15" s="209"/>
      <c r="VWS15" s="209"/>
      <c r="VWT15" s="209"/>
      <c r="VWU15" s="209"/>
      <c r="VWV15" s="209"/>
      <c r="VWW15" s="209"/>
      <c r="VWX15" s="209"/>
      <c r="VWY15" s="209"/>
      <c r="VWZ15" s="209"/>
      <c r="VXA15" s="209"/>
      <c r="VXB15" s="209"/>
      <c r="VXC15" s="209"/>
      <c r="VXD15" s="209"/>
      <c r="VXE15" s="209"/>
      <c r="VXF15" s="209"/>
      <c r="VXG15" s="209"/>
      <c r="VXH15" s="209"/>
      <c r="VXI15" s="209"/>
      <c r="VXJ15" s="209"/>
      <c r="VXK15" s="209"/>
      <c r="VXL15" s="209"/>
      <c r="VXM15" s="209"/>
      <c r="VXN15" s="209"/>
      <c r="VXO15" s="209"/>
      <c r="VXP15" s="209"/>
      <c r="VXQ15" s="209"/>
      <c r="VXR15" s="209"/>
      <c r="VXS15" s="209"/>
      <c r="VXT15" s="209"/>
      <c r="VXU15" s="209"/>
      <c r="VXV15" s="209"/>
      <c r="VXW15" s="209"/>
      <c r="VXX15" s="209"/>
      <c r="VXY15" s="209"/>
      <c r="VXZ15" s="209"/>
      <c r="VYA15" s="209"/>
      <c r="VYB15" s="209"/>
      <c r="VYC15" s="209"/>
      <c r="VYD15" s="209"/>
      <c r="VYE15" s="209"/>
      <c r="VYF15" s="209"/>
      <c r="VYG15" s="209"/>
      <c r="VYH15" s="209"/>
      <c r="VYI15" s="209"/>
      <c r="VYJ15" s="209"/>
      <c r="VYK15" s="209"/>
      <c r="VYL15" s="209"/>
      <c r="VYM15" s="209"/>
      <c r="VYN15" s="209"/>
      <c r="VYO15" s="209"/>
      <c r="VYP15" s="209"/>
      <c r="VYQ15" s="209"/>
      <c r="VYR15" s="209"/>
      <c r="VYS15" s="209"/>
      <c r="VYT15" s="209"/>
      <c r="VYU15" s="209"/>
      <c r="VYV15" s="209"/>
      <c r="VYW15" s="209"/>
      <c r="VYX15" s="209"/>
      <c r="VYY15" s="209"/>
      <c r="VYZ15" s="209"/>
      <c r="VZA15" s="209"/>
      <c r="VZB15" s="209"/>
      <c r="VZC15" s="209"/>
      <c r="VZD15" s="209"/>
      <c r="VZE15" s="209"/>
      <c r="VZF15" s="209"/>
      <c r="VZG15" s="209"/>
      <c r="VZH15" s="209"/>
      <c r="VZI15" s="209"/>
      <c r="VZJ15" s="209"/>
      <c r="VZK15" s="209"/>
      <c r="VZL15" s="209"/>
      <c r="VZM15" s="209"/>
      <c r="VZN15" s="209"/>
      <c r="VZO15" s="209"/>
      <c r="VZP15" s="209"/>
      <c r="VZQ15" s="209"/>
      <c r="VZR15" s="209"/>
      <c r="VZS15" s="209"/>
      <c r="VZT15" s="209"/>
      <c r="VZU15" s="209"/>
      <c r="VZV15" s="209"/>
      <c r="VZW15" s="209"/>
      <c r="VZX15" s="209"/>
      <c r="VZY15" s="209"/>
      <c r="VZZ15" s="209"/>
      <c r="WAA15" s="209"/>
      <c r="WAB15" s="209"/>
      <c r="WAC15" s="209"/>
      <c r="WAD15" s="209"/>
      <c r="WAE15" s="209"/>
      <c r="WAF15" s="209"/>
      <c r="WAG15" s="209"/>
      <c r="WAH15" s="209"/>
      <c r="WAI15" s="209"/>
      <c r="WAJ15" s="209"/>
      <c r="WAK15" s="209"/>
      <c r="WAL15" s="209"/>
      <c r="WAM15" s="209"/>
      <c r="WAN15" s="209"/>
      <c r="WAO15" s="209"/>
      <c r="WAP15" s="209"/>
      <c r="WAQ15" s="209"/>
      <c r="WAR15" s="209"/>
      <c r="WAS15" s="209"/>
      <c r="WAT15" s="209"/>
      <c r="WAU15" s="209"/>
      <c r="WAV15" s="209"/>
      <c r="WAW15" s="209"/>
      <c r="WAX15" s="209"/>
      <c r="WAY15" s="209"/>
      <c r="WAZ15" s="209"/>
      <c r="WBA15" s="209"/>
      <c r="WBB15" s="209"/>
      <c r="WBC15" s="209"/>
      <c r="WBD15" s="209"/>
      <c r="WBE15" s="209"/>
      <c r="WBF15" s="209"/>
      <c r="WBG15" s="209"/>
      <c r="WBH15" s="209"/>
      <c r="WBI15" s="209"/>
      <c r="WBJ15" s="209"/>
      <c r="WBK15" s="209"/>
      <c r="WBL15" s="209"/>
      <c r="WBM15" s="209"/>
      <c r="WBN15" s="209"/>
      <c r="WBO15" s="209"/>
      <c r="WBP15" s="209"/>
      <c r="WBQ15" s="209"/>
      <c r="WBR15" s="209"/>
      <c r="WBS15" s="209"/>
      <c r="WBT15" s="209"/>
      <c r="WBU15" s="209"/>
      <c r="WBV15" s="209"/>
      <c r="WBW15" s="209"/>
      <c r="WBX15" s="209"/>
      <c r="WBY15" s="209"/>
      <c r="WBZ15" s="209"/>
      <c r="WCA15" s="209"/>
      <c r="WCB15" s="209"/>
      <c r="WCC15" s="209"/>
      <c r="WCD15" s="209"/>
      <c r="WCE15" s="209"/>
      <c r="WCF15" s="209"/>
      <c r="WCG15" s="209"/>
      <c r="WCH15" s="209"/>
      <c r="WCI15" s="209"/>
      <c r="WCJ15" s="209"/>
      <c r="WCK15" s="209"/>
      <c r="WCL15" s="209"/>
      <c r="WCM15" s="209"/>
      <c r="WCN15" s="209"/>
      <c r="WCO15" s="209"/>
      <c r="WCP15" s="209"/>
      <c r="WCQ15" s="209"/>
      <c r="WCR15" s="209"/>
      <c r="WCS15" s="209"/>
      <c r="WCT15" s="209"/>
      <c r="WCU15" s="209"/>
      <c r="WCV15" s="209"/>
      <c r="WCW15" s="209"/>
      <c r="WCX15" s="209"/>
      <c r="WCY15" s="209"/>
      <c r="WCZ15" s="209"/>
      <c r="WDA15" s="209"/>
      <c r="WDB15" s="209"/>
      <c r="WDC15" s="209"/>
      <c r="WDD15" s="209"/>
      <c r="WDE15" s="209"/>
      <c r="WDF15" s="209"/>
      <c r="WDG15" s="209"/>
      <c r="WDH15" s="209"/>
      <c r="WDI15" s="209"/>
      <c r="WDJ15" s="209"/>
      <c r="WDK15" s="209"/>
      <c r="WDL15" s="209"/>
      <c r="WDM15" s="209"/>
      <c r="WDN15" s="209"/>
      <c r="WDO15" s="209"/>
      <c r="WDP15" s="209"/>
      <c r="WDQ15" s="209"/>
      <c r="WDR15" s="209"/>
      <c r="WDS15" s="209"/>
      <c r="WDT15" s="209"/>
      <c r="WDU15" s="209"/>
      <c r="WDV15" s="209"/>
      <c r="WDW15" s="209"/>
      <c r="WDX15" s="209"/>
      <c r="WDY15" s="209"/>
      <c r="WDZ15" s="209"/>
      <c r="WEA15" s="209"/>
      <c r="WEB15" s="209"/>
      <c r="WEC15" s="209"/>
      <c r="WED15" s="209"/>
      <c r="WEE15" s="209"/>
      <c r="WEF15" s="209"/>
      <c r="WEG15" s="209"/>
      <c r="WEH15" s="209"/>
      <c r="WEI15" s="209"/>
      <c r="WEJ15" s="209"/>
      <c r="WEK15" s="209"/>
      <c r="WEL15" s="209"/>
      <c r="WEM15" s="209"/>
      <c r="WEN15" s="209"/>
      <c r="WEO15" s="209"/>
      <c r="WEP15" s="209"/>
      <c r="WEQ15" s="209"/>
      <c r="WER15" s="209"/>
      <c r="WES15" s="209"/>
      <c r="WET15" s="209"/>
      <c r="WEU15" s="209"/>
      <c r="WEV15" s="209"/>
      <c r="WEW15" s="209"/>
      <c r="WEX15" s="209"/>
      <c r="WEY15" s="209"/>
      <c r="WEZ15" s="209"/>
      <c r="WFA15" s="209"/>
      <c r="WFB15" s="209"/>
      <c r="WFC15" s="209"/>
      <c r="WFD15" s="209"/>
      <c r="WFE15" s="209"/>
      <c r="WFF15" s="209"/>
      <c r="WFG15" s="209"/>
      <c r="WFH15" s="209"/>
      <c r="WFI15" s="209"/>
      <c r="WFJ15" s="209"/>
      <c r="WFK15" s="209"/>
      <c r="WFL15" s="209"/>
      <c r="WFM15" s="209"/>
      <c r="WFN15" s="209"/>
      <c r="WFO15" s="209"/>
      <c r="WFP15" s="209"/>
      <c r="WFQ15" s="209"/>
      <c r="WFR15" s="209"/>
      <c r="WFS15" s="209"/>
      <c r="WFT15" s="209"/>
      <c r="WFU15" s="209"/>
      <c r="WFV15" s="209"/>
      <c r="WFW15" s="209"/>
      <c r="WFX15" s="209"/>
      <c r="WFY15" s="209"/>
      <c r="WFZ15" s="209"/>
      <c r="WGA15" s="209"/>
      <c r="WGB15" s="209"/>
      <c r="WGC15" s="209"/>
      <c r="WGD15" s="209"/>
      <c r="WGE15" s="209"/>
      <c r="WGF15" s="209"/>
      <c r="WGG15" s="209"/>
      <c r="WGH15" s="209"/>
      <c r="WGI15" s="209"/>
      <c r="WGJ15" s="209"/>
      <c r="WGK15" s="209"/>
      <c r="WGL15" s="209"/>
      <c r="WGM15" s="209"/>
      <c r="WGN15" s="209"/>
      <c r="WGO15" s="209"/>
      <c r="WGP15" s="209"/>
      <c r="WGQ15" s="209"/>
      <c r="WGR15" s="209"/>
      <c r="WGS15" s="209"/>
      <c r="WGT15" s="209"/>
      <c r="WGU15" s="209"/>
      <c r="WGV15" s="209"/>
      <c r="WGW15" s="209"/>
      <c r="WGX15" s="209"/>
      <c r="WGY15" s="209"/>
      <c r="WGZ15" s="209"/>
      <c r="WHA15" s="209"/>
      <c r="WHB15" s="209"/>
      <c r="WHC15" s="209"/>
      <c r="WHD15" s="209"/>
      <c r="WHE15" s="209"/>
      <c r="WHF15" s="209"/>
      <c r="WHG15" s="209"/>
      <c r="WHH15" s="209"/>
      <c r="WHI15" s="209"/>
      <c r="WHJ15" s="209"/>
      <c r="WHK15" s="209"/>
      <c r="WHL15" s="209"/>
      <c r="WHM15" s="209"/>
      <c r="WHN15" s="209"/>
      <c r="WHO15" s="209"/>
      <c r="WHP15" s="209"/>
      <c r="WHQ15" s="209"/>
      <c r="WHR15" s="209"/>
      <c r="WHS15" s="209"/>
      <c r="WHT15" s="209"/>
      <c r="WHU15" s="209"/>
      <c r="WHV15" s="209"/>
      <c r="WHW15" s="209"/>
      <c r="WHX15" s="209"/>
      <c r="WHY15" s="209"/>
      <c r="WHZ15" s="209"/>
      <c r="WIA15" s="209"/>
      <c r="WIB15" s="209"/>
      <c r="WIC15" s="209"/>
      <c r="WID15" s="209"/>
      <c r="WIE15" s="209"/>
      <c r="WIF15" s="209"/>
      <c r="WIG15" s="209"/>
      <c r="WIH15" s="209"/>
      <c r="WII15" s="209"/>
      <c r="WIJ15" s="209"/>
      <c r="WIK15" s="209"/>
      <c r="WIL15" s="209"/>
      <c r="WIM15" s="209"/>
      <c r="WIN15" s="209"/>
      <c r="WIO15" s="209"/>
      <c r="WIP15" s="209"/>
      <c r="WIQ15" s="209"/>
      <c r="WIR15" s="209"/>
      <c r="WIS15" s="209"/>
      <c r="WIT15" s="209"/>
      <c r="WIU15" s="209"/>
      <c r="WIV15" s="209"/>
      <c r="WIW15" s="209"/>
      <c r="WIX15" s="209"/>
      <c r="WIY15" s="209"/>
      <c r="WIZ15" s="209"/>
      <c r="WJA15" s="209"/>
      <c r="WJB15" s="209"/>
      <c r="WJC15" s="209"/>
      <c r="WJD15" s="209"/>
      <c r="WJE15" s="209"/>
      <c r="WJF15" s="209"/>
      <c r="WJG15" s="209"/>
      <c r="WJH15" s="209"/>
      <c r="WJI15" s="209"/>
      <c r="WJJ15" s="209"/>
      <c r="WJK15" s="209"/>
      <c r="WJL15" s="209"/>
      <c r="WJM15" s="209"/>
      <c r="WJN15" s="209"/>
      <c r="WJO15" s="209"/>
      <c r="WJP15" s="209"/>
      <c r="WJQ15" s="209"/>
      <c r="WJR15" s="209"/>
      <c r="WJS15" s="209"/>
      <c r="WJT15" s="209"/>
      <c r="WJU15" s="209"/>
      <c r="WJV15" s="209"/>
      <c r="WJW15" s="209"/>
      <c r="WJX15" s="209"/>
      <c r="WJY15" s="209"/>
      <c r="WJZ15" s="209"/>
      <c r="WKA15" s="209"/>
      <c r="WKB15" s="209"/>
      <c r="WKC15" s="209"/>
      <c r="WKD15" s="209"/>
      <c r="WKE15" s="209"/>
      <c r="WKF15" s="209"/>
      <c r="WKG15" s="209"/>
      <c r="WKH15" s="209"/>
      <c r="WKI15" s="209"/>
      <c r="WKJ15" s="209"/>
      <c r="WKK15" s="209"/>
      <c r="WKL15" s="209"/>
      <c r="WKM15" s="209"/>
      <c r="WKN15" s="209"/>
      <c r="WKO15" s="209"/>
      <c r="WKP15" s="209"/>
      <c r="WKQ15" s="209"/>
      <c r="WKR15" s="209"/>
      <c r="WKS15" s="209"/>
      <c r="WKT15" s="209"/>
      <c r="WKU15" s="209"/>
      <c r="WKV15" s="209"/>
      <c r="WKW15" s="209"/>
      <c r="WKX15" s="209"/>
      <c r="WKY15" s="209"/>
      <c r="WKZ15" s="209"/>
      <c r="WLA15" s="209"/>
      <c r="WLB15" s="209"/>
      <c r="WLC15" s="209"/>
      <c r="WLD15" s="209"/>
      <c r="WLE15" s="209"/>
      <c r="WLF15" s="209"/>
      <c r="WLG15" s="209"/>
      <c r="WLH15" s="209"/>
      <c r="WLI15" s="209"/>
      <c r="WLJ15" s="209"/>
      <c r="WLK15" s="209"/>
      <c r="WLL15" s="209"/>
      <c r="WLM15" s="209"/>
      <c r="WLN15" s="209"/>
      <c r="WLO15" s="209"/>
      <c r="WLP15" s="209"/>
      <c r="WLQ15" s="209"/>
      <c r="WLR15" s="209"/>
      <c r="WLS15" s="209"/>
      <c r="WLT15" s="209"/>
      <c r="WLU15" s="209"/>
      <c r="WLV15" s="209"/>
      <c r="WLW15" s="209"/>
      <c r="WLX15" s="209"/>
      <c r="WLY15" s="209"/>
      <c r="WLZ15" s="209"/>
      <c r="WMA15" s="209"/>
      <c r="WMB15" s="209"/>
      <c r="WMC15" s="209"/>
      <c r="WMD15" s="209"/>
      <c r="WME15" s="209"/>
      <c r="WMF15" s="209"/>
      <c r="WMG15" s="209"/>
      <c r="WMH15" s="209"/>
      <c r="WMI15" s="209"/>
      <c r="WMJ15" s="209"/>
      <c r="WMK15" s="209"/>
      <c r="WML15" s="209"/>
      <c r="WMM15" s="209"/>
      <c r="WMN15" s="209"/>
      <c r="WMO15" s="209"/>
      <c r="WMP15" s="209"/>
      <c r="WMQ15" s="209"/>
      <c r="WMR15" s="209"/>
      <c r="WMS15" s="209"/>
      <c r="WMT15" s="209"/>
      <c r="WMU15" s="209"/>
      <c r="WMV15" s="209"/>
      <c r="WMW15" s="209"/>
      <c r="WMX15" s="209"/>
      <c r="WMY15" s="209"/>
      <c r="WMZ15" s="209"/>
      <c r="WNA15" s="209"/>
      <c r="WNB15" s="209"/>
      <c r="WNC15" s="209"/>
      <c r="WND15" s="209"/>
      <c r="WNE15" s="209"/>
      <c r="WNF15" s="209"/>
      <c r="WNG15" s="209"/>
      <c r="WNH15" s="209"/>
      <c r="WNI15" s="209"/>
      <c r="WNJ15" s="209"/>
      <c r="WNK15" s="209"/>
      <c r="WNL15" s="209"/>
      <c r="WNM15" s="209"/>
      <c r="WNN15" s="209"/>
      <c r="WNO15" s="209"/>
      <c r="WNP15" s="209"/>
      <c r="WNQ15" s="209"/>
      <c r="WNR15" s="209"/>
      <c r="WNS15" s="209"/>
      <c r="WNT15" s="209"/>
      <c r="WNU15" s="209"/>
      <c r="WNV15" s="209"/>
      <c r="WNW15" s="209"/>
      <c r="WNX15" s="209"/>
      <c r="WNY15" s="209"/>
      <c r="WNZ15" s="209"/>
      <c r="WOA15" s="209"/>
      <c r="WOB15" s="209"/>
      <c r="WOC15" s="209"/>
      <c r="WOD15" s="209"/>
      <c r="WOE15" s="209"/>
      <c r="WOF15" s="209"/>
      <c r="WOG15" s="209"/>
      <c r="WOH15" s="209"/>
      <c r="WOI15" s="209"/>
      <c r="WOJ15" s="209"/>
      <c r="WOK15" s="209"/>
      <c r="WOL15" s="209"/>
      <c r="WOM15" s="209"/>
      <c r="WON15" s="209"/>
      <c r="WOO15" s="209"/>
      <c r="WOP15" s="209"/>
      <c r="WOQ15" s="209"/>
      <c r="WOR15" s="209"/>
      <c r="WOS15" s="209"/>
      <c r="WOT15" s="209"/>
      <c r="WOU15" s="209"/>
      <c r="WOV15" s="209"/>
      <c r="WOW15" s="209"/>
      <c r="WOX15" s="209"/>
      <c r="WOY15" s="209"/>
      <c r="WOZ15" s="209"/>
      <c r="WPA15" s="209"/>
      <c r="WPB15" s="209"/>
      <c r="WPC15" s="209"/>
      <c r="WPD15" s="209"/>
      <c r="WPE15" s="209"/>
      <c r="WPF15" s="209"/>
      <c r="WPG15" s="209"/>
      <c r="WPH15" s="209"/>
      <c r="WPI15" s="209"/>
      <c r="WPJ15" s="209"/>
      <c r="WPK15" s="209"/>
      <c r="WPL15" s="209"/>
      <c r="WPM15" s="209"/>
      <c r="WPN15" s="209"/>
      <c r="WPO15" s="209"/>
      <c r="WPP15" s="209"/>
      <c r="WPQ15" s="209"/>
      <c r="WPR15" s="209"/>
      <c r="WPS15" s="209"/>
      <c r="WPT15" s="209"/>
      <c r="WPU15" s="209"/>
      <c r="WPV15" s="209"/>
      <c r="WPW15" s="209"/>
      <c r="WPX15" s="209"/>
      <c r="WPY15" s="209"/>
      <c r="WPZ15" s="209"/>
      <c r="WQA15" s="209"/>
      <c r="WQB15" s="209"/>
      <c r="WQC15" s="209"/>
      <c r="WQD15" s="209"/>
      <c r="WQE15" s="209"/>
      <c r="WQF15" s="209"/>
      <c r="WQG15" s="209"/>
      <c r="WQH15" s="209"/>
      <c r="WQI15" s="209"/>
      <c r="WQJ15" s="209"/>
      <c r="WQK15" s="209"/>
      <c r="WQL15" s="209"/>
      <c r="WQM15" s="209"/>
      <c r="WQN15" s="209"/>
      <c r="WQO15" s="209"/>
      <c r="WQP15" s="209"/>
      <c r="WQQ15" s="209"/>
      <c r="WQR15" s="209"/>
      <c r="WQS15" s="209"/>
      <c r="WQT15" s="209"/>
      <c r="WQU15" s="209"/>
      <c r="WQV15" s="209"/>
      <c r="WQW15" s="209"/>
      <c r="WQX15" s="209"/>
      <c r="WQY15" s="209"/>
      <c r="WQZ15" s="209"/>
      <c r="WRA15" s="209"/>
      <c r="WRB15" s="209"/>
      <c r="WRC15" s="209"/>
      <c r="WRD15" s="209"/>
      <c r="WRE15" s="209"/>
      <c r="WRF15" s="209"/>
      <c r="WRG15" s="209"/>
      <c r="WRH15" s="209"/>
      <c r="WRI15" s="209"/>
      <c r="WRJ15" s="209"/>
      <c r="WRK15" s="209"/>
      <c r="WRL15" s="209"/>
      <c r="WRM15" s="209"/>
      <c r="WRN15" s="209"/>
      <c r="WRO15" s="209"/>
      <c r="WRP15" s="209"/>
      <c r="WRQ15" s="209"/>
      <c r="WRR15" s="209"/>
      <c r="WRS15" s="209"/>
      <c r="WRT15" s="209"/>
      <c r="WRU15" s="209"/>
      <c r="WRV15" s="209"/>
      <c r="WRW15" s="209"/>
      <c r="WRX15" s="209"/>
      <c r="WRY15" s="209"/>
      <c r="WRZ15" s="209"/>
      <c r="WSA15" s="209"/>
      <c r="WSB15" s="209"/>
      <c r="WSC15" s="209"/>
      <c r="WSD15" s="209"/>
      <c r="WSE15" s="209"/>
      <c r="WSF15" s="209"/>
      <c r="WSG15" s="209"/>
      <c r="WSH15" s="209"/>
      <c r="WSI15" s="209"/>
      <c r="WSJ15" s="209"/>
      <c r="WSK15" s="209"/>
      <c r="WSL15" s="209"/>
      <c r="WSM15" s="209"/>
      <c r="WSN15" s="209"/>
      <c r="WSO15" s="209"/>
      <c r="WSP15" s="209"/>
      <c r="WSQ15" s="209"/>
      <c r="WSR15" s="209"/>
      <c r="WSS15" s="209"/>
      <c r="WST15" s="209"/>
      <c r="WSU15" s="209"/>
      <c r="WSV15" s="209"/>
      <c r="WSW15" s="209"/>
      <c r="WSX15" s="209"/>
      <c r="WSY15" s="209"/>
      <c r="WSZ15" s="209"/>
      <c r="WTA15" s="209"/>
      <c r="WTB15" s="209"/>
      <c r="WTC15" s="209"/>
      <c r="WTD15" s="209"/>
      <c r="WTE15" s="209"/>
      <c r="WTF15" s="209"/>
      <c r="WTG15" s="209"/>
      <c r="WTH15" s="209"/>
      <c r="WTI15" s="209"/>
      <c r="WTJ15" s="209"/>
      <c r="WTK15" s="209"/>
      <c r="WTL15" s="209"/>
      <c r="WTM15" s="209"/>
      <c r="WTN15" s="209"/>
      <c r="WTO15" s="209"/>
      <c r="WTP15" s="209"/>
      <c r="WTQ15" s="209"/>
      <c r="WTR15" s="209"/>
      <c r="WTS15" s="209"/>
      <c r="WTT15" s="209"/>
      <c r="WTU15" s="209"/>
      <c r="WTV15" s="209"/>
      <c r="WTW15" s="209"/>
      <c r="WTX15" s="209"/>
      <c r="WTY15" s="209"/>
      <c r="WTZ15" s="209"/>
      <c r="WUA15" s="209"/>
      <c r="WUB15" s="209"/>
      <c r="WUC15" s="209"/>
      <c r="WUD15" s="209"/>
      <c r="WUE15" s="209"/>
      <c r="WUF15" s="209"/>
      <c r="WUG15" s="209"/>
      <c r="WUH15" s="209"/>
      <c r="WUI15" s="209"/>
      <c r="WUJ15" s="209"/>
      <c r="WUK15" s="209"/>
      <c r="WUL15" s="209"/>
      <c r="WUM15" s="209"/>
      <c r="WUN15" s="209"/>
      <c r="WUO15" s="209"/>
      <c r="WUP15" s="209"/>
      <c r="WUQ15" s="209"/>
      <c r="WUR15" s="209"/>
      <c r="WUS15" s="209"/>
      <c r="WUT15" s="209"/>
      <c r="WUU15" s="209"/>
      <c r="WUV15" s="209"/>
      <c r="WUW15" s="209"/>
      <c r="WUX15" s="209"/>
      <c r="WUY15" s="209"/>
      <c r="WUZ15" s="209"/>
      <c r="WVA15" s="209"/>
      <c r="WVB15" s="209"/>
      <c r="WVC15" s="209"/>
      <c r="WVD15" s="209"/>
      <c r="WVE15" s="209"/>
      <c r="WVF15" s="209"/>
      <c r="WVG15" s="209"/>
      <c r="WVH15" s="209"/>
      <c r="WVI15" s="209"/>
      <c r="WVJ15" s="209"/>
      <c r="WVK15" s="209"/>
      <c r="WVL15" s="209"/>
      <c r="WVM15" s="209"/>
      <c r="WVN15" s="209"/>
      <c r="WVO15" s="209"/>
      <c r="WVP15" s="209"/>
      <c r="WVQ15" s="209"/>
      <c r="WVR15" s="209"/>
      <c r="WVS15" s="209"/>
      <c r="WVT15" s="209"/>
      <c r="WVU15" s="209"/>
      <c r="WVV15" s="209"/>
      <c r="WVW15" s="209"/>
      <c r="WVX15" s="209"/>
      <c r="WVY15" s="209"/>
      <c r="WVZ15" s="209"/>
      <c r="WWA15" s="209"/>
      <c r="WWB15" s="209"/>
      <c r="WWC15" s="209"/>
      <c r="WWD15" s="209"/>
      <c r="WWE15" s="209"/>
      <c r="WWF15" s="209"/>
      <c r="WWG15" s="209"/>
      <c r="WWH15" s="209"/>
      <c r="WWI15" s="209"/>
      <c r="WWJ15" s="209"/>
      <c r="WWK15" s="209"/>
      <c r="WWL15" s="209"/>
      <c r="WWM15" s="209"/>
      <c r="WWN15" s="209"/>
      <c r="WWO15" s="209"/>
      <c r="WWP15" s="209"/>
      <c r="WWQ15" s="209"/>
      <c r="WWR15" s="209"/>
      <c r="WWS15" s="209"/>
      <c r="WWT15" s="209"/>
      <c r="WWU15" s="209"/>
      <c r="WWV15" s="209"/>
      <c r="WWW15" s="209"/>
      <c r="WWX15" s="209"/>
      <c r="WWY15" s="209"/>
      <c r="WWZ15" s="209"/>
    </row>
    <row r="16" spans="1:16172" s="197" customFormat="1" ht="15.75" customHeight="1" x14ac:dyDescent="0.2">
      <c r="A16" s="210">
        <v>5</v>
      </c>
      <c r="B16" s="211" t="s">
        <v>290</v>
      </c>
      <c r="C16" s="182" t="str">
        <f t="shared" si="1"/>
        <v>45</v>
      </c>
      <c r="D16" s="182" t="str">
        <f t="shared" si="2"/>
        <v>40</v>
      </c>
      <c r="E16" s="182" t="str">
        <f t="shared" si="3"/>
        <v>000</v>
      </c>
      <c r="F16" s="198" t="str">
        <f t="shared" si="0"/>
        <v>5000.02</v>
      </c>
      <c r="G16" s="198" t="s">
        <v>86</v>
      </c>
      <c r="H16" s="199">
        <v>0</v>
      </c>
      <c r="I16" s="199">
        <v>0</v>
      </c>
      <c r="J16" s="199"/>
      <c r="K16" s="199"/>
      <c r="L16" s="199"/>
      <c r="M16" s="199">
        <v>0</v>
      </c>
      <c r="N16" s="199">
        <v>0</v>
      </c>
      <c r="O16" s="212"/>
      <c r="P16" s="209"/>
      <c r="Q16" s="201">
        <f>IFERROR(VLOOKUP(B16,[2]rptBudgetaryBudgetCrossOrganiza!$A$4:$K$282,2,FALSE),"0")</f>
        <v>0</v>
      </c>
      <c r="R16" s="201">
        <v>0</v>
      </c>
      <c r="S16" s="201"/>
      <c r="T16" s="201"/>
      <c r="U16" s="201"/>
      <c r="V16" s="201">
        <v>0</v>
      </c>
      <c r="W16" s="201">
        <v>0</v>
      </c>
      <c r="X16" s="213"/>
      <c r="Y16" s="209"/>
      <c r="Z16" s="203">
        <v>0</v>
      </c>
      <c r="AA16" s="203">
        <v>0</v>
      </c>
      <c r="AB16" s="203"/>
      <c r="AC16" s="203"/>
      <c r="AD16" s="203"/>
      <c r="AE16" s="203">
        <v>0</v>
      </c>
      <c r="AF16" s="203">
        <v>0</v>
      </c>
      <c r="AG16" s="204">
        <f t="shared" si="4"/>
        <v>0</v>
      </c>
      <c r="AH16" s="209"/>
      <c r="AI16" s="205">
        <v>0</v>
      </c>
      <c r="AJ16" s="205">
        <v>0</v>
      </c>
      <c r="AK16" s="214"/>
      <c r="AL16" s="205" t="str">
        <f>IFERROR(VLOOKUP(B16,[3]rptBudgetaryBudgetCrossOrganiza!$A$2637:$N$2708,13,FALSE),"0")</f>
        <v>0</v>
      </c>
      <c r="AM16" s="214"/>
      <c r="AN16" s="214"/>
      <c r="AO16" s="214"/>
      <c r="AP16" s="214"/>
      <c r="AQ16" s="214"/>
      <c r="AR16" s="214"/>
      <c r="AS16" s="170"/>
      <c r="AT16" s="213"/>
      <c r="AU16" s="213"/>
      <c r="AV16" s="213"/>
      <c r="AW16" s="213"/>
      <c r="AX16" s="213"/>
      <c r="AY16" s="213"/>
      <c r="AZ16" s="213"/>
      <c r="BA16" s="213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  <c r="CD16" s="209"/>
      <c r="CE16" s="209"/>
      <c r="CF16" s="209"/>
      <c r="CG16" s="209"/>
      <c r="CH16" s="209"/>
      <c r="CI16" s="209"/>
      <c r="CJ16" s="209"/>
      <c r="CK16" s="209"/>
      <c r="CL16" s="209"/>
      <c r="CM16" s="209"/>
      <c r="CN16" s="209"/>
      <c r="CO16" s="209"/>
      <c r="CP16" s="209"/>
      <c r="CQ16" s="209"/>
      <c r="CR16" s="209"/>
      <c r="CS16" s="209"/>
      <c r="CT16" s="209"/>
      <c r="CU16" s="209"/>
      <c r="CV16" s="209"/>
      <c r="CW16" s="209"/>
      <c r="CX16" s="209"/>
      <c r="CY16" s="209"/>
      <c r="CZ16" s="209"/>
      <c r="DA16" s="209"/>
      <c r="DB16" s="209"/>
      <c r="DC16" s="209"/>
      <c r="DD16" s="209"/>
      <c r="DE16" s="209"/>
      <c r="DF16" s="209"/>
      <c r="DG16" s="209"/>
      <c r="DH16" s="209"/>
      <c r="DI16" s="209"/>
      <c r="DJ16" s="209"/>
      <c r="DK16" s="209"/>
      <c r="DL16" s="209"/>
      <c r="DM16" s="209"/>
      <c r="DN16" s="209"/>
      <c r="DO16" s="209"/>
      <c r="DP16" s="209"/>
      <c r="DQ16" s="209"/>
      <c r="DR16" s="209"/>
      <c r="DS16" s="209"/>
      <c r="DT16" s="209"/>
      <c r="DU16" s="209"/>
      <c r="DV16" s="209"/>
      <c r="DW16" s="209"/>
      <c r="DX16" s="209"/>
      <c r="DY16" s="209"/>
      <c r="DZ16" s="209"/>
      <c r="EA16" s="209"/>
      <c r="EB16" s="209"/>
      <c r="EC16" s="209"/>
      <c r="ED16" s="209"/>
      <c r="EE16" s="209"/>
      <c r="EF16" s="209"/>
      <c r="EG16" s="209"/>
      <c r="EH16" s="209"/>
      <c r="EI16" s="209"/>
      <c r="EJ16" s="209"/>
      <c r="EK16" s="209"/>
      <c r="EL16" s="209"/>
      <c r="EM16" s="209"/>
      <c r="EN16" s="209"/>
      <c r="EO16" s="209"/>
      <c r="EP16" s="209"/>
      <c r="EQ16" s="209"/>
      <c r="ER16" s="209"/>
      <c r="ES16" s="209"/>
      <c r="ET16" s="209"/>
      <c r="EU16" s="209"/>
      <c r="EV16" s="209"/>
      <c r="EW16" s="209"/>
      <c r="EX16" s="209"/>
      <c r="EY16" s="209"/>
      <c r="EZ16" s="209"/>
      <c r="FA16" s="209"/>
      <c r="FB16" s="209"/>
      <c r="FC16" s="209"/>
      <c r="FD16" s="209"/>
      <c r="FE16" s="209"/>
      <c r="FF16" s="209"/>
      <c r="FG16" s="209"/>
      <c r="FH16" s="209"/>
      <c r="FI16" s="209"/>
      <c r="FJ16" s="209"/>
      <c r="FK16" s="209"/>
      <c r="FL16" s="209"/>
      <c r="FM16" s="209"/>
      <c r="FN16" s="209"/>
      <c r="FO16" s="209"/>
      <c r="FP16" s="209"/>
      <c r="FQ16" s="209"/>
      <c r="FR16" s="209"/>
      <c r="FS16" s="209"/>
      <c r="FT16" s="209"/>
      <c r="FU16" s="209"/>
      <c r="FV16" s="209"/>
      <c r="FW16" s="209"/>
      <c r="FX16" s="209"/>
      <c r="FY16" s="209"/>
      <c r="FZ16" s="209"/>
      <c r="GA16" s="209"/>
      <c r="GB16" s="209"/>
      <c r="GC16" s="209"/>
      <c r="GD16" s="209"/>
      <c r="GE16" s="209"/>
      <c r="GF16" s="209"/>
      <c r="GG16" s="209"/>
      <c r="GH16" s="209"/>
      <c r="GI16" s="209"/>
      <c r="GJ16" s="209"/>
      <c r="GK16" s="209"/>
      <c r="GL16" s="209"/>
      <c r="GM16" s="209"/>
      <c r="GN16" s="209"/>
      <c r="GO16" s="209"/>
      <c r="GP16" s="209"/>
      <c r="GQ16" s="209"/>
      <c r="GR16" s="209"/>
      <c r="GS16" s="209"/>
      <c r="GT16" s="209"/>
      <c r="GU16" s="209"/>
      <c r="GV16" s="209"/>
      <c r="GW16" s="209"/>
      <c r="GX16" s="209"/>
      <c r="GY16" s="209"/>
      <c r="GZ16" s="209"/>
      <c r="HA16" s="209"/>
      <c r="HB16" s="209"/>
      <c r="HC16" s="209"/>
      <c r="HD16" s="209"/>
      <c r="HE16" s="209"/>
      <c r="HF16" s="209"/>
      <c r="HG16" s="209"/>
      <c r="HH16" s="209"/>
      <c r="HI16" s="209"/>
      <c r="HJ16" s="209"/>
      <c r="HK16" s="209"/>
      <c r="HL16" s="209"/>
      <c r="HM16" s="209"/>
      <c r="HN16" s="209"/>
      <c r="HO16" s="209"/>
      <c r="HP16" s="209"/>
      <c r="HQ16" s="209"/>
      <c r="HR16" s="209"/>
      <c r="HS16" s="209"/>
      <c r="HT16" s="209"/>
      <c r="HU16" s="209"/>
      <c r="HV16" s="209"/>
      <c r="HW16" s="209"/>
      <c r="HX16" s="209"/>
      <c r="HY16" s="209"/>
      <c r="HZ16" s="209"/>
      <c r="IA16" s="209"/>
      <c r="IB16" s="209"/>
      <c r="IC16" s="209"/>
      <c r="ID16" s="209"/>
      <c r="IE16" s="209"/>
      <c r="IF16" s="209"/>
      <c r="IG16" s="209"/>
      <c r="IH16" s="209"/>
      <c r="II16" s="209"/>
      <c r="IJ16" s="209"/>
      <c r="IK16" s="209"/>
      <c r="IL16" s="209"/>
      <c r="IM16" s="209"/>
      <c r="IN16" s="209"/>
      <c r="IO16" s="209"/>
      <c r="IP16" s="209"/>
      <c r="IQ16" s="209"/>
      <c r="IR16" s="209"/>
      <c r="IS16" s="209"/>
      <c r="IT16" s="209"/>
      <c r="IU16" s="209"/>
      <c r="IV16" s="209"/>
      <c r="IW16" s="209"/>
      <c r="IX16" s="209"/>
      <c r="IY16" s="209"/>
      <c r="IZ16" s="209"/>
      <c r="JA16" s="209"/>
      <c r="JB16" s="209"/>
      <c r="JC16" s="209"/>
      <c r="JD16" s="209"/>
      <c r="JE16" s="209"/>
      <c r="JF16" s="209"/>
      <c r="JG16" s="209"/>
      <c r="JH16" s="209"/>
      <c r="JI16" s="209"/>
      <c r="JJ16" s="209"/>
      <c r="JK16" s="209"/>
      <c r="JL16" s="209"/>
      <c r="JM16" s="209"/>
      <c r="JN16" s="209"/>
      <c r="JO16" s="209"/>
      <c r="JP16" s="209"/>
      <c r="JQ16" s="209"/>
      <c r="JR16" s="209"/>
      <c r="JS16" s="209"/>
      <c r="JT16" s="209"/>
      <c r="JU16" s="209"/>
      <c r="JV16" s="209"/>
      <c r="JW16" s="209"/>
      <c r="JX16" s="209"/>
      <c r="JY16" s="209"/>
      <c r="JZ16" s="209"/>
      <c r="KA16" s="209"/>
      <c r="KB16" s="209"/>
      <c r="KC16" s="209"/>
      <c r="KD16" s="209"/>
      <c r="KE16" s="209"/>
      <c r="KF16" s="209"/>
      <c r="KG16" s="209"/>
      <c r="KH16" s="209"/>
      <c r="KI16" s="209"/>
      <c r="KJ16" s="209"/>
      <c r="KK16" s="209"/>
      <c r="KL16" s="209"/>
      <c r="KM16" s="209"/>
      <c r="KN16" s="209"/>
      <c r="KO16" s="209"/>
      <c r="KP16" s="209"/>
      <c r="KQ16" s="209"/>
      <c r="KR16" s="209"/>
      <c r="KS16" s="209"/>
      <c r="KT16" s="209"/>
      <c r="KU16" s="209"/>
      <c r="KV16" s="209"/>
      <c r="KW16" s="209"/>
      <c r="KX16" s="209"/>
      <c r="KY16" s="209"/>
      <c r="KZ16" s="209"/>
      <c r="LA16" s="209"/>
      <c r="LB16" s="209"/>
      <c r="LC16" s="209"/>
      <c r="LD16" s="209"/>
      <c r="LE16" s="209"/>
      <c r="LF16" s="209"/>
      <c r="LG16" s="209"/>
      <c r="LH16" s="209"/>
      <c r="LI16" s="209"/>
      <c r="LJ16" s="209"/>
      <c r="LK16" s="209"/>
      <c r="LL16" s="209"/>
      <c r="LM16" s="209"/>
      <c r="LN16" s="209"/>
      <c r="LO16" s="209"/>
      <c r="LP16" s="209"/>
      <c r="LQ16" s="209"/>
      <c r="LR16" s="209"/>
      <c r="LS16" s="209"/>
      <c r="LT16" s="209"/>
      <c r="LU16" s="209"/>
      <c r="LV16" s="209"/>
      <c r="LW16" s="209"/>
      <c r="LX16" s="209"/>
      <c r="LY16" s="209"/>
      <c r="LZ16" s="209"/>
      <c r="MA16" s="209"/>
      <c r="MB16" s="209"/>
      <c r="MC16" s="209"/>
      <c r="MD16" s="209"/>
      <c r="ME16" s="209"/>
      <c r="MF16" s="209"/>
      <c r="MG16" s="209"/>
      <c r="MH16" s="209"/>
      <c r="MI16" s="209"/>
      <c r="MJ16" s="209"/>
      <c r="MK16" s="209"/>
      <c r="ML16" s="209"/>
      <c r="MM16" s="209"/>
      <c r="MN16" s="209"/>
      <c r="MO16" s="209"/>
      <c r="MP16" s="209"/>
      <c r="MQ16" s="209"/>
      <c r="MR16" s="209"/>
      <c r="MS16" s="209"/>
      <c r="MT16" s="209"/>
      <c r="MU16" s="209"/>
      <c r="MV16" s="209"/>
      <c r="MW16" s="209"/>
      <c r="MX16" s="209"/>
      <c r="MY16" s="209"/>
      <c r="MZ16" s="209"/>
      <c r="NA16" s="209"/>
      <c r="NB16" s="209"/>
      <c r="NC16" s="209"/>
      <c r="ND16" s="209"/>
      <c r="NE16" s="209"/>
      <c r="NF16" s="209"/>
      <c r="NG16" s="209"/>
      <c r="NH16" s="209"/>
      <c r="NI16" s="209"/>
      <c r="NJ16" s="209"/>
      <c r="NK16" s="209"/>
      <c r="NL16" s="209"/>
      <c r="NM16" s="209"/>
      <c r="NN16" s="209"/>
      <c r="NO16" s="209"/>
      <c r="NP16" s="209"/>
      <c r="NQ16" s="209"/>
      <c r="NR16" s="209"/>
      <c r="NS16" s="209"/>
      <c r="NT16" s="209"/>
      <c r="NU16" s="209"/>
      <c r="NV16" s="209"/>
      <c r="NW16" s="209"/>
      <c r="NX16" s="209"/>
      <c r="NY16" s="209"/>
      <c r="NZ16" s="209"/>
      <c r="OA16" s="209"/>
      <c r="OB16" s="209"/>
      <c r="OC16" s="209"/>
      <c r="OD16" s="209"/>
      <c r="OE16" s="209"/>
      <c r="OF16" s="209"/>
      <c r="OG16" s="209"/>
      <c r="OH16" s="209"/>
      <c r="OI16" s="209"/>
      <c r="OJ16" s="209"/>
      <c r="OK16" s="209"/>
      <c r="OL16" s="209"/>
      <c r="OM16" s="209"/>
      <c r="ON16" s="209"/>
      <c r="OO16" s="209"/>
      <c r="OP16" s="209"/>
      <c r="OQ16" s="209"/>
      <c r="OR16" s="209"/>
      <c r="OS16" s="209"/>
      <c r="OT16" s="209"/>
      <c r="OU16" s="209"/>
      <c r="OV16" s="209"/>
      <c r="OW16" s="209"/>
      <c r="OX16" s="209"/>
      <c r="OY16" s="209"/>
      <c r="OZ16" s="209"/>
      <c r="PA16" s="209"/>
      <c r="PB16" s="209"/>
      <c r="PC16" s="209"/>
      <c r="PD16" s="209"/>
      <c r="PE16" s="209"/>
      <c r="PF16" s="209"/>
      <c r="PG16" s="209"/>
      <c r="PH16" s="209"/>
      <c r="PI16" s="209"/>
      <c r="PJ16" s="209"/>
      <c r="PK16" s="209"/>
      <c r="PL16" s="209"/>
      <c r="PM16" s="209"/>
      <c r="PN16" s="209"/>
      <c r="PO16" s="209"/>
      <c r="PP16" s="209"/>
      <c r="PQ16" s="209"/>
      <c r="PR16" s="209"/>
      <c r="PS16" s="209"/>
      <c r="PT16" s="209"/>
      <c r="PU16" s="209"/>
      <c r="PV16" s="209"/>
      <c r="PW16" s="209"/>
      <c r="PX16" s="209"/>
      <c r="PY16" s="209"/>
      <c r="PZ16" s="209"/>
      <c r="QA16" s="209"/>
      <c r="QB16" s="209"/>
      <c r="QC16" s="209"/>
      <c r="QD16" s="209"/>
      <c r="QE16" s="209"/>
      <c r="QF16" s="209"/>
      <c r="QG16" s="209"/>
      <c r="QH16" s="209"/>
      <c r="QI16" s="209"/>
      <c r="QJ16" s="209"/>
      <c r="QK16" s="209"/>
      <c r="QL16" s="209"/>
      <c r="QM16" s="209"/>
      <c r="QN16" s="209"/>
      <c r="QO16" s="209"/>
      <c r="QP16" s="209"/>
      <c r="QQ16" s="209"/>
      <c r="QR16" s="209"/>
      <c r="QS16" s="209"/>
      <c r="QT16" s="209"/>
      <c r="QU16" s="209"/>
      <c r="QV16" s="209"/>
      <c r="QW16" s="209"/>
      <c r="QX16" s="209"/>
      <c r="QY16" s="209"/>
      <c r="QZ16" s="209"/>
      <c r="RA16" s="209"/>
      <c r="RB16" s="209"/>
      <c r="RC16" s="209"/>
      <c r="RD16" s="209"/>
      <c r="RE16" s="209"/>
      <c r="RF16" s="209"/>
      <c r="RG16" s="209"/>
      <c r="RH16" s="209"/>
      <c r="RI16" s="209"/>
      <c r="RJ16" s="209"/>
      <c r="RK16" s="209"/>
      <c r="RL16" s="209"/>
      <c r="RM16" s="209"/>
      <c r="RN16" s="209"/>
      <c r="RO16" s="209"/>
      <c r="RP16" s="209"/>
      <c r="RQ16" s="209"/>
      <c r="RR16" s="209"/>
      <c r="RS16" s="209"/>
      <c r="RT16" s="209"/>
      <c r="RU16" s="209"/>
      <c r="RV16" s="209"/>
      <c r="RW16" s="209"/>
      <c r="RX16" s="209"/>
      <c r="RY16" s="209"/>
      <c r="RZ16" s="209"/>
      <c r="SA16" s="209"/>
      <c r="SB16" s="209"/>
      <c r="SC16" s="209"/>
      <c r="SD16" s="209"/>
      <c r="SE16" s="209"/>
      <c r="SF16" s="209"/>
      <c r="SG16" s="209"/>
      <c r="SH16" s="209"/>
      <c r="SI16" s="209"/>
      <c r="SJ16" s="209"/>
      <c r="SK16" s="209"/>
      <c r="SL16" s="209"/>
      <c r="SM16" s="209"/>
      <c r="SN16" s="209"/>
      <c r="SO16" s="209"/>
      <c r="SP16" s="209"/>
      <c r="SQ16" s="209"/>
      <c r="SR16" s="209"/>
      <c r="SS16" s="209"/>
      <c r="ST16" s="209"/>
      <c r="SU16" s="209"/>
      <c r="SV16" s="209"/>
      <c r="SW16" s="209"/>
      <c r="SX16" s="209"/>
      <c r="SY16" s="209"/>
      <c r="SZ16" s="209"/>
      <c r="TA16" s="209"/>
      <c r="TB16" s="209"/>
      <c r="TC16" s="209"/>
      <c r="TD16" s="209"/>
      <c r="TE16" s="209"/>
      <c r="TF16" s="209"/>
      <c r="TG16" s="209"/>
      <c r="TH16" s="209"/>
      <c r="TI16" s="209"/>
      <c r="TJ16" s="209"/>
      <c r="TK16" s="209"/>
      <c r="TL16" s="209"/>
      <c r="TM16" s="209"/>
      <c r="TN16" s="209"/>
      <c r="TO16" s="209"/>
      <c r="TP16" s="209"/>
      <c r="TQ16" s="209"/>
      <c r="TR16" s="209"/>
      <c r="TS16" s="209"/>
      <c r="TT16" s="209"/>
      <c r="TU16" s="209"/>
      <c r="TV16" s="209"/>
      <c r="TW16" s="209"/>
      <c r="TX16" s="209"/>
      <c r="TY16" s="209"/>
      <c r="TZ16" s="209"/>
      <c r="UA16" s="209"/>
      <c r="UB16" s="209"/>
      <c r="UC16" s="209"/>
      <c r="UD16" s="209"/>
      <c r="UE16" s="209"/>
      <c r="UF16" s="209"/>
      <c r="UG16" s="209"/>
      <c r="UH16" s="209"/>
      <c r="UI16" s="209"/>
      <c r="UJ16" s="209"/>
      <c r="UK16" s="209"/>
      <c r="UL16" s="209"/>
      <c r="UM16" s="209"/>
      <c r="UN16" s="209"/>
      <c r="UO16" s="209"/>
      <c r="UP16" s="209"/>
      <c r="UQ16" s="209"/>
      <c r="UR16" s="209"/>
      <c r="US16" s="209"/>
      <c r="UT16" s="209"/>
      <c r="UU16" s="209"/>
      <c r="UV16" s="209"/>
      <c r="UW16" s="209"/>
      <c r="UX16" s="209"/>
      <c r="UY16" s="209"/>
      <c r="UZ16" s="209"/>
      <c r="VA16" s="209"/>
      <c r="VB16" s="209"/>
      <c r="VC16" s="209"/>
      <c r="VD16" s="209"/>
      <c r="VE16" s="209"/>
      <c r="VF16" s="209"/>
      <c r="VG16" s="209"/>
      <c r="VH16" s="209"/>
      <c r="VI16" s="209"/>
      <c r="VJ16" s="209"/>
      <c r="VK16" s="209"/>
      <c r="VL16" s="209"/>
      <c r="VM16" s="209"/>
      <c r="VN16" s="209"/>
      <c r="VO16" s="209"/>
      <c r="VP16" s="209"/>
      <c r="VQ16" s="209"/>
      <c r="VR16" s="209"/>
      <c r="VS16" s="209"/>
      <c r="VT16" s="209"/>
      <c r="VU16" s="209"/>
      <c r="VV16" s="209"/>
      <c r="VW16" s="209"/>
      <c r="VX16" s="209"/>
      <c r="VY16" s="209"/>
      <c r="VZ16" s="209"/>
      <c r="WA16" s="209"/>
      <c r="WB16" s="209"/>
      <c r="WC16" s="209"/>
      <c r="WD16" s="209"/>
      <c r="WE16" s="209"/>
      <c r="WF16" s="209"/>
      <c r="WG16" s="209"/>
      <c r="WH16" s="209"/>
      <c r="WI16" s="209"/>
      <c r="WJ16" s="209"/>
      <c r="WK16" s="209"/>
      <c r="WL16" s="209"/>
      <c r="WM16" s="209"/>
      <c r="WN16" s="209"/>
      <c r="WO16" s="209"/>
      <c r="WP16" s="209"/>
      <c r="WQ16" s="209"/>
      <c r="WR16" s="209"/>
      <c r="WS16" s="209"/>
      <c r="WT16" s="209"/>
      <c r="WU16" s="209"/>
      <c r="WV16" s="209"/>
      <c r="WW16" s="209"/>
      <c r="WX16" s="209"/>
      <c r="WY16" s="209"/>
      <c r="WZ16" s="209"/>
      <c r="XA16" s="209"/>
      <c r="XB16" s="209"/>
      <c r="XC16" s="209"/>
      <c r="XD16" s="209"/>
      <c r="XE16" s="209"/>
      <c r="XF16" s="209"/>
      <c r="XG16" s="209"/>
      <c r="XH16" s="209"/>
      <c r="XI16" s="209"/>
      <c r="XJ16" s="209"/>
      <c r="XK16" s="209"/>
      <c r="XL16" s="209"/>
      <c r="XM16" s="209"/>
      <c r="XN16" s="209"/>
      <c r="XO16" s="209"/>
      <c r="XP16" s="209"/>
      <c r="XQ16" s="209"/>
      <c r="XR16" s="209"/>
      <c r="XS16" s="209"/>
      <c r="XT16" s="209"/>
      <c r="XU16" s="209"/>
      <c r="XV16" s="209"/>
      <c r="XW16" s="209"/>
      <c r="XX16" s="209"/>
      <c r="XY16" s="209"/>
      <c r="XZ16" s="209"/>
      <c r="YA16" s="209"/>
      <c r="YB16" s="209"/>
      <c r="YC16" s="209"/>
      <c r="YD16" s="209"/>
      <c r="YE16" s="209"/>
      <c r="YF16" s="209"/>
      <c r="YG16" s="209"/>
      <c r="YH16" s="209"/>
      <c r="YI16" s="209"/>
      <c r="YJ16" s="209"/>
      <c r="YK16" s="209"/>
      <c r="YL16" s="209"/>
      <c r="YM16" s="209"/>
      <c r="YN16" s="209"/>
      <c r="YO16" s="209"/>
      <c r="YP16" s="209"/>
      <c r="YQ16" s="209"/>
      <c r="YR16" s="209"/>
      <c r="YS16" s="209"/>
      <c r="YT16" s="209"/>
      <c r="YU16" s="209"/>
      <c r="YV16" s="209"/>
      <c r="YW16" s="209"/>
      <c r="YX16" s="209"/>
      <c r="YY16" s="209"/>
      <c r="YZ16" s="209"/>
      <c r="ZA16" s="209"/>
      <c r="ZB16" s="209"/>
      <c r="ZC16" s="209"/>
      <c r="ZD16" s="209"/>
      <c r="ZE16" s="209"/>
      <c r="ZF16" s="209"/>
      <c r="ZG16" s="209"/>
      <c r="ZH16" s="209"/>
      <c r="ZI16" s="209"/>
      <c r="ZJ16" s="209"/>
      <c r="ZK16" s="209"/>
      <c r="ZL16" s="209"/>
      <c r="ZM16" s="209"/>
      <c r="ZN16" s="209"/>
      <c r="ZO16" s="209"/>
      <c r="ZP16" s="209"/>
      <c r="ZQ16" s="209"/>
      <c r="ZR16" s="209"/>
      <c r="ZS16" s="209"/>
      <c r="ZT16" s="209"/>
      <c r="ZU16" s="209"/>
      <c r="ZV16" s="209"/>
      <c r="ZW16" s="209"/>
      <c r="ZX16" s="209"/>
      <c r="ZY16" s="209"/>
      <c r="ZZ16" s="209"/>
      <c r="AAA16" s="209"/>
      <c r="AAB16" s="209"/>
      <c r="AAC16" s="209"/>
      <c r="AAD16" s="209"/>
      <c r="AAE16" s="209"/>
      <c r="AAF16" s="209"/>
      <c r="AAG16" s="209"/>
      <c r="AAH16" s="209"/>
      <c r="AAI16" s="209"/>
      <c r="AAJ16" s="209"/>
      <c r="AAK16" s="209"/>
      <c r="AAL16" s="209"/>
      <c r="AAM16" s="209"/>
      <c r="AAN16" s="209"/>
      <c r="AAO16" s="209"/>
      <c r="AAP16" s="209"/>
      <c r="AAQ16" s="209"/>
      <c r="AAR16" s="209"/>
      <c r="AAS16" s="209"/>
      <c r="AAT16" s="209"/>
      <c r="AAU16" s="209"/>
      <c r="AAV16" s="209"/>
      <c r="AAW16" s="209"/>
      <c r="AAX16" s="209"/>
      <c r="AAY16" s="209"/>
      <c r="AAZ16" s="209"/>
      <c r="ABA16" s="209"/>
      <c r="ABB16" s="209"/>
      <c r="ABC16" s="209"/>
      <c r="ABD16" s="209"/>
      <c r="ABE16" s="209"/>
      <c r="ABF16" s="209"/>
      <c r="ABG16" s="209"/>
      <c r="ABH16" s="209"/>
      <c r="ABI16" s="209"/>
      <c r="ABJ16" s="209"/>
      <c r="ABK16" s="209"/>
      <c r="ABL16" s="209"/>
      <c r="ABM16" s="209"/>
      <c r="ABN16" s="209"/>
      <c r="ABO16" s="209"/>
      <c r="ABP16" s="209"/>
      <c r="ABQ16" s="209"/>
      <c r="ABR16" s="209"/>
      <c r="ABS16" s="209"/>
      <c r="ABT16" s="209"/>
      <c r="ABU16" s="209"/>
      <c r="ABV16" s="209"/>
      <c r="ABW16" s="209"/>
      <c r="ABX16" s="209"/>
      <c r="ABY16" s="209"/>
      <c r="ABZ16" s="209"/>
      <c r="ACA16" s="209"/>
      <c r="ACB16" s="209"/>
      <c r="ACC16" s="209"/>
      <c r="ACD16" s="209"/>
      <c r="ACE16" s="209"/>
      <c r="ACF16" s="209"/>
      <c r="ACG16" s="209"/>
      <c r="ACH16" s="209"/>
      <c r="ACI16" s="209"/>
      <c r="ACJ16" s="209"/>
      <c r="ACK16" s="209"/>
      <c r="ACL16" s="209"/>
      <c r="ACM16" s="209"/>
      <c r="ACN16" s="209"/>
      <c r="ACO16" s="209"/>
      <c r="ACP16" s="209"/>
      <c r="ACQ16" s="209"/>
      <c r="ACR16" s="209"/>
      <c r="ACS16" s="209"/>
      <c r="ACT16" s="209"/>
      <c r="ACU16" s="209"/>
      <c r="ACV16" s="209"/>
      <c r="ACW16" s="209"/>
      <c r="ACX16" s="209"/>
      <c r="ACY16" s="209"/>
      <c r="ACZ16" s="209"/>
      <c r="ADA16" s="209"/>
      <c r="ADB16" s="209"/>
      <c r="ADC16" s="209"/>
      <c r="ADD16" s="209"/>
      <c r="ADE16" s="209"/>
      <c r="ADF16" s="209"/>
      <c r="ADG16" s="209"/>
      <c r="ADH16" s="209"/>
      <c r="ADI16" s="209"/>
      <c r="ADJ16" s="209"/>
      <c r="ADK16" s="209"/>
      <c r="ADL16" s="209"/>
      <c r="ADM16" s="209"/>
      <c r="ADN16" s="209"/>
      <c r="ADO16" s="209"/>
      <c r="ADP16" s="209"/>
      <c r="ADQ16" s="209"/>
      <c r="ADR16" s="209"/>
      <c r="ADS16" s="209"/>
      <c r="ADT16" s="209"/>
      <c r="ADU16" s="209"/>
      <c r="ADV16" s="209"/>
      <c r="ADW16" s="209"/>
      <c r="ADX16" s="209"/>
      <c r="ADY16" s="209"/>
      <c r="ADZ16" s="209"/>
      <c r="AEA16" s="209"/>
      <c r="AEB16" s="209"/>
      <c r="AEC16" s="209"/>
      <c r="AED16" s="209"/>
      <c r="AEE16" s="209"/>
      <c r="AEF16" s="209"/>
      <c r="AEG16" s="209"/>
      <c r="AEH16" s="209"/>
      <c r="AEI16" s="209"/>
      <c r="AEJ16" s="209"/>
      <c r="AEK16" s="209"/>
      <c r="AEL16" s="209"/>
      <c r="AEM16" s="209"/>
      <c r="AEN16" s="209"/>
      <c r="AEO16" s="209"/>
      <c r="AEP16" s="209"/>
      <c r="AEQ16" s="209"/>
      <c r="AER16" s="209"/>
      <c r="AES16" s="209"/>
      <c r="AET16" s="209"/>
      <c r="AEU16" s="209"/>
      <c r="AEV16" s="209"/>
      <c r="AEW16" s="209"/>
      <c r="AEX16" s="209"/>
      <c r="AEY16" s="209"/>
      <c r="AEZ16" s="209"/>
      <c r="AFA16" s="209"/>
      <c r="AFB16" s="209"/>
      <c r="AFC16" s="209"/>
      <c r="AFD16" s="209"/>
      <c r="AFE16" s="209"/>
      <c r="AFF16" s="209"/>
      <c r="AFG16" s="209"/>
      <c r="AFH16" s="209"/>
      <c r="AFI16" s="209"/>
      <c r="AFJ16" s="209"/>
      <c r="AFK16" s="209"/>
      <c r="AFL16" s="209"/>
      <c r="AFM16" s="209"/>
      <c r="AFN16" s="209"/>
      <c r="AFO16" s="209"/>
      <c r="AFP16" s="209"/>
      <c r="AFQ16" s="209"/>
      <c r="AFR16" s="209"/>
      <c r="AFS16" s="209"/>
      <c r="AFT16" s="209"/>
      <c r="AFU16" s="209"/>
      <c r="AFV16" s="209"/>
      <c r="AFW16" s="209"/>
      <c r="AFX16" s="209"/>
      <c r="AFY16" s="209"/>
      <c r="AFZ16" s="209"/>
      <c r="AGA16" s="209"/>
      <c r="AGB16" s="209"/>
      <c r="AGC16" s="209"/>
      <c r="AGD16" s="209"/>
      <c r="AGE16" s="209"/>
      <c r="AGF16" s="209"/>
      <c r="AGG16" s="209"/>
      <c r="AGH16" s="209"/>
      <c r="AGI16" s="209"/>
      <c r="AGJ16" s="209"/>
      <c r="AGK16" s="209"/>
      <c r="AGL16" s="209"/>
      <c r="AGM16" s="209"/>
      <c r="AGN16" s="209"/>
      <c r="AGO16" s="209"/>
      <c r="AGP16" s="209"/>
      <c r="AGQ16" s="209"/>
      <c r="AGR16" s="209"/>
      <c r="AGS16" s="209"/>
      <c r="AGT16" s="209"/>
      <c r="AGU16" s="209"/>
      <c r="AGV16" s="209"/>
      <c r="AGW16" s="209"/>
      <c r="AGX16" s="209"/>
      <c r="AGY16" s="209"/>
      <c r="AGZ16" s="209"/>
      <c r="AHA16" s="209"/>
      <c r="AHB16" s="209"/>
      <c r="AHC16" s="209"/>
      <c r="AHD16" s="209"/>
      <c r="AHE16" s="209"/>
      <c r="AHF16" s="209"/>
      <c r="AHG16" s="209"/>
      <c r="AHH16" s="209"/>
      <c r="AHI16" s="209"/>
      <c r="AHJ16" s="209"/>
      <c r="AHK16" s="209"/>
      <c r="AHL16" s="209"/>
      <c r="AHM16" s="209"/>
      <c r="AHN16" s="209"/>
      <c r="AHO16" s="209"/>
      <c r="AHP16" s="209"/>
      <c r="AHQ16" s="209"/>
      <c r="AHR16" s="209"/>
      <c r="AHS16" s="209"/>
      <c r="AHT16" s="209"/>
      <c r="AHU16" s="209"/>
      <c r="AHV16" s="209"/>
      <c r="AHW16" s="209"/>
      <c r="AHX16" s="209"/>
      <c r="AHY16" s="209"/>
      <c r="AHZ16" s="209"/>
      <c r="AIA16" s="209"/>
      <c r="AIB16" s="209"/>
      <c r="AIC16" s="209"/>
      <c r="AID16" s="209"/>
      <c r="AIE16" s="209"/>
      <c r="AIF16" s="209"/>
      <c r="AIG16" s="209"/>
      <c r="AIH16" s="209"/>
      <c r="AII16" s="209"/>
      <c r="AIJ16" s="209"/>
      <c r="AIK16" s="209"/>
      <c r="AIL16" s="209"/>
      <c r="AIM16" s="209"/>
      <c r="AIN16" s="209"/>
      <c r="AIO16" s="209"/>
      <c r="AIP16" s="209"/>
      <c r="AIQ16" s="209"/>
      <c r="AIR16" s="209"/>
      <c r="AIS16" s="209"/>
      <c r="AIT16" s="209"/>
      <c r="AIU16" s="209"/>
      <c r="AIV16" s="209"/>
      <c r="AIW16" s="209"/>
      <c r="AIX16" s="209"/>
      <c r="AIY16" s="209"/>
      <c r="AIZ16" s="209"/>
      <c r="AJA16" s="209"/>
      <c r="AJB16" s="209"/>
      <c r="AJC16" s="209"/>
      <c r="AJD16" s="209"/>
      <c r="AJE16" s="209"/>
      <c r="AJF16" s="209"/>
      <c r="AJG16" s="209"/>
      <c r="AJH16" s="209"/>
      <c r="AJI16" s="209"/>
      <c r="AJJ16" s="209"/>
      <c r="AJK16" s="209"/>
      <c r="AJL16" s="209"/>
      <c r="AJM16" s="209"/>
      <c r="AJN16" s="209"/>
      <c r="AJO16" s="209"/>
      <c r="AJP16" s="209"/>
      <c r="AJQ16" s="209"/>
      <c r="AJR16" s="209"/>
      <c r="AJS16" s="209"/>
      <c r="AJT16" s="209"/>
      <c r="AJU16" s="209"/>
      <c r="AJV16" s="209"/>
      <c r="AJW16" s="209"/>
      <c r="AJX16" s="209"/>
      <c r="AJY16" s="209"/>
      <c r="AJZ16" s="209"/>
      <c r="AKA16" s="209"/>
      <c r="AKB16" s="209"/>
      <c r="AKC16" s="209"/>
      <c r="AKD16" s="209"/>
      <c r="AKE16" s="209"/>
      <c r="AKF16" s="209"/>
      <c r="AKG16" s="209"/>
      <c r="AKH16" s="209"/>
      <c r="AKI16" s="209"/>
      <c r="AKJ16" s="209"/>
      <c r="AKK16" s="209"/>
      <c r="AKL16" s="209"/>
      <c r="AKM16" s="209"/>
      <c r="AKN16" s="209"/>
      <c r="AKO16" s="209"/>
      <c r="AKP16" s="209"/>
      <c r="AKQ16" s="209"/>
      <c r="AKR16" s="209"/>
      <c r="AKS16" s="209"/>
      <c r="AKT16" s="209"/>
      <c r="AKU16" s="209"/>
      <c r="AKV16" s="209"/>
      <c r="AKW16" s="209"/>
      <c r="AKX16" s="209"/>
      <c r="AKY16" s="209"/>
      <c r="AKZ16" s="209"/>
      <c r="ALA16" s="209"/>
      <c r="ALB16" s="209"/>
      <c r="ALC16" s="209"/>
      <c r="ALD16" s="209"/>
      <c r="ALE16" s="209"/>
      <c r="ALF16" s="209"/>
      <c r="ALG16" s="209"/>
      <c r="ALH16" s="209"/>
      <c r="ALI16" s="209"/>
      <c r="ALJ16" s="209"/>
      <c r="ALK16" s="209"/>
      <c r="ALL16" s="209"/>
      <c r="ALM16" s="209"/>
      <c r="ALN16" s="209"/>
      <c r="ALO16" s="209"/>
      <c r="ALP16" s="209"/>
      <c r="ALQ16" s="209"/>
      <c r="ALR16" s="209"/>
      <c r="ALS16" s="209"/>
      <c r="ALT16" s="209"/>
      <c r="ALU16" s="209"/>
      <c r="ALV16" s="209"/>
      <c r="ALW16" s="209"/>
      <c r="ALX16" s="209"/>
      <c r="ALY16" s="209"/>
      <c r="ALZ16" s="209"/>
      <c r="AMA16" s="209"/>
      <c r="AMB16" s="209"/>
      <c r="AMC16" s="209"/>
      <c r="AMD16" s="209"/>
      <c r="AME16" s="209"/>
      <c r="AMF16" s="209"/>
      <c r="AMG16" s="209"/>
      <c r="AMH16" s="209"/>
      <c r="AMI16" s="209"/>
      <c r="AMJ16" s="209"/>
      <c r="AMK16" s="209"/>
      <c r="AML16" s="209"/>
      <c r="AMM16" s="209"/>
      <c r="AMN16" s="209"/>
      <c r="AMO16" s="209"/>
      <c r="AMP16" s="209"/>
      <c r="AMQ16" s="209"/>
      <c r="AMR16" s="209"/>
      <c r="AMS16" s="209"/>
      <c r="AMT16" s="209"/>
      <c r="AMU16" s="209"/>
      <c r="AMV16" s="209"/>
      <c r="AMW16" s="209"/>
      <c r="AMX16" s="209"/>
      <c r="AMY16" s="209"/>
      <c r="AMZ16" s="209"/>
      <c r="ANA16" s="209"/>
      <c r="ANB16" s="209"/>
      <c r="ANC16" s="209"/>
      <c r="AND16" s="209"/>
      <c r="ANE16" s="209"/>
      <c r="ANF16" s="209"/>
      <c r="ANG16" s="209"/>
      <c r="ANH16" s="209"/>
      <c r="ANI16" s="209"/>
      <c r="ANJ16" s="209"/>
      <c r="ANK16" s="209"/>
      <c r="ANL16" s="209"/>
      <c r="ANM16" s="209"/>
      <c r="ANN16" s="209"/>
      <c r="ANO16" s="209"/>
      <c r="ANP16" s="209"/>
      <c r="ANQ16" s="209"/>
      <c r="ANR16" s="209"/>
      <c r="ANS16" s="209"/>
      <c r="ANT16" s="209"/>
      <c r="ANU16" s="209"/>
      <c r="ANV16" s="209"/>
      <c r="ANW16" s="209"/>
      <c r="ANX16" s="209"/>
      <c r="ANY16" s="209"/>
      <c r="ANZ16" s="209"/>
      <c r="AOA16" s="209"/>
      <c r="AOB16" s="209"/>
      <c r="AOC16" s="209"/>
      <c r="AOD16" s="209"/>
      <c r="AOE16" s="209"/>
      <c r="AOF16" s="209"/>
      <c r="AOG16" s="209"/>
      <c r="AOH16" s="209"/>
      <c r="AOI16" s="209"/>
      <c r="AOJ16" s="209"/>
      <c r="AOK16" s="209"/>
      <c r="AOL16" s="209"/>
      <c r="AOM16" s="209"/>
      <c r="AON16" s="209"/>
      <c r="AOO16" s="209"/>
      <c r="AOP16" s="209"/>
      <c r="AOQ16" s="209"/>
      <c r="AOR16" s="209"/>
      <c r="AOS16" s="209"/>
      <c r="AOT16" s="209"/>
      <c r="AOU16" s="209"/>
      <c r="AOV16" s="209"/>
      <c r="AOW16" s="209"/>
      <c r="AOX16" s="209"/>
      <c r="AOY16" s="209"/>
      <c r="AOZ16" s="209"/>
      <c r="APA16" s="209"/>
      <c r="APB16" s="209"/>
      <c r="APC16" s="209"/>
      <c r="APD16" s="209"/>
      <c r="APE16" s="209"/>
      <c r="APF16" s="209"/>
      <c r="APG16" s="209"/>
      <c r="APH16" s="209"/>
      <c r="API16" s="209"/>
      <c r="APJ16" s="209"/>
      <c r="APK16" s="209"/>
      <c r="APL16" s="209"/>
      <c r="APM16" s="209"/>
      <c r="APN16" s="209"/>
      <c r="APO16" s="209"/>
      <c r="APP16" s="209"/>
      <c r="APQ16" s="209"/>
      <c r="APR16" s="209"/>
      <c r="APS16" s="209"/>
      <c r="APT16" s="209"/>
      <c r="APU16" s="209"/>
      <c r="APV16" s="209"/>
      <c r="APW16" s="209"/>
      <c r="APX16" s="209"/>
      <c r="APY16" s="209"/>
      <c r="APZ16" s="209"/>
      <c r="AQA16" s="209"/>
      <c r="AQB16" s="209"/>
      <c r="AQC16" s="209"/>
      <c r="AQD16" s="209"/>
      <c r="AQE16" s="209"/>
      <c r="AQF16" s="209"/>
      <c r="AQG16" s="209"/>
      <c r="AQH16" s="209"/>
      <c r="AQI16" s="209"/>
      <c r="AQJ16" s="209"/>
      <c r="AQK16" s="209"/>
      <c r="AQL16" s="209"/>
      <c r="AQM16" s="209"/>
      <c r="AQN16" s="209"/>
      <c r="AQO16" s="209"/>
      <c r="AQP16" s="209"/>
      <c r="AQQ16" s="209"/>
      <c r="AQR16" s="209"/>
      <c r="AQS16" s="209"/>
      <c r="AQT16" s="209"/>
      <c r="AQU16" s="209"/>
      <c r="AQV16" s="209"/>
      <c r="AQW16" s="209"/>
      <c r="AQX16" s="209"/>
      <c r="AQY16" s="209"/>
      <c r="AQZ16" s="209"/>
      <c r="ARA16" s="209"/>
      <c r="ARB16" s="209"/>
      <c r="ARC16" s="209"/>
      <c r="ARD16" s="209"/>
      <c r="ARE16" s="209"/>
      <c r="ARF16" s="209"/>
      <c r="ARG16" s="209"/>
      <c r="ARH16" s="209"/>
      <c r="ARI16" s="209"/>
      <c r="ARJ16" s="209"/>
      <c r="ARK16" s="209"/>
      <c r="ARL16" s="209"/>
      <c r="ARM16" s="209"/>
      <c r="ARN16" s="209"/>
      <c r="ARO16" s="209"/>
      <c r="ARP16" s="209"/>
      <c r="ARQ16" s="209"/>
      <c r="ARR16" s="209"/>
      <c r="ARS16" s="209"/>
      <c r="ART16" s="209"/>
      <c r="ARU16" s="209"/>
      <c r="ARV16" s="209"/>
      <c r="ARW16" s="209"/>
      <c r="ARX16" s="209"/>
      <c r="ARY16" s="209"/>
      <c r="ARZ16" s="209"/>
      <c r="ASA16" s="209"/>
      <c r="ASB16" s="209"/>
      <c r="ASC16" s="209"/>
      <c r="ASD16" s="209"/>
      <c r="ASE16" s="209"/>
      <c r="ASF16" s="209"/>
      <c r="ASG16" s="209"/>
      <c r="ASH16" s="209"/>
      <c r="ASI16" s="209"/>
      <c r="ASJ16" s="209"/>
      <c r="ASK16" s="209"/>
      <c r="ASL16" s="209"/>
      <c r="ASM16" s="209"/>
      <c r="ASN16" s="209"/>
      <c r="ASO16" s="209"/>
      <c r="ASP16" s="209"/>
      <c r="ASQ16" s="209"/>
      <c r="ASR16" s="209"/>
      <c r="ASS16" s="209"/>
      <c r="AST16" s="209"/>
      <c r="ASU16" s="209"/>
      <c r="ASV16" s="209"/>
      <c r="ASW16" s="209"/>
      <c r="ASX16" s="209"/>
      <c r="ASY16" s="209"/>
      <c r="ASZ16" s="209"/>
      <c r="ATA16" s="209"/>
      <c r="ATB16" s="209"/>
      <c r="ATC16" s="209"/>
      <c r="ATD16" s="209"/>
      <c r="ATE16" s="209"/>
      <c r="ATF16" s="209"/>
      <c r="ATG16" s="209"/>
      <c r="ATH16" s="209"/>
      <c r="ATI16" s="209"/>
      <c r="ATJ16" s="209"/>
      <c r="ATK16" s="209"/>
      <c r="ATL16" s="209"/>
      <c r="ATM16" s="209"/>
      <c r="ATN16" s="209"/>
      <c r="ATO16" s="209"/>
      <c r="ATP16" s="209"/>
      <c r="ATQ16" s="209"/>
      <c r="ATR16" s="209"/>
      <c r="ATS16" s="209"/>
      <c r="ATT16" s="209"/>
      <c r="ATU16" s="209"/>
      <c r="ATV16" s="209"/>
      <c r="ATW16" s="209"/>
      <c r="ATX16" s="209"/>
      <c r="ATY16" s="209"/>
      <c r="ATZ16" s="209"/>
      <c r="AUA16" s="209"/>
      <c r="AUB16" s="209"/>
      <c r="AUC16" s="209"/>
      <c r="AUD16" s="209"/>
      <c r="AUE16" s="209"/>
      <c r="AUF16" s="209"/>
      <c r="AUG16" s="209"/>
      <c r="AUH16" s="209"/>
      <c r="AUI16" s="209"/>
      <c r="AUJ16" s="209"/>
      <c r="AUK16" s="209"/>
      <c r="AUL16" s="209"/>
      <c r="AUM16" s="209"/>
      <c r="AUN16" s="209"/>
      <c r="AUO16" s="209"/>
      <c r="AUP16" s="209"/>
      <c r="AUQ16" s="209"/>
      <c r="AUR16" s="209"/>
      <c r="AUS16" s="209"/>
      <c r="AUT16" s="209"/>
      <c r="AUU16" s="209"/>
      <c r="AUV16" s="209"/>
      <c r="AUW16" s="209"/>
      <c r="AUX16" s="209"/>
      <c r="AUY16" s="209"/>
      <c r="AUZ16" s="209"/>
      <c r="AVA16" s="209"/>
      <c r="AVB16" s="209"/>
      <c r="AVC16" s="209"/>
      <c r="AVD16" s="209"/>
      <c r="AVE16" s="209"/>
      <c r="AVF16" s="209"/>
      <c r="AVG16" s="209"/>
      <c r="AVH16" s="209"/>
      <c r="AVI16" s="209"/>
      <c r="AVJ16" s="209"/>
      <c r="AVK16" s="209"/>
      <c r="AVL16" s="209"/>
      <c r="AVM16" s="209"/>
      <c r="AVN16" s="209"/>
      <c r="AVO16" s="209"/>
      <c r="AVP16" s="209"/>
      <c r="AVQ16" s="209"/>
      <c r="AVR16" s="209"/>
      <c r="AVS16" s="209"/>
      <c r="AVT16" s="209"/>
      <c r="AVU16" s="209"/>
      <c r="AVV16" s="209"/>
      <c r="AVW16" s="209"/>
      <c r="AVX16" s="209"/>
      <c r="AVY16" s="209"/>
      <c r="AVZ16" s="209"/>
      <c r="AWA16" s="209"/>
      <c r="AWB16" s="209"/>
      <c r="AWC16" s="209"/>
      <c r="AWD16" s="209"/>
      <c r="AWE16" s="209"/>
      <c r="AWF16" s="209"/>
      <c r="AWG16" s="209"/>
      <c r="AWH16" s="209"/>
      <c r="AWI16" s="209"/>
      <c r="AWJ16" s="209"/>
      <c r="AWK16" s="209"/>
      <c r="AWL16" s="209"/>
      <c r="AWM16" s="209"/>
      <c r="AWN16" s="209"/>
      <c r="AWO16" s="209"/>
      <c r="AWP16" s="209"/>
      <c r="AWQ16" s="209"/>
      <c r="AWR16" s="209"/>
      <c r="AWS16" s="209"/>
      <c r="AWT16" s="209"/>
      <c r="AWU16" s="209"/>
      <c r="AWV16" s="209"/>
      <c r="AWW16" s="209"/>
      <c r="AWX16" s="209"/>
      <c r="AWY16" s="209"/>
      <c r="AWZ16" s="209"/>
      <c r="AXA16" s="209"/>
      <c r="AXB16" s="209"/>
      <c r="AXC16" s="209"/>
      <c r="AXD16" s="209"/>
      <c r="AXE16" s="209"/>
      <c r="AXF16" s="209"/>
      <c r="AXG16" s="209"/>
      <c r="AXH16" s="209"/>
      <c r="AXI16" s="209"/>
      <c r="AXJ16" s="209"/>
      <c r="AXK16" s="209"/>
      <c r="AXL16" s="209"/>
      <c r="AXM16" s="209"/>
      <c r="AXN16" s="209"/>
      <c r="AXO16" s="209"/>
      <c r="AXP16" s="209"/>
      <c r="AXQ16" s="209"/>
      <c r="AXR16" s="209"/>
      <c r="AXS16" s="209"/>
      <c r="AXT16" s="209"/>
      <c r="AXU16" s="209"/>
      <c r="AXV16" s="209"/>
      <c r="AXW16" s="209"/>
      <c r="AXX16" s="209"/>
      <c r="AXY16" s="209"/>
      <c r="AXZ16" s="209"/>
      <c r="AYA16" s="209"/>
      <c r="AYB16" s="209"/>
      <c r="AYC16" s="209"/>
      <c r="AYD16" s="209"/>
      <c r="AYE16" s="209"/>
      <c r="AYF16" s="209"/>
      <c r="AYG16" s="209"/>
      <c r="AYH16" s="209"/>
      <c r="AYI16" s="209"/>
      <c r="AYJ16" s="209"/>
      <c r="AYK16" s="209"/>
      <c r="AYL16" s="209"/>
      <c r="AYM16" s="209"/>
      <c r="AYN16" s="209"/>
      <c r="AYO16" s="209"/>
      <c r="AYP16" s="209"/>
      <c r="AYQ16" s="209"/>
      <c r="AYR16" s="209"/>
      <c r="AYS16" s="209"/>
      <c r="AYT16" s="209"/>
      <c r="AYU16" s="209"/>
      <c r="AYV16" s="209"/>
      <c r="AYW16" s="209"/>
      <c r="AYX16" s="209"/>
      <c r="AYY16" s="209"/>
      <c r="AYZ16" s="209"/>
      <c r="AZA16" s="209"/>
      <c r="AZB16" s="209"/>
      <c r="AZC16" s="209"/>
      <c r="AZD16" s="209"/>
      <c r="AZE16" s="209"/>
      <c r="AZF16" s="209"/>
      <c r="AZG16" s="209"/>
      <c r="AZH16" s="209"/>
      <c r="AZI16" s="209"/>
      <c r="AZJ16" s="209"/>
      <c r="AZK16" s="209"/>
      <c r="AZL16" s="209"/>
      <c r="AZM16" s="209"/>
      <c r="AZN16" s="209"/>
      <c r="AZO16" s="209"/>
      <c r="AZP16" s="209"/>
      <c r="AZQ16" s="209"/>
      <c r="AZR16" s="209"/>
      <c r="AZS16" s="209"/>
      <c r="AZT16" s="209"/>
      <c r="AZU16" s="209"/>
      <c r="AZV16" s="209"/>
      <c r="AZW16" s="209"/>
      <c r="AZX16" s="209"/>
      <c r="AZY16" s="209"/>
      <c r="AZZ16" s="209"/>
      <c r="BAA16" s="209"/>
      <c r="BAB16" s="209"/>
      <c r="BAC16" s="209"/>
      <c r="BAD16" s="209"/>
      <c r="BAE16" s="209"/>
      <c r="BAF16" s="209"/>
      <c r="BAG16" s="209"/>
      <c r="BAH16" s="209"/>
      <c r="BAI16" s="209"/>
      <c r="BAJ16" s="209"/>
      <c r="BAK16" s="209"/>
      <c r="BAL16" s="209"/>
      <c r="BAM16" s="209"/>
      <c r="BAN16" s="209"/>
      <c r="BAO16" s="209"/>
      <c r="BAP16" s="209"/>
      <c r="BAQ16" s="209"/>
      <c r="BAR16" s="209"/>
      <c r="BAS16" s="209"/>
      <c r="BAT16" s="209"/>
      <c r="BAU16" s="209"/>
      <c r="BAV16" s="209"/>
      <c r="BAW16" s="209"/>
      <c r="BAX16" s="209"/>
      <c r="BAY16" s="209"/>
      <c r="BAZ16" s="209"/>
      <c r="BBA16" s="209"/>
      <c r="BBB16" s="209"/>
      <c r="BBC16" s="209"/>
      <c r="BBD16" s="209"/>
      <c r="BBE16" s="209"/>
      <c r="BBF16" s="209"/>
      <c r="BBG16" s="209"/>
      <c r="BBH16" s="209"/>
      <c r="BBI16" s="209"/>
      <c r="BBJ16" s="209"/>
      <c r="BBK16" s="209"/>
      <c r="BBL16" s="209"/>
      <c r="BBM16" s="209"/>
      <c r="BBN16" s="209"/>
      <c r="BBO16" s="209"/>
      <c r="BBP16" s="209"/>
      <c r="BBQ16" s="209"/>
      <c r="BBR16" s="209"/>
      <c r="BBS16" s="209"/>
      <c r="BBT16" s="209"/>
      <c r="BBU16" s="209"/>
      <c r="BBV16" s="209"/>
      <c r="BBW16" s="209"/>
      <c r="BBX16" s="209"/>
      <c r="BBY16" s="209"/>
      <c r="BBZ16" s="209"/>
      <c r="BCA16" s="209"/>
      <c r="BCB16" s="209"/>
      <c r="BCC16" s="209"/>
      <c r="BCD16" s="209"/>
      <c r="BCE16" s="209"/>
      <c r="BCF16" s="209"/>
      <c r="BCG16" s="209"/>
      <c r="BCH16" s="209"/>
      <c r="BCI16" s="209"/>
      <c r="BCJ16" s="209"/>
      <c r="BCK16" s="209"/>
      <c r="BCL16" s="209"/>
      <c r="BCM16" s="209"/>
      <c r="BCN16" s="209"/>
      <c r="BCO16" s="209"/>
      <c r="BCP16" s="209"/>
      <c r="BCQ16" s="209"/>
      <c r="BCR16" s="209"/>
      <c r="BCS16" s="209"/>
      <c r="BCT16" s="209"/>
      <c r="BCU16" s="209"/>
      <c r="BCV16" s="209"/>
      <c r="BCW16" s="209"/>
      <c r="BCX16" s="209"/>
      <c r="BCY16" s="209"/>
      <c r="BCZ16" s="209"/>
      <c r="BDA16" s="209"/>
      <c r="BDB16" s="209"/>
      <c r="BDC16" s="209"/>
      <c r="BDD16" s="209"/>
      <c r="BDE16" s="209"/>
      <c r="BDF16" s="209"/>
      <c r="BDG16" s="209"/>
      <c r="BDH16" s="209"/>
      <c r="BDI16" s="209"/>
      <c r="BDJ16" s="209"/>
      <c r="BDK16" s="209"/>
      <c r="BDL16" s="209"/>
      <c r="BDM16" s="209"/>
      <c r="BDN16" s="209"/>
      <c r="BDO16" s="209"/>
      <c r="BDP16" s="209"/>
      <c r="BDQ16" s="209"/>
      <c r="BDR16" s="209"/>
      <c r="BDS16" s="209"/>
      <c r="BDT16" s="209"/>
      <c r="BDU16" s="209"/>
      <c r="BDV16" s="209"/>
      <c r="BDW16" s="209"/>
      <c r="BDX16" s="209"/>
      <c r="BDY16" s="209"/>
      <c r="BDZ16" s="209"/>
      <c r="BEA16" s="209"/>
      <c r="BEB16" s="209"/>
      <c r="BEC16" s="209"/>
      <c r="BED16" s="209"/>
      <c r="BEE16" s="209"/>
      <c r="BEF16" s="209"/>
      <c r="BEG16" s="209"/>
      <c r="BEH16" s="209"/>
      <c r="BEI16" s="209"/>
      <c r="BEJ16" s="209"/>
      <c r="BEK16" s="209"/>
      <c r="BEL16" s="209"/>
      <c r="BEM16" s="209"/>
      <c r="BEN16" s="209"/>
      <c r="BEO16" s="209"/>
      <c r="BEP16" s="209"/>
      <c r="BEQ16" s="209"/>
      <c r="BER16" s="209"/>
      <c r="BES16" s="209"/>
      <c r="BET16" s="209"/>
      <c r="BEU16" s="209"/>
      <c r="BEV16" s="209"/>
      <c r="BEW16" s="209"/>
      <c r="BEX16" s="209"/>
      <c r="BEY16" s="209"/>
      <c r="BEZ16" s="209"/>
      <c r="BFA16" s="209"/>
      <c r="BFB16" s="209"/>
      <c r="BFC16" s="209"/>
      <c r="BFD16" s="209"/>
      <c r="BFE16" s="209"/>
      <c r="BFF16" s="209"/>
      <c r="BFG16" s="209"/>
      <c r="BFH16" s="209"/>
      <c r="BFI16" s="209"/>
      <c r="BFJ16" s="209"/>
      <c r="BFK16" s="209"/>
      <c r="BFL16" s="209"/>
      <c r="BFM16" s="209"/>
      <c r="BFN16" s="209"/>
      <c r="BFO16" s="209"/>
      <c r="BFP16" s="209"/>
      <c r="BFQ16" s="209"/>
      <c r="BFR16" s="209"/>
      <c r="BFS16" s="209"/>
      <c r="BFT16" s="209"/>
      <c r="BFU16" s="209"/>
      <c r="BFV16" s="209"/>
      <c r="BFW16" s="209"/>
      <c r="BFX16" s="209"/>
      <c r="BFY16" s="209"/>
      <c r="BFZ16" s="209"/>
      <c r="BGA16" s="209"/>
      <c r="BGB16" s="209"/>
      <c r="BGC16" s="209"/>
      <c r="BGD16" s="209"/>
      <c r="BGE16" s="209"/>
      <c r="BGF16" s="209"/>
      <c r="BGG16" s="209"/>
      <c r="BGH16" s="209"/>
      <c r="BGI16" s="209"/>
      <c r="BGJ16" s="209"/>
      <c r="BGK16" s="209"/>
      <c r="BGL16" s="209"/>
      <c r="BGM16" s="209"/>
      <c r="BGN16" s="209"/>
      <c r="BGO16" s="209"/>
      <c r="BGP16" s="209"/>
      <c r="BGQ16" s="209"/>
      <c r="BGR16" s="209"/>
      <c r="BGS16" s="209"/>
      <c r="BGT16" s="209"/>
      <c r="BGU16" s="209"/>
      <c r="BGV16" s="209"/>
      <c r="BGW16" s="209"/>
      <c r="BGX16" s="209"/>
      <c r="BGY16" s="209"/>
      <c r="BGZ16" s="209"/>
      <c r="BHA16" s="209"/>
      <c r="BHB16" s="209"/>
      <c r="BHC16" s="209"/>
      <c r="BHD16" s="209"/>
      <c r="BHE16" s="209"/>
      <c r="BHF16" s="209"/>
      <c r="BHG16" s="209"/>
      <c r="BHH16" s="209"/>
      <c r="BHI16" s="209"/>
      <c r="BHJ16" s="209"/>
      <c r="BHK16" s="209"/>
      <c r="BHL16" s="209"/>
      <c r="BHM16" s="209"/>
      <c r="BHN16" s="209"/>
      <c r="BHO16" s="209"/>
      <c r="BHP16" s="209"/>
      <c r="BHQ16" s="209"/>
      <c r="BHR16" s="209"/>
      <c r="BHS16" s="209"/>
      <c r="BHT16" s="209"/>
      <c r="BHU16" s="209"/>
      <c r="BHV16" s="209"/>
      <c r="BHW16" s="209"/>
      <c r="BHX16" s="209"/>
      <c r="BHY16" s="209"/>
      <c r="BHZ16" s="209"/>
      <c r="BIA16" s="209"/>
      <c r="BIB16" s="209"/>
      <c r="BIC16" s="209"/>
      <c r="BID16" s="209"/>
      <c r="BIE16" s="209"/>
      <c r="BIF16" s="209"/>
      <c r="BIG16" s="209"/>
      <c r="BIH16" s="209"/>
      <c r="BII16" s="209"/>
      <c r="BIJ16" s="209"/>
      <c r="BIK16" s="209"/>
      <c r="BIL16" s="209"/>
      <c r="BIM16" s="209"/>
      <c r="BIN16" s="209"/>
      <c r="BIO16" s="209"/>
      <c r="BIP16" s="209"/>
      <c r="BIQ16" s="209"/>
      <c r="BIR16" s="209"/>
      <c r="BIS16" s="209"/>
      <c r="BIT16" s="209"/>
      <c r="BIU16" s="209"/>
      <c r="BIV16" s="209"/>
      <c r="BIW16" s="209"/>
      <c r="BIX16" s="209"/>
      <c r="BIY16" s="209"/>
      <c r="BIZ16" s="209"/>
      <c r="BJA16" s="209"/>
      <c r="BJB16" s="209"/>
      <c r="BJC16" s="209"/>
      <c r="BJD16" s="209"/>
      <c r="BJE16" s="209"/>
      <c r="BJF16" s="209"/>
      <c r="BJG16" s="209"/>
      <c r="BJH16" s="209"/>
      <c r="BJI16" s="209"/>
      <c r="BJJ16" s="209"/>
      <c r="BJK16" s="209"/>
      <c r="BJL16" s="209"/>
      <c r="BJM16" s="209"/>
      <c r="BJN16" s="209"/>
      <c r="BJO16" s="209"/>
      <c r="BJP16" s="209"/>
      <c r="BJQ16" s="209"/>
      <c r="BJR16" s="209"/>
      <c r="BJS16" s="209"/>
      <c r="BJT16" s="209"/>
      <c r="BJU16" s="209"/>
      <c r="BJV16" s="209"/>
      <c r="BJW16" s="209"/>
      <c r="BJX16" s="209"/>
      <c r="BJY16" s="209"/>
      <c r="BJZ16" s="209"/>
      <c r="BKA16" s="209"/>
      <c r="BKB16" s="209"/>
      <c r="BKC16" s="209"/>
      <c r="BKD16" s="209"/>
      <c r="BKE16" s="209"/>
      <c r="BKF16" s="209"/>
      <c r="BKG16" s="209"/>
      <c r="BKH16" s="209"/>
      <c r="BKI16" s="209"/>
      <c r="BKJ16" s="209"/>
      <c r="BKK16" s="209"/>
      <c r="BKL16" s="209"/>
      <c r="BKM16" s="209"/>
      <c r="BKN16" s="209"/>
      <c r="BKO16" s="209"/>
      <c r="BKP16" s="209"/>
      <c r="BKQ16" s="209"/>
      <c r="BKR16" s="209"/>
      <c r="BKS16" s="209"/>
      <c r="BKT16" s="209"/>
      <c r="BKU16" s="209"/>
      <c r="BKV16" s="209"/>
      <c r="BKW16" s="209"/>
      <c r="BKX16" s="209"/>
      <c r="BKY16" s="209"/>
      <c r="BKZ16" s="209"/>
      <c r="BLA16" s="209"/>
      <c r="BLB16" s="209"/>
      <c r="BLC16" s="209"/>
      <c r="BLD16" s="209"/>
      <c r="BLE16" s="209"/>
      <c r="BLF16" s="209"/>
      <c r="BLG16" s="209"/>
      <c r="BLH16" s="209"/>
      <c r="BLI16" s="209"/>
      <c r="BLJ16" s="209"/>
      <c r="BLK16" s="209"/>
      <c r="BLL16" s="209"/>
      <c r="BLM16" s="209"/>
      <c r="BLN16" s="209"/>
      <c r="BLO16" s="209"/>
      <c r="BLP16" s="209"/>
      <c r="BLQ16" s="209"/>
      <c r="BLR16" s="209"/>
      <c r="BLS16" s="209"/>
      <c r="BLT16" s="209"/>
      <c r="BLU16" s="209"/>
      <c r="BLV16" s="209"/>
      <c r="BLW16" s="209"/>
      <c r="BLX16" s="209"/>
      <c r="BLY16" s="209"/>
      <c r="BLZ16" s="209"/>
      <c r="BMA16" s="209"/>
      <c r="BMB16" s="209"/>
      <c r="BMC16" s="209"/>
      <c r="BMD16" s="209"/>
      <c r="BME16" s="209"/>
      <c r="BMF16" s="209"/>
      <c r="BMG16" s="209"/>
      <c r="BMH16" s="209"/>
      <c r="BMI16" s="209"/>
      <c r="BMJ16" s="209"/>
      <c r="BMK16" s="209"/>
      <c r="BML16" s="209"/>
      <c r="BMM16" s="209"/>
      <c r="BMN16" s="209"/>
      <c r="BMO16" s="209"/>
      <c r="BMP16" s="209"/>
      <c r="BMQ16" s="209"/>
      <c r="BMR16" s="209"/>
      <c r="BMS16" s="209"/>
      <c r="BMT16" s="209"/>
      <c r="BMU16" s="209"/>
      <c r="BMV16" s="209"/>
      <c r="BMW16" s="209"/>
      <c r="BMX16" s="209"/>
      <c r="BMY16" s="209"/>
      <c r="BMZ16" s="209"/>
      <c r="BNA16" s="209"/>
      <c r="BNB16" s="209"/>
      <c r="BNC16" s="209"/>
      <c r="BND16" s="209"/>
      <c r="BNE16" s="209"/>
      <c r="BNF16" s="209"/>
      <c r="BNG16" s="209"/>
      <c r="BNH16" s="209"/>
      <c r="BNI16" s="209"/>
      <c r="BNJ16" s="209"/>
      <c r="BNK16" s="209"/>
      <c r="BNL16" s="209"/>
      <c r="BNM16" s="209"/>
      <c r="BNN16" s="209"/>
      <c r="BNO16" s="209"/>
      <c r="BNP16" s="209"/>
      <c r="BNQ16" s="209"/>
      <c r="BNR16" s="209"/>
      <c r="BNS16" s="209"/>
      <c r="BNT16" s="209"/>
      <c r="BNU16" s="209"/>
      <c r="BNV16" s="209"/>
      <c r="BNW16" s="209"/>
      <c r="BNX16" s="209"/>
      <c r="BNY16" s="209"/>
      <c r="BNZ16" s="209"/>
      <c r="BOA16" s="209"/>
      <c r="BOB16" s="209"/>
      <c r="BOC16" s="209"/>
      <c r="BOD16" s="209"/>
      <c r="BOE16" s="209"/>
      <c r="BOF16" s="209"/>
      <c r="BOG16" s="209"/>
      <c r="BOH16" s="209"/>
      <c r="BOI16" s="209"/>
      <c r="BOJ16" s="209"/>
      <c r="BOK16" s="209"/>
      <c r="BOL16" s="209"/>
      <c r="BOM16" s="209"/>
      <c r="BON16" s="209"/>
      <c r="BOO16" s="209"/>
      <c r="BOP16" s="209"/>
      <c r="BOQ16" s="209"/>
      <c r="BOR16" s="209"/>
      <c r="BOS16" s="209"/>
      <c r="BOT16" s="209"/>
      <c r="BOU16" s="209"/>
      <c r="BOV16" s="209"/>
      <c r="BOW16" s="209"/>
      <c r="BOX16" s="209"/>
      <c r="BOY16" s="209"/>
      <c r="BOZ16" s="209"/>
      <c r="BPA16" s="209"/>
      <c r="BPB16" s="209"/>
      <c r="BPC16" s="209"/>
      <c r="BPD16" s="209"/>
      <c r="BPE16" s="209"/>
      <c r="BPF16" s="209"/>
      <c r="BPG16" s="209"/>
      <c r="BPH16" s="209"/>
      <c r="BPI16" s="209"/>
      <c r="BPJ16" s="209"/>
      <c r="BPK16" s="209"/>
      <c r="BPL16" s="209"/>
      <c r="BPM16" s="209"/>
      <c r="BPN16" s="209"/>
      <c r="BPO16" s="209"/>
      <c r="BPP16" s="209"/>
      <c r="BPQ16" s="209"/>
      <c r="BPR16" s="209"/>
      <c r="BPS16" s="209"/>
      <c r="BPT16" s="209"/>
      <c r="BPU16" s="209"/>
      <c r="BPV16" s="209"/>
      <c r="BPW16" s="209"/>
      <c r="BPX16" s="209"/>
      <c r="BPY16" s="209"/>
      <c r="BPZ16" s="209"/>
      <c r="BQA16" s="209"/>
      <c r="BQB16" s="209"/>
      <c r="BQC16" s="209"/>
      <c r="BQD16" s="209"/>
      <c r="BQE16" s="209"/>
      <c r="BQF16" s="209"/>
      <c r="BQG16" s="209"/>
      <c r="BQH16" s="209"/>
      <c r="BQI16" s="209"/>
      <c r="BQJ16" s="209"/>
      <c r="BQK16" s="209"/>
      <c r="BQL16" s="209"/>
      <c r="BQM16" s="209"/>
      <c r="BQN16" s="209"/>
      <c r="BQO16" s="209"/>
      <c r="BQP16" s="209"/>
      <c r="BQQ16" s="209"/>
      <c r="BQR16" s="209"/>
      <c r="BQS16" s="209"/>
      <c r="BQT16" s="209"/>
      <c r="BQU16" s="209"/>
      <c r="BQV16" s="209"/>
      <c r="BQW16" s="209"/>
      <c r="BQX16" s="209"/>
      <c r="BQY16" s="209"/>
      <c r="BQZ16" s="209"/>
      <c r="BRA16" s="209"/>
      <c r="BRB16" s="209"/>
      <c r="BRC16" s="209"/>
      <c r="BRD16" s="209"/>
      <c r="BRE16" s="209"/>
      <c r="BRF16" s="209"/>
      <c r="BRG16" s="209"/>
      <c r="BRH16" s="209"/>
      <c r="BRI16" s="209"/>
      <c r="BRJ16" s="209"/>
      <c r="BRK16" s="209"/>
      <c r="BRL16" s="209"/>
      <c r="BRM16" s="209"/>
      <c r="BRN16" s="209"/>
      <c r="BRO16" s="209"/>
      <c r="BRP16" s="209"/>
      <c r="BRQ16" s="209"/>
      <c r="BRR16" s="209"/>
      <c r="BRS16" s="209"/>
      <c r="BRT16" s="209"/>
      <c r="BRU16" s="209"/>
      <c r="BRV16" s="209"/>
      <c r="BRW16" s="209"/>
      <c r="BRX16" s="209"/>
      <c r="BRY16" s="209"/>
      <c r="BRZ16" s="209"/>
      <c r="BSA16" s="209"/>
      <c r="BSB16" s="209"/>
      <c r="BSC16" s="209"/>
      <c r="BSD16" s="209"/>
      <c r="BSE16" s="209"/>
      <c r="BSF16" s="209"/>
      <c r="BSG16" s="209"/>
      <c r="BSH16" s="209"/>
      <c r="BSI16" s="209"/>
      <c r="BSJ16" s="209"/>
      <c r="BSK16" s="209"/>
      <c r="BSL16" s="209"/>
      <c r="BSM16" s="209"/>
      <c r="BSN16" s="209"/>
      <c r="BSO16" s="209"/>
      <c r="BSP16" s="209"/>
      <c r="BSQ16" s="209"/>
      <c r="BSR16" s="209"/>
      <c r="BSS16" s="209"/>
      <c r="BST16" s="209"/>
      <c r="BSU16" s="209"/>
      <c r="BSV16" s="209"/>
      <c r="BSW16" s="209"/>
      <c r="BSX16" s="209"/>
      <c r="BSY16" s="209"/>
      <c r="BSZ16" s="209"/>
      <c r="BTA16" s="209"/>
      <c r="BTB16" s="209"/>
      <c r="BTC16" s="209"/>
      <c r="BTD16" s="209"/>
      <c r="BTE16" s="209"/>
      <c r="BTF16" s="209"/>
      <c r="BTG16" s="209"/>
      <c r="BTH16" s="209"/>
      <c r="BTI16" s="209"/>
      <c r="BTJ16" s="209"/>
      <c r="BTK16" s="209"/>
      <c r="BTL16" s="209"/>
      <c r="BTM16" s="209"/>
      <c r="BTN16" s="209"/>
      <c r="BTO16" s="209"/>
      <c r="BTP16" s="209"/>
      <c r="BTQ16" s="209"/>
      <c r="BTR16" s="209"/>
      <c r="BTS16" s="209"/>
      <c r="BTT16" s="209"/>
      <c r="BTU16" s="209"/>
      <c r="BTV16" s="209"/>
      <c r="BTW16" s="209"/>
      <c r="BTX16" s="209"/>
      <c r="BTY16" s="209"/>
      <c r="BTZ16" s="209"/>
      <c r="BUA16" s="209"/>
      <c r="BUB16" s="209"/>
      <c r="BUC16" s="209"/>
      <c r="BUD16" s="209"/>
      <c r="BUE16" s="209"/>
      <c r="BUF16" s="209"/>
      <c r="BUG16" s="209"/>
      <c r="BUH16" s="209"/>
      <c r="BUI16" s="209"/>
      <c r="BUJ16" s="209"/>
      <c r="BUK16" s="209"/>
      <c r="BUL16" s="209"/>
      <c r="BUM16" s="209"/>
      <c r="BUN16" s="209"/>
      <c r="BUO16" s="209"/>
      <c r="BUP16" s="209"/>
      <c r="BUQ16" s="209"/>
      <c r="BUR16" s="209"/>
      <c r="BUS16" s="209"/>
      <c r="BUT16" s="209"/>
      <c r="BUU16" s="209"/>
      <c r="BUV16" s="209"/>
      <c r="BUW16" s="209"/>
      <c r="BUX16" s="209"/>
      <c r="BUY16" s="209"/>
      <c r="BUZ16" s="209"/>
      <c r="BVA16" s="209"/>
      <c r="BVB16" s="209"/>
      <c r="BVC16" s="209"/>
      <c r="BVD16" s="209"/>
      <c r="BVE16" s="209"/>
      <c r="BVF16" s="209"/>
      <c r="BVG16" s="209"/>
      <c r="BVH16" s="209"/>
      <c r="BVI16" s="209"/>
      <c r="BVJ16" s="209"/>
      <c r="BVK16" s="209"/>
      <c r="BVL16" s="209"/>
      <c r="BVM16" s="209"/>
      <c r="BVN16" s="209"/>
      <c r="BVO16" s="209"/>
      <c r="BVP16" s="209"/>
      <c r="BVQ16" s="209"/>
      <c r="BVR16" s="209"/>
      <c r="BVS16" s="209"/>
      <c r="BVT16" s="209"/>
      <c r="BVU16" s="209"/>
      <c r="BVV16" s="209"/>
      <c r="BVW16" s="209"/>
      <c r="BVX16" s="209"/>
      <c r="BVY16" s="209"/>
      <c r="BVZ16" s="209"/>
      <c r="BWA16" s="209"/>
      <c r="BWB16" s="209"/>
      <c r="BWC16" s="209"/>
      <c r="BWD16" s="209"/>
      <c r="BWE16" s="209"/>
      <c r="BWF16" s="209"/>
      <c r="BWG16" s="209"/>
      <c r="BWH16" s="209"/>
      <c r="BWI16" s="209"/>
      <c r="BWJ16" s="209"/>
      <c r="BWK16" s="209"/>
      <c r="BWL16" s="209"/>
      <c r="BWM16" s="209"/>
      <c r="BWN16" s="209"/>
      <c r="BWO16" s="209"/>
      <c r="BWP16" s="209"/>
      <c r="BWQ16" s="209"/>
      <c r="BWR16" s="209"/>
      <c r="BWS16" s="209"/>
      <c r="BWT16" s="209"/>
      <c r="BWU16" s="209"/>
      <c r="BWV16" s="209"/>
      <c r="BWW16" s="209"/>
      <c r="BWX16" s="209"/>
      <c r="BWY16" s="209"/>
      <c r="BWZ16" s="209"/>
      <c r="BXA16" s="209"/>
      <c r="BXB16" s="209"/>
      <c r="BXC16" s="209"/>
      <c r="BXD16" s="209"/>
      <c r="BXE16" s="209"/>
      <c r="BXF16" s="209"/>
      <c r="BXG16" s="209"/>
      <c r="BXH16" s="209"/>
      <c r="BXI16" s="209"/>
      <c r="BXJ16" s="209"/>
      <c r="BXK16" s="209"/>
      <c r="BXL16" s="209"/>
      <c r="BXM16" s="209"/>
      <c r="BXN16" s="209"/>
      <c r="BXO16" s="209"/>
      <c r="BXP16" s="209"/>
      <c r="BXQ16" s="209"/>
      <c r="BXR16" s="209"/>
      <c r="BXS16" s="209"/>
      <c r="BXT16" s="209"/>
      <c r="BXU16" s="209"/>
      <c r="BXV16" s="209"/>
      <c r="BXW16" s="209"/>
      <c r="BXX16" s="209"/>
      <c r="BXY16" s="209"/>
      <c r="BXZ16" s="209"/>
      <c r="BYA16" s="209"/>
      <c r="BYB16" s="209"/>
      <c r="BYC16" s="209"/>
      <c r="BYD16" s="209"/>
      <c r="BYE16" s="209"/>
      <c r="BYF16" s="209"/>
      <c r="BYG16" s="209"/>
      <c r="BYH16" s="209"/>
      <c r="BYI16" s="209"/>
      <c r="BYJ16" s="209"/>
      <c r="BYK16" s="209"/>
      <c r="BYL16" s="209"/>
      <c r="BYM16" s="209"/>
      <c r="BYN16" s="209"/>
      <c r="BYO16" s="209"/>
      <c r="BYP16" s="209"/>
      <c r="BYQ16" s="209"/>
      <c r="BYR16" s="209"/>
      <c r="BYS16" s="209"/>
      <c r="BYT16" s="209"/>
      <c r="BYU16" s="209"/>
      <c r="BYV16" s="209"/>
      <c r="BYW16" s="209"/>
      <c r="BYX16" s="209"/>
      <c r="BYY16" s="209"/>
      <c r="BYZ16" s="209"/>
      <c r="BZA16" s="209"/>
      <c r="BZB16" s="209"/>
      <c r="BZC16" s="209"/>
      <c r="BZD16" s="209"/>
      <c r="BZE16" s="209"/>
      <c r="BZF16" s="209"/>
      <c r="BZG16" s="209"/>
      <c r="BZH16" s="209"/>
      <c r="BZI16" s="209"/>
      <c r="BZJ16" s="209"/>
      <c r="BZK16" s="209"/>
      <c r="BZL16" s="209"/>
      <c r="BZM16" s="209"/>
      <c r="BZN16" s="209"/>
      <c r="BZO16" s="209"/>
      <c r="BZP16" s="209"/>
      <c r="BZQ16" s="209"/>
      <c r="BZR16" s="209"/>
      <c r="BZS16" s="209"/>
      <c r="BZT16" s="209"/>
      <c r="BZU16" s="209"/>
      <c r="BZV16" s="209"/>
      <c r="BZW16" s="209"/>
      <c r="BZX16" s="209"/>
      <c r="BZY16" s="209"/>
      <c r="BZZ16" s="209"/>
      <c r="CAA16" s="209"/>
      <c r="CAB16" s="209"/>
      <c r="CAC16" s="209"/>
      <c r="CAD16" s="209"/>
      <c r="CAE16" s="209"/>
      <c r="CAF16" s="209"/>
      <c r="CAG16" s="209"/>
      <c r="CAH16" s="209"/>
      <c r="CAI16" s="209"/>
      <c r="CAJ16" s="209"/>
      <c r="CAK16" s="209"/>
      <c r="CAL16" s="209"/>
      <c r="CAM16" s="209"/>
      <c r="CAN16" s="209"/>
      <c r="CAO16" s="209"/>
      <c r="CAP16" s="209"/>
      <c r="CAQ16" s="209"/>
      <c r="CAR16" s="209"/>
      <c r="CAS16" s="209"/>
      <c r="CAT16" s="209"/>
      <c r="CAU16" s="209"/>
      <c r="CAV16" s="209"/>
      <c r="CAW16" s="209"/>
      <c r="CAX16" s="209"/>
      <c r="CAY16" s="209"/>
      <c r="CAZ16" s="209"/>
      <c r="CBA16" s="209"/>
      <c r="CBB16" s="209"/>
      <c r="CBC16" s="209"/>
      <c r="CBD16" s="209"/>
      <c r="CBE16" s="209"/>
      <c r="CBF16" s="209"/>
      <c r="CBG16" s="209"/>
      <c r="CBH16" s="209"/>
      <c r="CBI16" s="209"/>
      <c r="CBJ16" s="209"/>
      <c r="CBK16" s="209"/>
      <c r="CBL16" s="209"/>
      <c r="CBM16" s="209"/>
      <c r="CBN16" s="209"/>
      <c r="CBO16" s="209"/>
      <c r="CBP16" s="209"/>
      <c r="CBQ16" s="209"/>
      <c r="CBR16" s="209"/>
      <c r="CBS16" s="209"/>
      <c r="CBT16" s="209"/>
      <c r="CBU16" s="209"/>
      <c r="CBV16" s="209"/>
      <c r="CBW16" s="209"/>
      <c r="CBX16" s="209"/>
      <c r="CBY16" s="209"/>
      <c r="CBZ16" s="209"/>
      <c r="CCA16" s="209"/>
      <c r="CCB16" s="209"/>
      <c r="CCC16" s="209"/>
      <c r="CCD16" s="209"/>
      <c r="CCE16" s="209"/>
      <c r="CCF16" s="209"/>
      <c r="CCG16" s="209"/>
      <c r="CCH16" s="209"/>
      <c r="CCI16" s="209"/>
      <c r="CCJ16" s="209"/>
      <c r="CCK16" s="209"/>
      <c r="CCL16" s="209"/>
      <c r="CCM16" s="209"/>
      <c r="CCN16" s="209"/>
      <c r="CCO16" s="209"/>
      <c r="CCP16" s="209"/>
      <c r="CCQ16" s="209"/>
      <c r="CCR16" s="209"/>
      <c r="CCS16" s="209"/>
      <c r="CCT16" s="209"/>
      <c r="CCU16" s="209"/>
      <c r="CCV16" s="209"/>
      <c r="CCW16" s="209"/>
      <c r="CCX16" s="209"/>
      <c r="CCY16" s="209"/>
      <c r="CCZ16" s="209"/>
      <c r="CDA16" s="209"/>
      <c r="CDB16" s="209"/>
      <c r="CDC16" s="209"/>
      <c r="CDD16" s="209"/>
      <c r="CDE16" s="209"/>
      <c r="CDF16" s="209"/>
      <c r="CDG16" s="209"/>
      <c r="CDH16" s="209"/>
      <c r="CDI16" s="209"/>
      <c r="CDJ16" s="209"/>
      <c r="CDK16" s="209"/>
      <c r="CDL16" s="209"/>
      <c r="CDM16" s="209"/>
      <c r="CDN16" s="209"/>
      <c r="CDO16" s="209"/>
      <c r="CDP16" s="209"/>
      <c r="CDQ16" s="209"/>
      <c r="CDR16" s="209"/>
      <c r="CDS16" s="209"/>
      <c r="CDT16" s="209"/>
      <c r="CDU16" s="209"/>
      <c r="CDV16" s="209"/>
      <c r="CDW16" s="209"/>
      <c r="CDX16" s="209"/>
      <c r="CDY16" s="209"/>
      <c r="CDZ16" s="209"/>
      <c r="CEA16" s="209"/>
      <c r="CEB16" s="209"/>
      <c r="CEC16" s="209"/>
      <c r="CED16" s="209"/>
      <c r="CEE16" s="209"/>
      <c r="CEF16" s="209"/>
      <c r="CEG16" s="209"/>
      <c r="CEH16" s="209"/>
      <c r="CEI16" s="209"/>
      <c r="CEJ16" s="209"/>
      <c r="CEK16" s="209"/>
      <c r="CEL16" s="209"/>
      <c r="CEM16" s="209"/>
      <c r="CEN16" s="209"/>
      <c r="CEO16" s="209"/>
      <c r="CEP16" s="209"/>
      <c r="CEQ16" s="209"/>
      <c r="CER16" s="209"/>
      <c r="CES16" s="209"/>
      <c r="CET16" s="209"/>
      <c r="CEU16" s="209"/>
      <c r="CEV16" s="209"/>
      <c r="CEW16" s="209"/>
      <c r="CEX16" s="209"/>
      <c r="CEY16" s="209"/>
      <c r="CEZ16" s="209"/>
      <c r="CFA16" s="209"/>
      <c r="CFB16" s="209"/>
      <c r="CFC16" s="209"/>
      <c r="CFD16" s="209"/>
      <c r="CFE16" s="209"/>
      <c r="CFF16" s="209"/>
      <c r="CFG16" s="209"/>
      <c r="CFH16" s="209"/>
      <c r="CFI16" s="209"/>
      <c r="CFJ16" s="209"/>
      <c r="CFK16" s="209"/>
      <c r="CFL16" s="209"/>
      <c r="CFM16" s="209"/>
      <c r="CFN16" s="209"/>
      <c r="CFO16" s="209"/>
      <c r="CFP16" s="209"/>
      <c r="CFQ16" s="209"/>
      <c r="CFR16" s="209"/>
      <c r="CFS16" s="209"/>
      <c r="CFT16" s="209"/>
      <c r="CFU16" s="209"/>
      <c r="CFV16" s="209"/>
      <c r="CFW16" s="209"/>
      <c r="CFX16" s="209"/>
      <c r="CFY16" s="209"/>
      <c r="CFZ16" s="209"/>
      <c r="CGA16" s="209"/>
      <c r="CGB16" s="209"/>
      <c r="CGC16" s="209"/>
      <c r="CGD16" s="209"/>
      <c r="CGE16" s="209"/>
      <c r="CGF16" s="209"/>
      <c r="CGG16" s="209"/>
      <c r="CGH16" s="209"/>
      <c r="CGI16" s="209"/>
      <c r="CGJ16" s="209"/>
      <c r="CGK16" s="209"/>
      <c r="CGL16" s="209"/>
      <c r="CGM16" s="209"/>
      <c r="CGN16" s="209"/>
      <c r="CGO16" s="209"/>
      <c r="CGP16" s="209"/>
      <c r="CGQ16" s="209"/>
      <c r="CGR16" s="209"/>
      <c r="CGS16" s="209"/>
      <c r="CGT16" s="209"/>
      <c r="CGU16" s="209"/>
      <c r="CGV16" s="209"/>
      <c r="CGW16" s="209"/>
      <c r="CGX16" s="209"/>
      <c r="CGY16" s="209"/>
      <c r="CGZ16" s="209"/>
      <c r="CHA16" s="209"/>
      <c r="CHB16" s="209"/>
      <c r="CHC16" s="209"/>
      <c r="CHD16" s="209"/>
      <c r="CHE16" s="209"/>
      <c r="CHF16" s="209"/>
      <c r="CHG16" s="209"/>
      <c r="CHH16" s="209"/>
      <c r="CHI16" s="209"/>
      <c r="CHJ16" s="209"/>
      <c r="CHK16" s="209"/>
      <c r="CHL16" s="209"/>
      <c r="CHM16" s="209"/>
      <c r="CHN16" s="209"/>
      <c r="CHO16" s="209"/>
      <c r="CHP16" s="209"/>
      <c r="CHQ16" s="209"/>
      <c r="CHR16" s="209"/>
      <c r="CHS16" s="209"/>
      <c r="CHT16" s="209"/>
      <c r="CHU16" s="209"/>
      <c r="CHV16" s="209"/>
      <c r="CHW16" s="209"/>
      <c r="CHX16" s="209"/>
      <c r="CHY16" s="209"/>
      <c r="CHZ16" s="209"/>
      <c r="CIA16" s="209"/>
      <c r="CIB16" s="209"/>
      <c r="CIC16" s="209"/>
      <c r="CID16" s="209"/>
      <c r="CIE16" s="209"/>
      <c r="CIF16" s="209"/>
      <c r="CIG16" s="209"/>
      <c r="CIH16" s="209"/>
      <c r="CII16" s="209"/>
      <c r="CIJ16" s="209"/>
      <c r="CIK16" s="209"/>
      <c r="CIL16" s="209"/>
      <c r="CIM16" s="209"/>
      <c r="CIN16" s="209"/>
      <c r="CIO16" s="209"/>
      <c r="CIP16" s="209"/>
      <c r="CIQ16" s="209"/>
      <c r="CIR16" s="209"/>
      <c r="CIS16" s="209"/>
      <c r="CIT16" s="209"/>
      <c r="CIU16" s="209"/>
      <c r="CIV16" s="209"/>
      <c r="CIW16" s="209"/>
      <c r="CIX16" s="209"/>
      <c r="CIY16" s="209"/>
      <c r="CIZ16" s="209"/>
      <c r="CJA16" s="209"/>
      <c r="CJB16" s="209"/>
      <c r="CJC16" s="209"/>
      <c r="CJD16" s="209"/>
      <c r="CJE16" s="209"/>
      <c r="CJF16" s="209"/>
      <c r="CJG16" s="209"/>
      <c r="CJH16" s="209"/>
      <c r="CJI16" s="209"/>
      <c r="CJJ16" s="209"/>
      <c r="CJK16" s="209"/>
      <c r="CJL16" s="209"/>
      <c r="CJM16" s="209"/>
      <c r="CJN16" s="209"/>
      <c r="CJO16" s="209"/>
      <c r="CJP16" s="209"/>
      <c r="CJQ16" s="209"/>
      <c r="CJR16" s="209"/>
      <c r="CJS16" s="209"/>
      <c r="CJT16" s="209"/>
      <c r="CJU16" s="209"/>
      <c r="CJV16" s="209"/>
      <c r="CJW16" s="209"/>
      <c r="CJX16" s="209"/>
      <c r="CJY16" s="209"/>
      <c r="CJZ16" s="209"/>
      <c r="CKA16" s="209"/>
      <c r="CKB16" s="209"/>
      <c r="CKC16" s="209"/>
      <c r="CKD16" s="209"/>
      <c r="CKE16" s="209"/>
      <c r="CKF16" s="209"/>
      <c r="CKG16" s="209"/>
      <c r="CKH16" s="209"/>
      <c r="CKI16" s="209"/>
      <c r="CKJ16" s="209"/>
      <c r="CKK16" s="209"/>
      <c r="CKL16" s="209"/>
      <c r="CKM16" s="209"/>
      <c r="CKN16" s="209"/>
      <c r="CKO16" s="209"/>
      <c r="CKP16" s="209"/>
      <c r="CKQ16" s="209"/>
      <c r="CKR16" s="209"/>
      <c r="CKS16" s="209"/>
      <c r="CKT16" s="209"/>
      <c r="CKU16" s="209"/>
      <c r="CKV16" s="209"/>
      <c r="CKW16" s="209"/>
      <c r="CKX16" s="209"/>
      <c r="CKY16" s="209"/>
      <c r="CKZ16" s="209"/>
      <c r="CLA16" s="209"/>
      <c r="CLB16" s="209"/>
      <c r="CLC16" s="209"/>
      <c r="CLD16" s="209"/>
      <c r="CLE16" s="209"/>
      <c r="CLF16" s="209"/>
      <c r="CLG16" s="209"/>
      <c r="CLH16" s="209"/>
      <c r="CLI16" s="209"/>
      <c r="CLJ16" s="209"/>
      <c r="CLK16" s="209"/>
      <c r="CLL16" s="209"/>
      <c r="CLM16" s="209"/>
      <c r="CLN16" s="209"/>
      <c r="CLO16" s="209"/>
      <c r="CLP16" s="209"/>
      <c r="CLQ16" s="209"/>
      <c r="CLR16" s="209"/>
      <c r="CLS16" s="209"/>
      <c r="CLT16" s="209"/>
      <c r="CLU16" s="209"/>
      <c r="CLV16" s="209"/>
      <c r="CLW16" s="209"/>
      <c r="CLX16" s="209"/>
      <c r="CLY16" s="209"/>
      <c r="CLZ16" s="209"/>
      <c r="CMA16" s="209"/>
      <c r="CMB16" s="209"/>
      <c r="CMC16" s="209"/>
      <c r="CMD16" s="209"/>
      <c r="CME16" s="209"/>
      <c r="CMF16" s="209"/>
      <c r="CMG16" s="209"/>
      <c r="CMH16" s="209"/>
      <c r="CMI16" s="209"/>
      <c r="CMJ16" s="209"/>
      <c r="CMK16" s="209"/>
      <c r="CML16" s="209"/>
      <c r="CMM16" s="209"/>
      <c r="CMN16" s="209"/>
      <c r="CMO16" s="209"/>
      <c r="CMP16" s="209"/>
      <c r="CMQ16" s="209"/>
      <c r="CMR16" s="209"/>
      <c r="CMS16" s="209"/>
      <c r="CMT16" s="209"/>
      <c r="CMU16" s="209"/>
      <c r="CMV16" s="209"/>
      <c r="CMW16" s="209"/>
      <c r="CMX16" s="209"/>
      <c r="CMY16" s="209"/>
      <c r="CMZ16" s="209"/>
      <c r="CNA16" s="209"/>
      <c r="CNB16" s="209"/>
      <c r="CNC16" s="209"/>
      <c r="CND16" s="209"/>
      <c r="CNE16" s="209"/>
      <c r="CNF16" s="209"/>
      <c r="CNG16" s="209"/>
      <c r="CNH16" s="209"/>
      <c r="CNI16" s="209"/>
      <c r="CNJ16" s="209"/>
      <c r="CNK16" s="209"/>
      <c r="CNL16" s="209"/>
      <c r="CNM16" s="209"/>
      <c r="CNN16" s="209"/>
      <c r="CNO16" s="209"/>
      <c r="CNP16" s="209"/>
      <c r="CNQ16" s="209"/>
      <c r="CNR16" s="209"/>
      <c r="CNS16" s="209"/>
      <c r="CNT16" s="209"/>
      <c r="CNU16" s="209"/>
      <c r="CNV16" s="209"/>
      <c r="CNW16" s="209"/>
      <c r="CNX16" s="209"/>
      <c r="CNY16" s="209"/>
      <c r="CNZ16" s="209"/>
      <c r="COA16" s="209"/>
      <c r="COB16" s="209"/>
      <c r="COC16" s="209"/>
      <c r="COD16" s="209"/>
      <c r="COE16" s="209"/>
      <c r="COF16" s="209"/>
      <c r="COG16" s="209"/>
      <c r="COH16" s="209"/>
      <c r="COI16" s="209"/>
      <c r="COJ16" s="209"/>
      <c r="COK16" s="209"/>
      <c r="COL16" s="209"/>
      <c r="COM16" s="209"/>
      <c r="CON16" s="209"/>
      <c r="COO16" s="209"/>
      <c r="COP16" s="209"/>
      <c r="COQ16" s="209"/>
      <c r="COR16" s="209"/>
      <c r="COS16" s="209"/>
      <c r="COT16" s="209"/>
      <c r="COU16" s="209"/>
      <c r="COV16" s="209"/>
      <c r="COW16" s="209"/>
      <c r="COX16" s="209"/>
      <c r="COY16" s="209"/>
      <c r="COZ16" s="209"/>
      <c r="CPA16" s="209"/>
      <c r="CPB16" s="209"/>
      <c r="CPC16" s="209"/>
      <c r="CPD16" s="209"/>
      <c r="CPE16" s="209"/>
      <c r="CPF16" s="209"/>
      <c r="CPG16" s="209"/>
      <c r="CPH16" s="209"/>
      <c r="CPI16" s="209"/>
      <c r="CPJ16" s="209"/>
      <c r="CPK16" s="209"/>
      <c r="CPL16" s="209"/>
      <c r="CPM16" s="209"/>
      <c r="CPN16" s="209"/>
      <c r="CPO16" s="209"/>
      <c r="CPP16" s="209"/>
      <c r="CPQ16" s="209"/>
      <c r="CPR16" s="209"/>
      <c r="CPS16" s="209"/>
      <c r="CPT16" s="209"/>
      <c r="CPU16" s="209"/>
      <c r="CPV16" s="209"/>
      <c r="CPW16" s="209"/>
      <c r="CPX16" s="209"/>
      <c r="CPY16" s="209"/>
      <c r="CPZ16" s="209"/>
      <c r="CQA16" s="209"/>
      <c r="CQB16" s="209"/>
      <c r="CQC16" s="209"/>
      <c r="CQD16" s="209"/>
      <c r="CQE16" s="209"/>
      <c r="CQF16" s="209"/>
      <c r="CQG16" s="209"/>
      <c r="CQH16" s="209"/>
      <c r="CQI16" s="209"/>
      <c r="CQJ16" s="209"/>
      <c r="CQK16" s="209"/>
      <c r="CQL16" s="209"/>
      <c r="CQM16" s="209"/>
      <c r="CQN16" s="209"/>
      <c r="CQO16" s="209"/>
      <c r="CQP16" s="209"/>
      <c r="CQQ16" s="209"/>
      <c r="CQR16" s="209"/>
      <c r="CQS16" s="209"/>
      <c r="CQT16" s="209"/>
      <c r="CQU16" s="209"/>
      <c r="CQV16" s="209"/>
      <c r="CQW16" s="209"/>
      <c r="CQX16" s="209"/>
      <c r="CQY16" s="209"/>
      <c r="CQZ16" s="209"/>
      <c r="CRA16" s="209"/>
      <c r="CRB16" s="209"/>
      <c r="CRC16" s="209"/>
      <c r="CRD16" s="209"/>
      <c r="CRE16" s="209"/>
      <c r="CRF16" s="209"/>
      <c r="CRG16" s="209"/>
      <c r="CRH16" s="209"/>
      <c r="CRI16" s="209"/>
      <c r="CRJ16" s="209"/>
      <c r="CRK16" s="209"/>
      <c r="CRL16" s="209"/>
      <c r="CRM16" s="209"/>
      <c r="CRN16" s="209"/>
      <c r="CRO16" s="209"/>
      <c r="CRP16" s="209"/>
      <c r="CRQ16" s="209"/>
      <c r="CRR16" s="209"/>
      <c r="CRS16" s="209"/>
      <c r="CRT16" s="209"/>
      <c r="CRU16" s="209"/>
      <c r="CRV16" s="209"/>
      <c r="CRW16" s="209"/>
      <c r="CRX16" s="209"/>
      <c r="CRY16" s="209"/>
      <c r="CRZ16" s="209"/>
      <c r="CSA16" s="209"/>
      <c r="CSB16" s="209"/>
      <c r="CSC16" s="209"/>
      <c r="CSD16" s="209"/>
      <c r="CSE16" s="209"/>
      <c r="CSF16" s="209"/>
      <c r="CSG16" s="209"/>
      <c r="CSH16" s="209"/>
      <c r="CSI16" s="209"/>
      <c r="CSJ16" s="209"/>
      <c r="CSK16" s="209"/>
      <c r="CSL16" s="209"/>
      <c r="CSM16" s="209"/>
      <c r="CSN16" s="209"/>
      <c r="CSO16" s="209"/>
      <c r="CSP16" s="209"/>
      <c r="CSQ16" s="209"/>
      <c r="CSR16" s="209"/>
      <c r="CSS16" s="209"/>
      <c r="CST16" s="209"/>
      <c r="CSU16" s="209"/>
      <c r="CSV16" s="209"/>
      <c r="CSW16" s="209"/>
      <c r="CSX16" s="209"/>
      <c r="CSY16" s="209"/>
      <c r="CSZ16" s="209"/>
      <c r="CTA16" s="209"/>
      <c r="CTB16" s="209"/>
      <c r="CTC16" s="209"/>
      <c r="CTD16" s="209"/>
      <c r="CTE16" s="209"/>
      <c r="CTF16" s="209"/>
      <c r="CTG16" s="209"/>
      <c r="CTH16" s="209"/>
      <c r="CTI16" s="209"/>
      <c r="CTJ16" s="209"/>
      <c r="CTK16" s="209"/>
      <c r="CTL16" s="209"/>
      <c r="CTM16" s="209"/>
      <c r="CTN16" s="209"/>
      <c r="CTO16" s="209"/>
      <c r="CTP16" s="209"/>
      <c r="CTQ16" s="209"/>
      <c r="CTR16" s="209"/>
      <c r="CTS16" s="209"/>
      <c r="CTT16" s="209"/>
      <c r="CTU16" s="209"/>
      <c r="CTV16" s="209"/>
      <c r="CTW16" s="209"/>
      <c r="CTX16" s="209"/>
      <c r="CTY16" s="209"/>
      <c r="CTZ16" s="209"/>
      <c r="CUA16" s="209"/>
      <c r="CUB16" s="209"/>
      <c r="CUC16" s="209"/>
      <c r="CUD16" s="209"/>
      <c r="CUE16" s="209"/>
      <c r="CUF16" s="209"/>
      <c r="CUG16" s="209"/>
      <c r="CUH16" s="209"/>
      <c r="CUI16" s="209"/>
      <c r="CUJ16" s="209"/>
      <c r="CUK16" s="209"/>
      <c r="CUL16" s="209"/>
      <c r="CUM16" s="209"/>
      <c r="CUN16" s="209"/>
      <c r="CUO16" s="209"/>
      <c r="CUP16" s="209"/>
      <c r="CUQ16" s="209"/>
      <c r="CUR16" s="209"/>
      <c r="CUS16" s="209"/>
      <c r="CUT16" s="209"/>
      <c r="CUU16" s="209"/>
      <c r="CUV16" s="209"/>
      <c r="CUW16" s="209"/>
      <c r="CUX16" s="209"/>
      <c r="CUY16" s="209"/>
      <c r="CUZ16" s="209"/>
      <c r="CVA16" s="209"/>
      <c r="CVB16" s="209"/>
      <c r="CVC16" s="209"/>
      <c r="CVD16" s="209"/>
      <c r="CVE16" s="209"/>
      <c r="CVF16" s="209"/>
      <c r="CVG16" s="209"/>
      <c r="CVH16" s="209"/>
      <c r="CVI16" s="209"/>
      <c r="CVJ16" s="209"/>
      <c r="CVK16" s="209"/>
      <c r="CVL16" s="209"/>
      <c r="CVM16" s="209"/>
      <c r="CVN16" s="209"/>
      <c r="CVO16" s="209"/>
      <c r="CVP16" s="209"/>
      <c r="CVQ16" s="209"/>
      <c r="CVR16" s="209"/>
      <c r="CVS16" s="209"/>
      <c r="CVT16" s="209"/>
      <c r="CVU16" s="209"/>
      <c r="CVV16" s="209"/>
      <c r="CVW16" s="209"/>
      <c r="CVX16" s="209"/>
      <c r="CVY16" s="209"/>
      <c r="CVZ16" s="209"/>
      <c r="CWA16" s="209"/>
      <c r="CWB16" s="209"/>
      <c r="CWC16" s="209"/>
      <c r="CWD16" s="209"/>
      <c r="CWE16" s="209"/>
      <c r="CWF16" s="209"/>
      <c r="CWG16" s="209"/>
      <c r="CWH16" s="209"/>
      <c r="CWI16" s="209"/>
      <c r="CWJ16" s="209"/>
      <c r="CWK16" s="209"/>
      <c r="CWL16" s="209"/>
      <c r="CWM16" s="209"/>
      <c r="CWN16" s="209"/>
      <c r="CWO16" s="209"/>
      <c r="CWP16" s="209"/>
      <c r="CWQ16" s="209"/>
      <c r="CWR16" s="209"/>
      <c r="CWS16" s="209"/>
      <c r="CWT16" s="209"/>
      <c r="CWU16" s="209"/>
      <c r="CWV16" s="209"/>
      <c r="CWW16" s="209"/>
      <c r="CWX16" s="209"/>
      <c r="CWY16" s="209"/>
      <c r="CWZ16" s="209"/>
      <c r="CXA16" s="209"/>
      <c r="CXB16" s="209"/>
      <c r="CXC16" s="209"/>
      <c r="CXD16" s="209"/>
      <c r="CXE16" s="209"/>
      <c r="CXF16" s="209"/>
      <c r="CXG16" s="209"/>
      <c r="CXH16" s="209"/>
      <c r="CXI16" s="209"/>
      <c r="CXJ16" s="209"/>
      <c r="CXK16" s="209"/>
      <c r="CXL16" s="209"/>
      <c r="CXM16" s="209"/>
      <c r="CXN16" s="209"/>
      <c r="CXO16" s="209"/>
      <c r="CXP16" s="209"/>
      <c r="CXQ16" s="209"/>
      <c r="CXR16" s="209"/>
      <c r="CXS16" s="209"/>
      <c r="CXT16" s="209"/>
      <c r="CXU16" s="209"/>
      <c r="CXV16" s="209"/>
      <c r="CXW16" s="209"/>
      <c r="CXX16" s="209"/>
      <c r="CXY16" s="209"/>
      <c r="CXZ16" s="209"/>
      <c r="CYA16" s="209"/>
      <c r="CYB16" s="209"/>
      <c r="CYC16" s="209"/>
      <c r="CYD16" s="209"/>
      <c r="CYE16" s="209"/>
      <c r="CYF16" s="209"/>
      <c r="CYG16" s="209"/>
      <c r="CYH16" s="209"/>
      <c r="CYI16" s="209"/>
      <c r="CYJ16" s="209"/>
      <c r="CYK16" s="209"/>
      <c r="CYL16" s="209"/>
      <c r="CYM16" s="209"/>
      <c r="CYN16" s="209"/>
      <c r="CYO16" s="209"/>
      <c r="CYP16" s="209"/>
      <c r="CYQ16" s="209"/>
      <c r="CYR16" s="209"/>
      <c r="CYS16" s="209"/>
      <c r="CYT16" s="209"/>
      <c r="CYU16" s="209"/>
      <c r="CYV16" s="209"/>
      <c r="CYW16" s="209"/>
      <c r="CYX16" s="209"/>
      <c r="CYY16" s="209"/>
      <c r="CYZ16" s="209"/>
      <c r="CZA16" s="209"/>
      <c r="CZB16" s="209"/>
      <c r="CZC16" s="209"/>
      <c r="CZD16" s="209"/>
      <c r="CZE16" s="209"/>
      <c r="CZF16" s="209"/>
      <c r="CZG16" s="209"/>
      <c r="CZH16" s="209"/>
      <c r="CZI16" s="209"/>
      <c r="CZJ16" s="209"/>
      <c r="CZK16" s="209"/>
      <c r="CZL16" s="209"/>
      <c r="CZM16" s="209"/>
      <c r="CZN16" s="209"/>
      <c r="CZO16" s="209"/>
      <c r="CZP16" s="209"/>
      <c r="CZQ16" s="209"/>
      <c r="CZR16" s="209"/>
      <c r="CZS16" s="209"/>
      <c r="CZT16" s="209"/>
      <c r="CZU16" s="209"/>
      <c r="CZV16" s="209"/>
      <c r="CZW16" s="209"/>
      <c r="CZX16" s="209"/>
      <c r="CZY16" s="209"/>
      <c r="CZZ16" s="209"/>
      <c r="DAA16" s="209"/>
      <c r="DAB16" s="209"/>
      <c r="DAC16" s="209"/>
      <c r="DAD16" s="209"/>
      <c r="DAE16" s="209"/>
      <c r="DAF16" s="209"/>
      <c r="DAG16" s="209"/>
      <c r="DAH16" s="209"/>
      <c r="DAI16" s="209"/>
      <c r="DAJ16" s="209"/>
      <c r="DAK16" s="209"/>
      <c r="DAL16" s="209"/>
      <c r="DAM16" s="209"/>
      <c r="DAN16" s="209"/>
      <c r="DAO16" s="209"/>
      <c r="DAP16" s="209"/>
      <c r="DAQ16" s="209"/>
      <c r="DAR16" s="209"/>
      <c r="DAS16" s="209"/>
      <c r="DAT16" s="209"/>
      <c r="DAU16" s="209"/>
      <c r="DAV16" s="209"/>
      <c r="DAW16" s="209"/>
      <c r="DAX16" s="209"/>
      <c r="DAY16" s="209"/>
      <c r="DAZ16" s="209"/>
      <c r="DBA16" s="209"/>
      <c r="DBB16" s="209"/>
      <c r="DBC16" s="209"/>
      <c r="DBD16" s="209"/>
      <c r="DBE16" s="209"/>
      <c r="DBF16" s="209"/>
      <c r="DBG16" s="209"/>
      <c r="DBH16" s="209"/>
      <c r="DBI16" s="209"/>
      <c r="DBJ16" s="209"/>
      <c r="DBK16" s="209"/>
      <c r="DBL16" s="209"/>
      <c r="DBM16" s="209"/>
      <c r="DBN16" s="209"/>
      <c r="DBO16" s="209"/>
      <c r="DBP16" s="209"/>
      <c r="DBQ16" s="209"/>
      <c r="DBR16" s="209"/>
      <c r="DBS16" s="209"/>
      <c r="DBT16" s="209"/>
      <c r="DBU16" s="209"/>
      <c r="DBV16" s="209"/>
      <c r="DBW16" s="209"/>
      <c r="DBX16" s="209"/>
      <c r="DBY16" s="209"/>
      <c r="DBZ16" s="209"/>
      <c r="DCA16" s="209"/>
      <c r="DCB16" s="209"/>
      <c r="DCC16" s="209"/>
      <c r="DCD16" s="209"/>
      <c r="DCE16" s="209"/>
      <c r="DCF16" s="209"/>
      <c r="DCG16" s="209"/>
      <c r="DCH16" s="209"/>
      <c r="DCI16" s="209"/>
      <c r="DCJ16" s="209"/>
      <c r="DCK16" s="209"/>
      <c r="DCL16" s="209"/>
      <c r="DCM16" s="209"/>
      <c r="DCN16" s="209"/>
      <c r="DCO16" s="209"/>
      <c r="DCP16" s="209"/>
      <c r="DCQ16" s="209"/>
      <c r="DCR16" s="209"/>
      <c r="DCS16" s="209"/>
      <c r="DCT16" s="209"/>
      <c r="DCU16" s="209"/>
      <c r="DCV16" s="209"/>
      <c r="DCW16" s="209"/>
      <c r="DCX16" s="209"/>
      <c r="DCY16" s="209"/>
      <c r="DCZ16" s="209"/>
      <c r="DDA16" s="209"/>
      <c r="DDB16" s="209"/>
      <c r="DDC16" s="209"/>
      <c r="DDD16" s="209"/>
      <c r="DDE16" s="209"/>
      <c r="DDF16" s="209"/>
      <c r="DDG16" s="209"/>
      <c r="DDH16" s="209"/>
      <c r="DDI16" s="209"/>
      <c r="DDJ16" s="209"/>
      <c r="DDK16" s="209"/>
      <c r="DDL16" s="209"/>
      <c r="DDM16" s="209"/>
      <c r="DDN16" s="209"/>
      <c r="DDO16" s="209"/>
      <c r="DDP16" s="209"/>
      <c r="DDQ16" s="209"/>
      <c r="DDR16" s="209"/>
      <c r="DDS16" s="209"/>
      <c r="DDT16" s="209"/>
      <c r="DDU16" s="209"/>
      <c r="DDV16" s="209"/>
      <c r="DDW16" s="209"/>
      <c r="DDX16" s="209"/>
      <c r="DDY16" s="209"/>
      <c r="DDZ16" s="209"/>
      <c r="DEA16" s="209"/>
      <c r="DEB16" s="209"/>
      <c r="DEC16" s="209"/>
      <c r="DED16" s="209"/>
      <c r="DEE16" s="209"/>
      <c r="DEF16" s="209"/>
      <c r="DEG16" s="209"/>
      <c r="DEH16" s="209"/>
      <c r="DEI16" s="209"/>
      <c r="DEJ16" s="209"/>
      <c r="DEK16" s="209"/>
      <c r="DEL16" s="209"/>
      <c r="DEM16" s="209"/>
      <c r="DEN16" s="209"/>
      <c r="DEO16" s="209"/>
      <c r="DEP16" s="209"/>
      <c r="DEQ16" s="209"/>
      <c r="DER16" s="209"/>
      <c r="DES16" s="209"/>
      <c r="DET16" s="209"/>
      <c r="DEU16" s="209"/>
      <c r="DEV16" s="209"/>
      <c r="DEW16" s="209"/>
      <c r="DEX16" s="209"/>
      <c r="DEY16" s="209"/>
      <c r="DEZ16" s="209"/>
      <c r="DFA16" s="209"/>
      <c r="DFB16" s="209"/>
      <c r="DFC16" s="209"/>
      <c r="DFD16" s="209"/>
      <c r="DFE16" s="209"/>
      <c r="DFF16" s="209"/>
      <c r="DFG16" s="209"/>
      <c r="DFH16" s="209"/>
      <c r="DFI16" s="209"/>
      <c r="DFJ16" s="209"/>
      <c r="DFK16" s="209"/>
      <c r="DFL16" s="209"/>
      <c r="DFM16" s="209"/>
      <c r="DFN16" s="209"/>
      <c r="DFO16" s="209"/>
      <c r="DFP16" s="209"/>
      <c r="DFQ16" s="209"/>
      <c r="DFR16" s="209"/>
      <c r="DFS16" s="209"/>
      <c r="DFT16" s="209"/>
      <c r="DFU16" s="209"/>
      <c r="DFV16" s="209"/>
      <c r="DFW16" s="209"/>
      <c r="DFX16" s="209"/>
      <c r="DFY16" s="209"/>
      <c r="DFZ16" s="209"/>
      <c r="DGA16" s="209"/>
      <c r="DGB16" s="209"/>
      <c r="DGC16" s="209"/>
      <c r="DGD16" s="209"/>
      <c r="DGE16" s="209"/>
      <c r="DGF16" s="209"/>
      <c r="DGG16" s="209"/>
      <c r="DGH16" s="209"/>
      <c r="DGI16" s="209"/>
      <c r="DGJ16" s="209"/>
      <c r="DGK16" s="209"/>
      <c r="DGL16" s="209"/>
      <c r="DGM16" s="209"/>
      <c r="DGN16" s="209"/>
      <c r="DGO16" s="209"/>
      <c r="DGP16" s="209"/>
      <c r="DGQ16" s="209"/>
      <c r="DGR16" s="209"/>
      <c r="DGS16" s="209"/>
      <c r="DGT16" s="209"/>
      <c r="DGU16" s="209"/>
      <c r="DGV16" s="209"/>
      <c r="DGW16" s="209"/>
      <c r="DGX16" s="209"/>
      <c r="DGY16" s="209"/>
      <c r="DGZ16" s="209"/>
      <c r="DHA16" s="209"/>
      <c r="DHB16" s="209"/>
      <c r="DHC16" s="209"/>
      <c r="DHD16" s="209"/>
      <c r="DHE16" s="209"/>
      <c r="DHF16" s="209"/>
      <c r="DHG16" s="209"/>
      <c r="DHH16" s="209"/>
      <c r="DHI16" s="209"/>
      <c r="DHJ16" s="209"/>
      <c r="DHK16" s="209"/>
      <c r="DHL16" s="209"/>
      <c r="DHM16" s="209"/>
      <c r="DHN16" s="209"/>
      <c r="DHO16" s="209"/>
      <c r="DHP16" s="209"/>
      <c r="DHQ16" s="209"/>
      <c r="DHR16" s="209"/>
      <c r="DHS16" s="209"/>
      <c r="DHT16" s="209"/>
      <c r="DHU16" s="209"/>
      <c r="DHV16" s="209"/>
      <c r="DHW16" s="209"/>
      <c r="DHX16" s="209"/>
      <c r="DHY16" s="209"/>
      <c r="DHZ16" s="209"/>
      <c r="DIA16" s="209"/>
      <c r="DIB16" s="209"/>
      <c r="DIC16" s="209"/>
      <c r="DID16" s="209"/>
      <c r="DIE16" s="209"/>
      <c r="DIF16" s="209"/>
      <c r="DIG16" s="209"/>
      <c r="DIH16" s="209"/>
      <c r="DII16" s="209"/>
      <c r="DIJ16" s="209"/>
      <c r="DIK16" s="209"/>
      <c r="DIL16" s="209"/>
      <c r="DIM16" s="209"/>
      <c r="DIN16" s="209"/>
      <c r="DIO16" s="209"/>
      <c r="DIP16" s="209"/>
      <c r="DIQ16" s="209"/>
      <c r="DIR16" s="209"/>
      <c r="DIS16" s="209"/>
      <c r="DIT16" s="209"/>
      <c r="DIU16" s="209"/>
      <c r="DIV16" s="209"/>
      <c r="DIW16" s="209"/>
      <c r="DIX16" s="209"/>
      <c r="DIY16" s="209"/>
      <c r="DIZ16" s="209"/>
      <c r="DJA16" s="209"/>
      <c r="DJB16" s="209"/>
      <c r="DJC16" s="209"/>
      <c r="DJD16" s="209"/>
      <c r="DJE16" s="209"/>
      <c r="DJF16" s="209"/>
      <c r="DJG16" s="209"/>
      <c r="DJH16" s="209"/>
      <c r="DJI16" s="209"/>
      <c r="DJJ16" s="209"/>
      <c r="DJK16" s="209"/>
      <c r="DJL16" s="209"/>
      <c r="DJM16" s="209"/>
      <c r="DJN16" s="209"/>
      <c r="DJO16" s="209"/>
      <c r="DJP16" s="209"/>
      <c r="DJQ16" s="209"/>
      <c r="DJR16" s="209"/>
      <c r="DJS16" s="209"/>
      <c r="DJT16" s="209"/>
      <c r="DJU16" s="209"/>
      <c r="DJV16" s="209"/>
      <c r="DJW16" s="209"/>
      <c r="DJX16" s="209"/>
      <c r="DJY16" s="209"/>
      <c r="DJZ16" s="209"/>
      <c r="DKA16" s="209"/>
      <c r="DKB16" s="209"/>
      <c r="DKC16" s="209"/>
      <c r="DKD16" s="209"/>
      <c r="DKE16" s="209"/>
      <c r="DKF16" s="209"/>
      <c r="DKG16" s="209"/>
      <c r="DKH16" s="209"/>
      <c r="DKI16" s="209"/>
      <c r="DKJ16" s="209"/>
      <c r="DKK16" s="209"/>
      <c r="DKL16" s="209"/>
      <c r="DKM16" s="209"/>
      <c r="DKN16" s="209"/>
      <c r="DKO16" s="209"/>
      <c r="DKP16" s="209"/>
      <c r="DKQ16" s="209"/>
      <c r="DKR16" s="209"/>
      <c r="DKS16" s="209"/>
      <c r="DKT16" s="209"/>
      <c r="DKU16" s="209"/>
      <c r="DKV16" s="209"/>
      <c r="DKW16" s="209"/>
      <c r="DKX16" s="209"/>
      <c r="DKY16" s="209"/>
      <c r="DKZ16" s="209"/>
      <c r="DLA16" s="209"/>
      <c r="DLB16" s="209"/>
      <c r="DLC16" s="209"/>
      <c r="DLD16" s="209"/>
      <c r="DLE16" s="209"/>
      <c r="DLF16" s="209"/>
      <c r="DLG16" s="209"/>
      <c r="DLH16" s="209"/>
      <c r="DLI16" s="209"/>
      <c r="DLJ16" s="209"/>
      <c r="DLK16" s="209"/>
      <c r="DLL16" s="209"/>
      <c r="DLM16" s="209"/>
      <c r="DLN16" s="209"/>
      <c r="DLO16" s="209"/>
      <c r="DLP16" s="209"/>
      <c r="DLQ16" s="209"/>
      <c r="DLR16" s="209"/>
      <c r="DLS16" s="209"/>
      <c r="DLT16" s="209"/>
      <c r="DLU16" s="209"/>
      <c r="DLV16" s="209"/>
      <c r="DLW16" s="209"/>
      <c r="DLX16" s="209"/>
      <c r="DLY16" s="209"/>
      <c r="DLZ16" s="209"/>
      <c r="DMA16" s="209"/>
      <c r="DMB16" s="209"/>
      <c r="DMC16" s="209"/>
      <c r="DMD16" s="209"/>
      <c r="DME16" s="209"/>
      <c r="DMF16" s="209"/>
      <c r="DMG16" s="209"/>
      <c r="DMH16" s="209"/>
      <c r="DMI16" s="209"/>
      <c r="DMJ16" s="209"/>
      <c r="DMK16" s="209"/>
      <c r="DML16" s="209"/>
      <c r="DMM16" s="209"/>
      <c r="DMN16" s="209"/>
      <c r="DMO16" s="209"/>
      <c r="DMP16" s="209"/>
      <c r="DMQ16" s="209"/>
      <c r="DMR16" s="209"/>
      <c r="DMS16" s="209"/>
      <c r="DMT16" s="209"/>
      <c r="DMU16" s="209"/>
      <c r="DMV16" s="209"/>
      <c r="DMW16" s="209"/>
      <c r="DMX16" s="209"/>
      <c r="DMY16" s="209"/>
      <c r="DMZ16" s="209"/>
      <c r="DNA16" s="209"/>
      <c r="DNB16" s="209"/>
      <c r="DNC16" s="209"/>
      <c r="DND16" s="209"/>
      <c r="DNE16" s="209"/>
      <c r="DNF16" s="209"/>
      <c r="DNG16" s="209"/>
      <c r="DNH16" s="209"/>
      <c r="DNI16" s="209"/>
      <c r="DNJ16" s="209"/>
      <c r="DNK16" s="209"/>
      <c r="DNL16" s="209"/>
      <c r="DNM16" s="209"/>
      <c r="DNN16" s="209"/>
      <c r="DNO16" s="209"/>
      <c r="DNP16" s="209"/>
      <c r="DNQ16" s="209"/>
      <c r="DNR16" s="209"/>
      <c r="DNS16" s="209"/>
      <c r="DNT16" s="209"/>
      <c r="DNU16" s="209"/>
      <c r="DNV16" s="209"/>
      <c r="DNW16" s="209"/>
      <c r="DNX16" s="209"/>
      <c r="DNY16" s="209"/>
      <c r="DNZ16" s="209"/>
      <c r="DOA16" s="209"/>
      <c r="DOB16" s="209"/>
      <c r="DOC16" s="209"/>
      <c r="DOD16" s="209"/>
      <c r="DOE16" s="209"/>
      <c r="DOF16" s="209"/>
      <c r="DOG16" s="209"/>
      <c r="DOH16" s="209"/>
      <c r="DOI16" s="209"/>
      <c r="DOJ16" s="209"/>
      <c r="DOK16" s="209"/>
      <c r="DOL16" s="209"/>
      <c r="DOM16" s="209"/>
      <c r="DON16" s="209"/>
      <c r="DOO16" s="209"/>
      <c r="DOP16" s="209"/>
      <c r="DOQ16" s="209"/>
      <c r="DOR16" s="209"/>
      <c r="DOS16" s="209"/>
      <c r="DOT16" s="209"/>
      <c r="DOU16" s="209"/>
      <c r="DOV16" s="209"/>
      <c r="DOW16" s="209"/>
      <c r="DOX16" s="209"/>
      <c r="DOY16" s="209"/>
      <c r="DOZ16" s="209"/>
      <c r="DPA16" s="209"/>
      <c r="DPB16" s="209"/>
      <c r="DPC16" s="209"/>
      <c r="DPD16" s="209"/>
      <c r="DPE16" s="209"/>
      <c r="DPF16" s="209"/>
      <c r="DPG16" s="209"/>
      <c r="DPH16" s="209"/>
      <c r="DPI16" s="209"/>
      <c r="DPJ16" s="209"/>
      <c r="DPK16" s="209"/>
      <c r="DPL16" s="209"/>
      <c r="DPM16" s="209"/>
      <c r="DPN16" s="209"/>
      <c r="DPO16" s="209"/>
      <c r="DPP16" s="209"/>
      <c r="DPQ16" s="209"/>
      <c r="DPR16" s="209"/>
      <c r="DPS16" s="209"/>
      <c r="DPT16" s="209"/>
      <c r="DPU16" s="209"/>
      <c r="DPV16" s="209"/>
      <c r="DPW16" s="209"/>
      <c r="DPX16" s="209"/>
      <c r="DPY16" s="209"/>
      <c r="DPZ16" s="209"/>
      <c r="DQA16" s="209"/>
      <c r="DQB16" s="209"/>
      <c r="DQC16" s="209"/>
      <c r="DQD16" s="209"/>
      <c r="DQE16" s="209"/>
      <c r="DQF16" s="209"/>
      <c r="DQG16" s="209"/>
      <c r="DQH16" s="209"/>
      <c r="DQI16" s="209"/>
      <c r="DQJ16" s="209"/>
      <c r="DQK16" s="209"/>
      <c r="DQL16" s="209"/>
      <c r="DQM16" s="209"/>
      <c r="DQN16" s="209"/>
      <c r="DQO16" s="209"/>
      <c r="DQP16" s="209"/>
      <c r="DQQ16" s="209"/>
      <c r="DQR16" s="209"/>
      <c r="DQS16" s="209"/>
      <c r="DQT16" s="209"/>
      <c r="DQU16" s="209"/>
      <c r="DQV16" s="209"/>
      <c r="DQW16" s="209"/>
      <c r="DQX16" s="209"/>
      <c r="DQY16" s="209"/>
      <c r="DQZ16" s="209"/>
      <c r="DRA16" s="209"/>
      <c r="DRB16" s="209"/>
      <c r="DRC16" s="209"/>
      <c r="DRD16" s="209"/>
      <c r="DRE16" s="209"/>
      <c r="DRF16" s="209"/>
      <c r="DRG16" s="209"/>
      <c r="DRH16" s="209"/>
      <c r="DRI16" s="209"/>
      <c r="DRJ16" s="209"/>
      <c r="DRK16" s="209"/>
      <c r="DRL16" s="209"/>
      <c r="DRM16" s="209"/>
      <c r="DRN16" s="209"/>
      <c r="DRO16" s="209"/>
      <c r="DRP16" s="209"/>
      <c r="DRQ16" s="209"/>
      <c r="DRR16" s="209"/>
      <c r="DRS16" s="209"/>
      <c r="DRT16" s="209"/>
      <c r="DRU16" s="209"/>
      <c r="DRV16" s="209"/>
      <c r="DRW16" s="209"/>
      <c r="DRX16" s="209"/>
      <c r="DRY16" s="209"/>
      <c r="DRZ16" s="209"/>
      <c r="DSA16" s="209"/>
      <c r="DSB16" s="209"/>
      <c r="DSC16" s="209"/>
      <c r="DSD16" s="209"/>
      <c r="DSE16" s="209"/>
      <c r="DSF16" s="209"/>
      <c r="DSG16" s="209"/>
      <c r="DSH16" s="209"/>
      <c r="DSI16" s="209"/>
      <c r="DSJ16" s="209"/>
      <c r="DSK16" s="209"/>
      <c r="DSL16" s="209"/>
      <c r="DSM16" s="209"/>
      <c r="DSN16" s="209"/>
      <c r="DSO16" s="209"/>
      <c r="DSP16" s="209"/>
      <c r="DSQ16" s="209"/>
      <c r="DSR16" s="209"/>
      <c r="DSS16" s="209"/>
      <c r="DST16" s="209"/>
      <c r="DSU16" s="209"/>
      <c r="DSV16" s="209"/>
      <c r="DSW16" s="209"/>
      <c r="DSX16" s="209"/>
      <c r="DSY16" s="209"/>
      <c r="DSZ16" s="209"/>
      <c r="DTA16" s="209"/>
      <c r="DTB16" s="209"/>
      <c r="DTC16" s="209"/>
      <c r="DTD16" s="209"/>
      <c r="DTE16" s="209"/>
      <c r="DTF16" s="209"/>
      <c r="DTG16" s="209"/>
      <c r="DTH16" s="209"/>
      <c r="DTI16" s="209"/>
      <c r="DTJ16" s="209"/>
      <c r="DTK16" s="209"/>
      <c r="DTL16" s="209"/>
      <c r="DTM16" s="209"/>
      <c r="DTN16" s="209"/>
      <c r="DTO16" s="209"/>
      <c r="DTP16" s="209"/>
      <c r="DTQ16" s="209"/>
      <c r="DTR16" s="209"/>
      <c r="DTS16" s="209"/>
      <c r="DTT16" s="209"/>
      <c r="DTU16" s="209"/>
      <c r="DTV16" s="209"/>
      <c r="DTW16" s="209"/>
      <c r="DTX16" s="209"/>
      <c r="DTY16" s="209"/>
      <c r="DTZ16" s="209"/>
      <c r="DUA16" s="209"/>
      <c r="DUB16" s="209"/>
      <c r="DUC16" s="209"/>
      <c r="DUD16" s="209"/>
      <c r="DUE16" s="209"/>
      <c r="DUF16" s="209"/>
      <c r="DUG16" s="209"/>
      <c r="DUH16" s="209"/>
      <c r="DUI16" s="209"/>
      <c r="DUJ16" s="209"/>
      <c r="DUK16" s="209"/>
      <c r="DUL16" s="209"/>
      <c r="DUM16" s="209"/>
      <c r="DUN16" s="209"/>
      <c r="DUO16" s="209"/>
      <c r="DUP16" s="209"/>
      <c r="DUQ16" s="209"/>
      <c r="DUR16" s="209"/>
      <c r="DUS16" s="209"/>
      <c r="DUT16" s="209"/>
      <c r="DUU16" s="209"/>
      <c r="DUV16" s="209"/>
      <c r="DUW16" s="209"/>
      <c r="DUX16" s="209"/>
      <c r="DUY16" s="209"/>
      <c r="DUZ16" s="209"/>
      <c r="DVA16" s="209"/>
      <c r="DVB16" s="209"/>
      <c r="DVC16" s="209"/>
      <c r="DVD16" s="209"/>
      <c r="DVE16" s="209"/>
      <c r="DVF16" s="209"/>
      <c r="DVG16" s="209"/>
      <c r="DVH16" s="209"/>
      <c r="DVI16" s="209"/>
      <c r="DVJ16" s="209"/>
      <c r="DVK16" s="209"/>
      <c r="DVL16" s="209"/>
      <c r="DVM16" s="209"/>
      <c r="DVN16" s="209"/>
      <c r="DVO16" s="209"/>
      <c r="DVP16" s="209"/>
      <c r="DVQ16" s="209"/>
      <c r="DVR16" s="209"/>
      <c r="DVS16" s="209"/>
      <c r="DVT16" s="209"/>
      <c r="DVU16" s="209"/>
      <c r="DVV16" s="209"/>
      <c r="DVW16" s="209"/>
      <c r="DVX16" s="209"/>
      <c r="DVY16" s="209"/>
      <c r="DVZ16" s="209"/>
      <c r="DWA16" s="209"/>
      <c r="DWB16" s="209"/>
      <c r="DWC16" s="209"/>
      <c r="DWD16" s="209"/>
      <c r="DWE16" s="209"/>
      <c r="DWF16" s="209"/>
      <c r="DWG16" s="209"/>
      <c r="DWH16" s="209"/>
      <c r="DWI16" s="209"/>
      <c r="DWJ16" s="209"/>
      <c r="DWK16" s="209"/>
      <c r="DWL16" s="209"/>
      <c r="DWM16" s="209"/>
      <c r="DWN16" s="209"/>
      <c r="DWO16" s="209"/>
      <c r="DWP16" s="209"/>
      <c r="DWQ16" s="209"/>
      <c r="DWR16" s="209"/>
      <c r="DWS16" s="209"/>
      <c r="DWT16" s="209"/>
      <c r="DWU16" s="209"/>
      <c r="DWV16" s="209"/>
      <c r="DWW16" s="209"/>
      <c r="DWX16" s="209"/>
      <c r="DWY16" s="209"/>
      <c r="DWZ16" s="209"/>
      <c r="DXA16" s="209"/>
      <c r="DXB16" s="209"/>
      <c r="DXC16" s="209"/>
      <c r="DXD16" s="209"/>
      <c r="DXE16" s="209"/>
      <c r="DXF16" s="209"/>
      <c r="DXG16" s="209"/>
      <c r="DXH16" s="209"/>
      <c r="DXI16" s="209"/>
      <c r="DXJ16" s="209"/>
      <c r="DXK16" s="209"/>
      <c r="DXL16" s="209"/>
      <c r="DXM16" s="209"/>
      <c r="DXN16" s="209"/>
      <c r="DXO16" s="209"/>
      <c r="DXP16" s="209"/>
      <c r="DXQ16" s="209"/>
      <c r="DXR16" s="209"/>
      <c r="DXS16" s="209"/>
      <c r="DXT16" s="209"/>
      <c r="DXU16" s="209"/>
      <c r="DXV16" s="209"/>
      <c r="DXW16" s="209"/>
      <c r="DXX16" s="209"/>
      <c r="DXY16" s="209"/>
      <c r="DXZ16" s="209"/>
      <c r="DYA16" s="209"/>
      <c r="DYB16" s="209"/>
      <c r="DYC16" s="209"/>
      <c r="DYD16" s="209"/>
      <c r="DYE16" s="209"/>
      <c r="DYF16" s="209"/>
      <c r="DYG16" s="209"/>
      <c r="DYH16" s="209"/>
      <c r="DYI16" s="209"/>
      <c r="DYJ16" s="209"/>
      <c r="DYK16" s="209"/>
      <c r="DYL16" s="209"/>
      <c r="DYM16" s="209"/>
      <c r="DYN16" s="209"/>
      <c r="DYO16" s="209"/>
      <c r="DYP16" s="209"/>
      <c r="DYQ16" s="209"/>
      <c r="DYR16" s="209"/>
      <c r="DYS16" s="209"/>
      <c r="DYT16" s="209"/>
      <c r="DYU16" s="209"/>
      <c r="DYV16" s="209"/>
      <c r="DYW16" s="209"/>
      <c r="DYX16" s="209"/>
      <c r="DYY16" s="209"/>
      <c r="DYZ16" s="209"/>
      <c r="DZA16" s="209"/>
      <c r="DZB16" s="209"/>
      <c r="DZC16" s="209"/>
      <c r="DZD16" s="209"/>
      <c r="DZE16" s="209"/>
      <c r="DZF16" s="209"/>
      <c r="DZG16" s="209"/>
      <c r="DZH16" s="209"/>
      <c r="DZI16" s="209"/>
      <c r="DZJ16" s="209"/>
      <c r="DZK16" s="209"/>
      <c r="DZL16" s="209"/>
      <c r="DZM16" s="209"/>
      <c r="DZN16" s="209"/>
      <c r="DZO16" s="209"/>
      <c r="DZP16" s="209"/>
      <c r="DZQ16" s="209"/>
      <c r="DZR16" s="209"/>
      <c r="DZS16" s="209"/>
      <c r="DZT16" s="209"/>
      <c r="DZU16" s="209"/>
      <c r="DZV16" s="209"/>
      <c r="DZW16" s="209"/>
      <c r="DZX16" s="209"/>
      <c r="DZY16" s="209"/>
      <c r="DZZ16" s="209"/>
      <c r="EAA16" s="209"/>
      <c r="EAB16" s="209"/>
      <c r="EAC16" s="209"/>
      <c r="EAD16" s="209"/>
      <c r="EAE16" s="209"/>
      <c r="EAF16" s="209"/>
      <c r="EAG16" s="209"/>
      <c r="EAH16" s="209"/>
      <c r="EAI16" s="209"/>
      <c r="EAJ16" s="209"/>
      <c r="EAK16" s="209"/>
      <c r="EAL16" s="209"/>
      <c r="EAM16" s="209"/>
      <c r="EAN16" s="209"/>
      <c r="EAO16" s="209"/>
      <c r="EAP16" s="209"/>
      <c r="EAQ16" s="209"/>
      <c r="EAR16" s="209"/>
      <c r="EAS16" s="209"/>
      <c r="EAT16" s="209"/>
      <c r="EAU16" s="209"/>
      <c r="EAV16" s="209"/>
      <c r="EAW16" s="209"/>
      <c r="EAX16" s="209"/>
      <c r="EAY16" s="209"/>
      <c r="EAZ16" s="209"/>
      <c r="EBA16" s="209"/>
      <c r="EBB16" s="209"/>
      <c r="EBC16" s="209"/>
      <c r="EBD16" s="209"/>
      <c r="EBE16" s="209"/>
      <c r="EBF16" s="209"/>
      <c r="EBG16" s="209"/>
      <c r="EBH16" s="209"/>
      <c r="EBI16" s="209"/>
      <c r="EBJ16" s="209"/>
      <c r="EBK16" s="209"/>
      <c r="EBL16" s="209"/>
      <c r="EBM16" s="209"/>
      <c r="EBN16" s="209"/>
      <c r="EBO16" s="209"/>
      <c r="EBP16" s="209"/>
      <c r="EBQ16" s="209"/>
      <c r="EBR16" s="209"/>
      <c r="EBS16" s="209"/>
      <c r="EBT16" s="209"/>
      <c r="EBU16" s="209"/>
      <c r="EBV16" s="209"/>
      <c r="EBW16" s="209"/>
      <c r="EBX16" s="209"/>
      <c r="EBY16" s="209"/>
      <c r="EBZ16" s="209"/>
      <c r="ECA16" s="209"/>
      <c r="ECB16" s="209"/>
      <c r="ECC16" s="209"/>
      <c r="ECD16" s="209"/>
      <c r="ECE16" s="209"/>
      <c r="ECF16" s="209"/>
      <c r="ECG16" s="209"/>
      <c r="ECH16" s="209"/>
      <c r="ECI16" s="209"/>
      <c r="ECJ16" s="209"/>
      <c r="ECK16" s="209"/>
      <c r="ECL16" s="209"/>
      <c r="ECM16" s="209"/>
      <c r="ECN16" s="209"/>
      <c r="ECO16" s="209"/>
      <c r="ECP16" s="209"/>
      <c r="ECQ16" s="209"/>
      <c r="ECR16" s="209"/>
      <c r="ECS16" s="209"/>
      <c r="ECT16" s="209"/>
      <c r="ECU16" s="209"/>
      <c r="ECV16" s="209"/>
      <c r="ECW16" s="209"/>
      <c r="ECX16" s="209"/>
      <c r="ECY16" s="209"/>
      <c r="ECZ16" s="209"/>
      <c r="EDA16" s="209"/>
      <c r="EDB16" s="209"/>
      <c r="EDC16" s="209"/>
      <c r="EDD16" s="209"/>
      <c r="EDE16" s="209"/>
      <c r="EDF16" s="209"/>
      <c r="EDG16" s="209"/>
      <c r="EDH16" s="209"/>
      <c r="EDI16" s="209"/>
      <c r="EDJ16" s="209"/>
      <c r="EDK16" s="209"/>
      <c r="EDL16" s="209"/>
      <c r="EDM16" s="209"/>
      <c r="EDN16" s="209"/>
      <c r="EDO16" s="209"/>
      <c r="EDP16" s="209"/>
      <c r="EDQ16" s="209"/>
      <c r="EDR16" s="209"/>
      <c r="EDS16" s="209"/>
      <c r="EDT16" s="209"/>
      <c r="EDU16" s="209"/>
      <c r="EDV16" s="209"/>
      <c r="EDW16" s="209"/>
      <c r="EDX16" s="209"/>
      <c r="EDY16" s="209"/>
      <c r="EDZ16" s="209"/>
      <c r="EEA16" s="209"/>
      <c r="EEB16" s="209"/>
      <c r="EEC16" s="209"/>
      <c r="EED16" s="209"/>
      <c r="EEE16" s="209"/>
      <c r="EEF16" s="209"/>
      <c r="EEG16" s="209"/>
      <c r="EEH16" s="209"/>
      <c r="EEI16" s="209"/>
      <c r="EEJ16" s="209"/>
      <c r="EEK16" s="209"/>
      <c r="EEL16" s="209"/>
      <c r="EEM16" s="209"/>
      <c r="EEN16" s="209"/>
      <c r="EEO16" s="209"/>
      <c r="EEP16" s="209"/>
      <c r="EEQ16" s="209"/>
      <c r="EER16" s="209"/>
      <c r="EES16" s="209"/>
      <c r="EET16" s="209"/>
      <c r="EEU16" s="209"/>
      <c r="EEV16" s="209"/>
      <c r="EEW16" s="209"/>
      <c r="EEX16" s="209"/>
      <c r="EEY16" s="209"/>
      <c r="EEZ16" s="209"/>
      <c r="EFA16" s="209"/>
      <c r="EFB16" s="209"/>
      <c r="EFC16" s="209"/>
      <c r="EFD16" s="209"/>
      <c r="EFE16" s="209"/>
      <c r="EFF16" s="209"/>
      <c r="EFG16" s="209"/>
      <c r="EFH16" s="209"/>
      <c r="EFI16" s="209"/>
      <c r="EFJ16" s="209"/>
      <c r="EFK16" s="209"/>
      <c r="EFL16" s="209"/>
      <c r="EFM16" s="209"/>
      <c r="EFN16" s="209"/>
      <c r="EFO16" s="209"/>
      <c r="EFP16" s="209"/>
      <c r="EFQ16" s="209"/>
      <c r="EFR16" s="209"/>
      <c r="EFS16" s="209"/>
      <c r="EFT16" s="209"/>
      <c r="EFU16" s="209"/>
      <c r="EFV16" s="209"/>
      <c r="EFW16" s="209"/>
      <c r="EFX16" s="209"/>
      <c r="EFY16" s="209"/>
      <c r="EFZ16" s="209"/>
      <c r="EGA16" s="209"/>
      <c r="EGB16" s="209"/>
      <c r="EGC16" s="209"/>
      <c r="EGD16" s="209"/>
      <c r="EGE16" s="209"/>
      <c r="EGF16" s="209"/>
      <c r="EGG16" s="209"/>
      <c r="EGH16" s="209"/>
      <c r="EGI16" s="209"/>
      <c r="EGJ16" s="209"/>
      <c r="EGK16" s="209"/>
      <c r="EGL16" s="209"/>
      <c r="EGM16" s="209"/>
      <c r="EGN16" s="209"/>
      <c r="EGO16" s="209"/>
      <c r="EGP16" s="209"/>
      <c r="EGQ16" s="209"/>
      <c r="EGR16" s="209"/>
      <c r="EGS16" s="209"/>
      <c r="EGT16" s="209"/>
      <c r="EGU16" s="209"/>
      <c r="EGV16" s="209"/>
      <c r="EGW16" s="209"/>
      <c r="EGX16" s="209"/>
      <c r="EGY16" s="209"/>
      <c r="EGZ16" s="209"/>
      <c r="EHA16" s="209"/>
      <c r="EHB16" s="209"/>
      <c r="EHC16" s="209"/>
      <c r="EHD16" s="209"/>
      <c r="EHE16" s="209"/>
      <c r="EHF16" s="209"/>
      <c r="EHG16" s="209"/>
      <c r="EHH16" s="209"/>
      <c r="EHI16" s="209"/>
      <c r="EHJ16" s="209"/>
      <c r="EHK16" s="209"/>
      <c r="EHL16" s="209"/>
      <c r="EHM16" s="209"/>
      <c r="EHN16" s="209"/>
      <c r="EHO16" s="209"/>
      <c r="EHP16" s="209"/>
      <c r="EHQ16" s="209"/>
      <c r="EHR16" s="209"/>
      <c r="EHS16" s="209"/>
      <c r="EHT16" s="209"/>
      <c r="EHU16" s="209"/>
      <c r="EHV16" s="209"/>
      <c r="EHW16" s="209"/>
      <c r="EHX16" s="209"/>
      <c r="EHY16" s="209"/>
      <c r="EHZ16" s="209"/>
      <c r="EIA16" s="209"/>
      <c r="EIB16" s="209"/>
      <c r="EIC16" s="209"/>
      <c r="EID16" s="209"/>
      <c r="EIE16" s="209"/>
      <c r="EIF16" s="209"/>
      <c r="EIG16" s="209"/>
      <c r="EIH16" s="209"/>
      <c r="EII16" s="209"/>
      <c r="EIJ16" s="209"/>
      <c r="EIK16" s="209"/>
      <c r="EIL16" s="209"/>
      <c r="EIM16" s="209"/>
      <c r="EIN16" s="209"/>
      <c r="EIO16" s="209"/>
      <c r="EIP16" s="209"/>
      <c r="EIQ16" s="209"/>
      <c r="EIR16" s="209"/>
      <c r="EIS16" s="209"/>
      <c r="EIT16" s="209"/>
      <c r="EIU16" s="209"/>
      <c r="EIV16" s="209"/>
      <c r="EIW16" s="209"/>
      <c r="EIX16" s="209"/>
      <c r="EIY16" s="209"/>
      <c r="EIZ16" s="209"/>
      <c r="EJA16" s="209"/>
      <c r="EJB16" s="209"/>
      <c r="EJC16" s="209"/>
      <c r="EJD16" s="209"/>
      <c r="EJE16" s="209"/>
      <c r="EJF16" s="209"/>
      <c r="EJG16" s="209"/>
      <c r="EJH16" s="209"/>
      <c r="EJI16" s="209"/>
      <c r="EJJ16" s="209"/>
      <c r="EJK16" s="209"/>
      <c r="EJL16" s="209"/>
      <c r="EJM16" s="209"/>
      <c r="EJN16" s="209"/>
      <c r="EJO16" s="209"/>
      <c r="EJP16" s="209"/>
      <c r="EJQ16" s="209"/>
      <c r="EJR16" s="209"/>
      <c r="EJS16" s="209"/>
      <c r="EJT16" s="209"/>
      <c r="EJU16" s="209"/>
      <c r="EJV16" s="209"/>
      <c r="EJW16" s="209"/>
      <c r="EJX16" s="209"/>
      <c r="EJY16" s="209"/>
      <c r="EJZ16" s="209"/>
      <c r="EKA16" s="209"/>
      <c r="EKB16" s="209"/>
      <c r="EKC16" s="209"/>
      <c r="EKD16" s="209"/>
      <c r="EKE16" s="209"/>
      <c r="EKF16" s="209"/>
      <c r="EKG16" s="209"/>
      <c r="EKH16" s="209"/>
      <c r="EKI16" s="209"/>
      <c r="EKJ16" s="209"/>
      <c r="EKK16" s="209"/>
      <c r="EKL16" s="209"/>
      <c r="EKM16" s="209"/>
      <c r="EKN16" s="209"/>
      <c r="EKO16" s="209"/>
      <c r="EKP16" s="209"/>
      <c r="EKQ16" s="209"/>
      <c r="EKR16" s="209"/>
      <c r="EKS16" s="209"/>
      <c r="EKT16" s="209"/>
      <c r="EKU16" s="209"/>
      <c r="EKV16" s="209"/>
      <c r="EKW16" s="209"/>
      <c r="EKX16" s="209"/>
      <c r="EKY16" s="209"/>
      <c r="EKZ16" s="209"/>
      <c r="ELA16" s="209"/>
      <c r="ELB16" s="209"/>
      <c r="ELC16" s="209"/>
      <c r="ELD16" s="209"/>
      <c r="ELE16" s="209"/>
      <c r="ELF16" s="209"/>
      <c r="ELG16" s="209"/>
      <c r="ELH16" s="209"/>
      <c r="ELI16" s="209"/>
      <c r="ELJ16" s="209"/>
      <c r="ELK16" s="209"/>
      <c r="ELL16" s="209"/>
      <c r="ELM16" s="209"/>
      <c r="ELN16" s="209"/>
      <c r="ELO16" s="209"/>
      <c r="ELP16" s="209"/>
      <c r="ELQ16" s="209"/>
      <c r="ELR16" s="209"/>
      <c r="ELS16" s="209"/>
      <c r="ELT16" s="209"/>
      <c r="ELU16" s="209"/>
      <c r="ELV16" s="209"/>
      <c r="ELW16" s="209"/>
      <c r="ELX16" s="209"/>
      <c r="ELY16" s="209"/>
      <c r="ELZ16" s="209"/>
      <c r="EMA16" s="209"/>
      <c r="EMB16" s="209"/>
      <c r="EMC16" s="209"/>
      <c r="EMD16" s="209"/>
      <c r="EME16" s="209"/>
      <c r="EMF16" s="209"/>
      <c r="EMG16" s="209"/>
      <c r="EMH16" s="209"/>
      <c r="EMI16" s="209"/>
      <c r="EMJ16" s="209"/>
      <c r="EMK16" s="209"/>
      <c r="EML16" s="209"/>
      <c r="EMM16" s="209"/>
      <c r="EMN16" s="209"/>
      <c r="EMO16" s="209"/>
      <c r="EMP16" s="209"/>
      <c r="EMQ16" s="209"/>
      <c r="EMR16" s="209"/>
      <c r="EMS16" s="209"/>
      <c r="EMT16" s="209"/>
      <c r="EMU16" s="209"/>
      <c r="EMV16" s="209"/>
      <c r="EMW16" s="209"/>
      <c r="EMX16" s="209"/>
      <c r="EMY16" s="209"/>
      <c r="EMZ16" s="209"/>
      <c r="ENA16" s="209"/>
      <c r="ENB16" s="209"/>
      <c r="ENC16" s="209"/>
      <c r="END16" s="209"/>
      <c r="ENE16" s="209"/>
      <c r="ENF16" s="209"/>
      <c r="ENG16" s="209"/>
      <c r="ENH16" s="209"/>
      <c r="ENI16" s="209"/>
      <c r="ENJ16" s="209"/>
      <c r="ENK16" s="209"/>
      <c r="ENL16" s="209"/>
      <c r="ENM16" s="209"/>
      <c r="ENN16" s="209"/>
      <c r="ENO16" s="209"/>
      <c r="ENP16" s="209"/>
      <c r="ENQ16" s="209"/>
      <c r="ENR16" s="209"/>
      <c r="ENS16" s="209"/>
      <c r="ENT16" s="209"/>
      <c r="ENU16" s="209"/>
      <c r="ENV16" s="209"/>
      <c r="ENW16" s="209"/>
      <c r="ENX16" s="209"/>
      <c r="ENY16" s="209"/>
      <c r="ENZ16" s="209"/>
      <c r="EOA16" s="209"/>
      <c r="EOB16" s="209"/>
      <c r="EOC16" s="209"/>
      <c r="EOD16" s="209"/>
      <c r="EOE16" s="209"/>
      <c r="EOF16" s="209"/>
      <c r="EOG16" s="209"/>
      <c r="EOH16" s="209"/>
      <c r="EOI16" s="209"/>
      <c r="EOJ16" s="209"/>
      <c r="EOK16" s="209"/>
      <c r="EOL16" s="209"/>
      <c r="EOM16" s="209"/>
      <c r="EON16" s="209"/>
      <c r="EOO16" s="209"/>
      <c r="EOP16" s="209"/>
      <c r="EOQ16" s="209"/>
      <c r="EOR16" s="209"/>
      <c r="EOS16" s="209"/>
      <c r="EOT16" s="209"/>
      <c r="EOU16" s="209"/>
      <c r="EOV16" s="209"/>
      <c r="EOW16" s="209"/>
      <c r="EOX16" s="209"/>
      <c r="EOY16" s="209"/>
      <c r="EOZ16" s="209"/>
      <c r="EPA16" s="209"/>
      <c r="EPB16" s="209"/>
      <c r="EPC16" s="209"/>
      <c r="EPD16" s="209"/>
      <c r="EPE16" s="209"/>
      <c r="EPF16" s="209"/>
      <c r="EPG16" s="209"/>
      <c r="EPH16" s="209"/>
      <c r="EPI16" s="209"/>
      <c r="EPJ16" s="209"/>
      <c r="EPK16" s="209"/>
      <c r="EPL16" s="209"/>
      <c r="EPM16" s="209"/>
      <c r="EPN16" s="209"/>
      <c r="EPO16" s="209"/>
      <c r="EPP16" s="209"/>
      <c r="EPQ16" s="209"/>
      <c r="EPR16" s="209"/>
      <c r="EPS16" s="209"/>
      <c r="EPT16" s="209"/>
      <c r="EPU16" s="209"/>
      <c r="EPV16" s="209"/>
      <c r="EPW16" s="209"/>
      <c r="EPX16" s="209"/>
      <c r="EPY16" s="209"/>
      <c r="EPZ16" s="209"/>
      <c r="EQA16" s="209"/>
      <c r="EQB16" s="209"/>
      <c r="EQC16" s="209"/>
      <c r="EQD16" s="209"/>
      <c r="EQE16" s="209"/>
      <c r="EQF16" s="209"/>
      <c r="EQG16" s="209"/>
      <c r="EQH16" s="209"/>
      <c r="EQI16" s="209"/>
      <c r="EQJ16" s="209"/>
      <c r="EQK16" s="209"/>
      <c r="EQL16" s="209"/>
      <c r="EQM16" s="209"/>
      <c r="EQN16" s="209"/>
      <c r="EQO16" s="209"/>
      <c r="EQP16" s="209"/>
      <c r="EQQ16" s="209"/>
      <c r="EQR16" s="209"/>
      <c r="EQS16" s="209"/>
      <c r="EQT16" s="209"/>
      <c r="EQU16" s="209"/>
      <c r="EQV16" s="209"/>
      <c r="EQW16" s="209"/>
      <c r="EQX16" s="209"/>
      <c r="EQY16" s="209"/>
      <c r="EQZ16" s="209"/>
      <c r="ERA16" s="209"/>
      <c r="ERB16" s="209"/>
      <c r="ERC16" s="209"/>
      <c r="ERD16" s="209"/>
      <c r="ERE16" s="209"/>
      <c r="ERF16" s="209"/>
      <c r="ERG16" s="209"/>
      <c r="ERH16" s="209"/>
      <c r="ERI16" s="209"/>
      <c r="ERJ16" s="209"/>
      <c r="ERK16" s="209"/>
      <c r="ERL16" s="209"/>
      <c r="ERM16" s="209"/>
      <c r="ERN16" s="209"/>
      <c r="ERO16" s="209"/>
      <c r="ERP16" s="209"/>
      <c r="ERQ16" s="209"/>
      <c r="ERR16" s="209"/>
      <c r="ERS16" s="209"/>
      <c r="ERT16" s="209"/>
      <c r="ERU16" s="209"/>
      <c r="ERV16" s="209"/>
      <c r="ERW16" s="209"/>
      <c r="ERX16" s="209"/>
      <c r="ERY16" s="209"/>
      <c r="ERZ16" s="209"/>
      <c r="ESA16" s="209"/>
      <c r="ESB16" s="209"/>
      <c r="ESC16" s="209"/>
      <c r="ESD16" s="209"/>
      <c r="ESE16" s="209"/>
      <c r="ESF16" s="209"/>
      <c r="ESG16" s="209"/>
      <c r="ESH16" s="209"/>
      <c r="ESI16" s="209"/>
      <c r="ESJ16" s="209"/>
      <c r="ESK16" s="209"/>
      <c r="ESL16" s="209"/>
      <c r="ESM16" s="209"/>
      <c r="ESN16" s="209"/>
      <c r="ESO16" s="209"/>
      <c r="ESP16" s="209"/>
      <c r="ESQ16" s="209"/>
      <c r="ESR16" s="209"/>
      <c r="ESS16" s="209"/>
      <c r="EST16" s="209"/>
      <c r="ESU16" s="209"/>
      <c r="ESV16" s="209"/>
      <c r="ESW16" s="209"/>
      <c r="ESX16" s="209"/>
      <c r="ESY16" s="209"/>
      <c r="ESZ16" s="209"/>
      <c r="ETA16" s="209"/>
      <c r="ETB16" s="209"/>
      <c r="ETC16" s="209"/>
      <c r="ETD16" s="209"/>
      <c r="ETE16" s="209"/>
      <c r="ETF16" s="209"/>
      <c r="ETG16" s="209"/>
      <c r="ETH16" s="209"/>
      <c r="ETI16" s="209"/>
      <c r="ETJ16" s="209"/>
      <c r="ETK16" s="209"/>
      <c r="ETL16" s="209"/>
      <c r="ETM16" s="209"/>
      <c r="ETN16" s="209"/>
      <c r="ETO16" s="209"/>
      <c r="ETP16" s="209"/>
      <c r="ETQ16" s="209"/>
      <c r="ETR16" s="209"/>
      <c r="ETS16" s="209"/>
      <c r="ETT16" s="209"/>
      <c r="ETU16" s="209"/>
      <c r="ETV16" s="209"/>
      <c r="ETW16" s="209"/>
      <c r="ETX16" s="209"/>
      <c r="ETY16" s="209"/>
      <c r="ETZ16" s="209"/>
      <c r="EUA16" s="209"/>
      <c r="EUB16" s="209"/>
      <c r="EUC16" s="209"/>
      <c r="EUD16" s="209"/>
      <c r="EUE16" s="209"/>
      <c r="EUF16" s="209"/>
      <c r="EUG16" s="209"/>
      <c r="EUH16" s="209"/>
      <c r="EUI16" s="209"/>
      <c r="EUJ16" s="209"/>
      <c r="EUK16" s="209"/>
      <c r="EUL16" s="209"/>
      <c r="EUM16" s="209"/>
      <c r="EUN16" s="209"/>
      <c r="EUO16" s="209"/>
      <c r="EUP16" s="209"/>
      <c r="EUQ16" s="209"/>
      <c r="EUR16" s="209"/>
      <c r="EUS16" s="209"/>
      <c r="EUT16" s="209"/>
      <c r="EUU16" s="209"/>
      <c r="EUV16" s="209"/>
      <c r="EUW16" s="209"/>
      <c r="EUX16" s="209"/>
      <c r="EUY16" s="209"/>
      <c r="EUZ16" s="209"/>
      <c r="EVA16" s="209"/>
      <c r="EVB16" s="209"/>
      <c r="EVC16" s="209"/>
      <c r="EVD16" s="209"/>
      <c r="EVE16" s="209"/>
      <c r="EVF16" s="209"/>
      <c r="EVG16" s="209"/>
      <c r="EVH16" s="209"/>
      <c r="EVI16" s="209"/>
      <c r="EVJ16" s="209"/>
      <c r="EVK16" s="209"/>
      <c r="EVL16" s="209"/>
      <c r="EVM16" s="209"/>
      <c r="EVN16" s="209"/>
      <c r="EVO16" s="209"/>
      <c r="EVP16" s="209"/>
      <c r="EVQ16" s="209"/>
      <c r="EVR16" s="209"/>
      <c r="EVS16" s="209"/>
      <c r="EVT16" s="209"/>
      <c r="EVU16" s="209"/>
      <c r="EVV16" s="209"/>
      <c r="EVW16" s="209"/>
      <c r="EVX16" s="209"/>
      <c r="EVY16" s="209"/>
      <c r="EVZ16" s="209"/>
      <c r="EWA16" s="209"/>
      <c r="EWB16" s="209"/>
      <c r="EWC16" s="209"/>
      <c r="EWD16" s="209"/>
      <c r="EWE16" s="209"/>
      <c r="EWF16" s="209"/>
      <c r="EWG16" s="209"/>
      <c r="EWH16" s="209"/>
      <c r="EWI16" s="209"/>
      <c r="EWJ16" s="209"/>
      <c r="EWK16" s="209"/>
      <c r="EWL16" s="209"/>
      <c r="EWM16" s="209"/>
      <c r="EWN16" s="209"/>
      <c r="EWO16" s="209"/>
      <c r="EWP16" s="209"/>
      <c r="EWQ16" s="209"/>
      <c r="EWR16" s="209"/>
      <c r="EWS16" s="209"/>
      <c r="EWT16" s="209"/>
      <c r="EWU16" s="209"/>
      <c r="EWV16" s="209"/>
      <c r="EWW16" s="209"/>
      <c r="EWX16" s="209"/>
      <c r="EWY16" s="209"/>
      <c r="EWZ16" s="209"/>
      <c r="EXA16" s="209"/>
      <c r="EXB16" s="209"/>
      <c r="EXC16" s="209"/>
      <c r="EXD16" s="209"/>
      <c r="EXE16" s="209"/>
      <c r="EXF16" s="209"/>
      <c r="EXG16" s="209"/>
      <c r="EXH16" s="209"/>
      <c r="EXI16" s="209"/>
      <c r="EXJ16" s="209"/>
      <c r="EXK16" s="209"/>
      <c r="EXL16" s="209"/>
      <c r="EXM16" s="209"/>
      <c r="EXN16" s="209"/>
      <c r="EXO16" s="209"/>
      <c r="EXP16" s="209"/>
      <c r="EXQ16" s="209"/>
      <c r="EXR16" s="209"/>
      <c r="EXS16" s="209"/>
      <c r="EXT16" s="209"/>
      <c r="EXU16" s="209"/>
      <c r="EXV16" s="209"/>
      <c r="EXW16" s="209"/>
      <c r="EXX16" s="209"/>
      <c r="EXY16" s="209"/>
      <c r="EXZ16" s="209"/>
      <c r="EYA16" s="209"/>
      <c r="EYB16" s="209"/>
      <c r="EYC16" s="209"/>
      <c r="EYD16" s="209"/>
      <c r="EYE16" s="209"/>
      <c r="EYF16" s="209"/>
      <c r="EYG16" s="209"/>
      <c r="EYH16" s="209"/>
      <c r="EYI16" s="209"/>
      <c r="EYJ16" s="209"/>
      <c r="EYK16" s="209"/>
      <c r="EYL16" s="209"/>
      <c r="EYM16" s="209"/>
      <c r="EYN16" s="209"/>
      <c r="EYO16" s="209"/>
      <c r="EYP16" s="209"/>
      <c r="EYQ16" s="209"/>
      <c r="EYR16" s="209"/>
      <c r="EYS16" s="209"/>
      <c r="EYT16" s="209"/>
      <c r="EYU16" s="209"/>
      <c r="EYV16" s="209"/>
      <c r="EYW16" s="209"/>
      <c r="EYX16" s="209"/>
      <c r="EYY16" s="209"/>
      <c r="EYZ16" s="209"/>
      <c r="EZA16" s="209"/>
      <c r="EZB16" s="209"/>
      <c r="EZC16" s="209"/>
      <c r="EZD16" s="209"/>
      <c r="EZE16" s="209"/>
      <c r="EZF16" s="209"/>
      <c r="EZG16" s="209"/>
      <c r="EZH16" s="209"/>
      <c r="EZI16" s="209"/>
      <c r="EZJ16" s="209"/>
      <c r="EZK16" s="209"/>
      <c r="EZL16" s="209"/>
      <c r="EZM16" s="209"/>
      <c r="EZN16" s="209"/>
      <c r="EZO16" s="209"/>
      <c r="EZP16" s="209"/>
      <c r="EZQ16" s="209"/>
      <c r="EZR16" s="209"/>
      <c r="EZS16" s="209"/>
      <c r="EZT16" s="209"/>
      <c r="EZU16" s="209"/>
      <c r="EZV16" s="209"/>
      <c r="EZW16" s="209"/>
      <c r="EZX16" s="209"/>
      <c r="EZY16" s="209"/>
      <c r="EZZ16" s="209"/>
      <c r="FAA16" s="209"/>
      <c r="FAB16" s="209"/>
      <c r="FAC16" s="209"/>
      <c r="FAD16" s="209"/>
      <c r="FAE16" s="209"/>
      <c r="FAF16" s="209"/>
      <c r="FAG16" s="209"/>
      <c r="FAH16" s="209"/>
      <c r="FAI16" s="209"/>
      <c r="FAJ16" s="209"/>
      <c r="FAK16" s="209"/>
      <c r="FAL16" s="209"/>
      <c r="FAM16" s="209"/>
      <c r="FAN16" s="209"/>
      <c r="FAO16" s="209"/>
      <c r="FAP16" s="209"/>
      <c r="FAQ16" s="209"/>
      <c r="FAR16" s="209"/>
      <c r="FAS16" s="209"/>
      <c r="FAT16" s="209"/>
      <c r="FAU16" s="209"/>
      <c r="FAV16" s="209"/>
      <c r="FAW16" s="209"/>
      <c r="FAX16" s="209"/>
      <c r="FAY16" s="209"/>
      <c r="FAZ16" s="209"/>
      <c r="FBA16" s="209"/>
      <c r="FBB16" s="209"/>
      <c r="FBC16" s="209"/>
      <c r="FBD16" s="209"/>
      <c r="FBE16" s="209"/>
      <c r="FBF16" s="209"/>
      <c r="FBG16" s="209"/>
      <c r="FBH16" s="209"/>
      <c r="FBI16" s="209"/>
      <c r="FBJ16" s="209"/>
      <c r="FBK16" s="209"/>
      <c r="FBL16" s="209"/>
      <c r="FBM16" s="209"/>
      <c r="FBN16" s="209"/>
      <c r="FBO16" s="209"/>
      <c r="FBP16" s="209"/>
      <c r="FBQ16" s="209"/>
      <c r="FBR16" s="209"/>
      <c r="FBS16" s="209"/>
      <c r="FBT16" s="209"/>
      <c r="FBU16" s="209"/>
      <c r="FBV16" s="209"/>
      <c r="FBW16" s="209"/>
      <c r="FBX16" s="209"/>
      <c r="FBY16" s="209"/>
      <c r="FBZ16" s="209"/>
      <c r="FCA16" s="209"/>
      <c r="FCB16" s="209"/>
      <c r="FCC16" s="209"/>
      <c r="FCD16" s="209"/>
      <c r="FCE16" s="209"/>
      <c r="FCF16" s="209"/>
      <c r="FCG16" s="209"/>
      <c r="FCH16" s="209"/>
      <c r="FCI16" s="209"/>
      <c r="FCJ16" s="209"/>
      <c r="FCK16" s="209"/>
      <c r="FCL16" s="209"/>
      <c r="FCM16" s="209"/>
      <c r="FCN16" s="209"/>
      <c r="FCO16" s="209"/>
      <c r="FCP16" s="209"/>
      <c r="FCQ16" s="209"/>
      <c r="FCR16" s="209"/>
      <c r="FCS16" s="209"/>
      <c r="FCT16" s="209"/>
      <c r="FCU16" s="209"/>
      <c r="FCV16" s="209"/>
      <c r="FCW16" s="209"/>
      <c r="FCX16" s="209"/>
      <c r="FCY16" s="209"/>
      <c r="FCZ16" s="209"/>
      <c r="FDA16" s="209"/>
      <c r="FDB16" s="209"/>
      <c r="FDC16" s="209"/>
      <c r="FDD16" s="209"/>
      <c r="FDE16" s="209"/>
      <c r="FDF16" s="209"/>
      <c r="FDG16" s="209"/>
      <c r="FDH16" s="209"/>
      <c r="FDI16" s="209"/>
      <c r="FDJ16" s="209"/>
      <c r="FDK16" s="209"/>
      <c r="FDL16" s="209"/>
      <c r="FDM16" s="209"/>
      <c r="FDN16" s="209"/>
      <c r="FDO16" s="209"/>
      <c r="FDP16" s="209"/>
      <c r="FDQ16" s="209"/>
      <c r="FDR16" s="209"/>
      <c r="FDS16" s="209"/>
      <c r="FDT16" s="209"/>
      <c r="FDU16" s="209"/>
      <c r="FDV16" s="209"/>
      <c r="FDW16" s="209"/>
      <c r="FDX16" s="209"/>
      <c r="FDY16" s="209"/>
      <c r="FDZ16" s="209"/>
      <c r="FEA16" s="209"/>
      <c r="FEB16" s="209"/>
      <c r="FEC16" s="209"/>
      <c r="FED16" s="209"/>
      <c r="FEE16" s="209"/>
      <c r="FEF16" s="209"/>
      <c r="FEG16" s="209"/>
      <c r="FEH16" s="209"/>
      <c r="FEI16" s="209"/>
      <c r="FEJ16" s="209"/>
      <c r="FEK16" s="209"/>
      <c r="FEL16" s="209"/>
      <c r="FEM16" s="209"/>
      <c r="FEN16" s="209"/>
      <c r="FEO16" s="209"/>
      <c r="FEP16" s="209"/>
      <c r="FEQ16" s="209"/>
      <c r="FER16" s="209"/>
      <c r="FES16" s="209"/>
      <c r="FET16" s="209"/>
      <c r="FEU16" s="209"/>
      <c r="FEV16" s="209"/>
      <c r="FEW16" s="209"/>
      <c r="FEX16" s="209"/>
      <c r="FEY16" s="209"/>
      <c r="FEZ16" s="209"/>
      <c r="FFA16" s="209"/>
      <c r="FFB16" s="209"/>
      <c r="FFC16" s="209"/>
      <c r="FFD16" s="209"/>
      <c r="FFE16" s="209"/>
      <c r="FFF16" s="209"/>
      <c r="FFG16" s="209"/>
      <c r="FFH16" s="209"/>
      <c r="FFI16" s="209"/>
      <c r="FFJ16" s="209"/>
      <c r="FFK16" s="209"/>
      <c r="FFL16" s="209"/>
      <c r="FFM16" s="209"/>
      <c r="FFN16" s="209"/>
      <c r="FFO16" s="209"/>
      <c r="FFP16" s="209"/>
      <c r="FFQ16" s="209"/>
      <c r="FFR16" s="209"/>
      <c r="FFS16" s="209"/>
      <c r="FFT16" s="209"/>
      <c r="FFU16" s="209"/>
      <c r="FFV16" s="209"/>
      <c r="FFW16" s="209"/>
      <c r="FFX16" s="209"/>
      <c r="FFY16" s="209"/>
      <c r="FFZ16" s="209"/>
      <c r="FGA16" s="209"/>
      <c r="FGB16" s="209"/>
      <c r="FGC16" s="209"/>
      <c r="FGD16" s="209"/>
      <c r="FGE16" s="209"/>
      <c r="FGF16" s="209"/>
      <c r="FGG16" s="209"/>
      <c r="FGH16" s="209"/>
      <c r="FGI16" s="209"/>
      <c r="FGJ16" s="209"/>
      <c r="FGK16" s="209"/>
      <c r="FGL16" s="209"/>
      <c r="FGM16" s="209"/>
      <c r="FGN16" s="209"/>
      <c r="FGO16" s="209"/>
      <c r="FGP16" s="209"/>
      <c r="FGQ16" s="209"/>
      <c r="FGR16" s="209"/>
      <c r="FGS16" s="209"/>
      <c r="FGT16" s="209"/>
      <c r="FGU16" s="209"/>
      <c r="FGV16" s="209"/>
      <c r="FGW16" s="209"/>
      <c r="FGX16" s="209"/>
      <c r="FGY16" s="209"/>
      <c r="FGZ16" s="209"/>
      <c r="FHA16" s="209"/>
      <c r="FHB16" s="209"/>
      <c r="FHC16" s="209"/>
      <c r="FHD16" s="209"/>
      <c r="FHE16" s="209"/>
      <c r="FHF16" s="209"/>
      <c r="FHG16" s="209"/>
      <c r="FHH16" s="209"/>
      <c r="FHI16" s="209"/>
      <c r="FHJ16" s="209"/>
      <c r="FHK16" s="209"/>
      <c r="FHL16" s="209"/>
      <c r="FHM16" s="209"/>
      <c r="FHN16" s="209"/>
      <c r="FHO16" s="209"/>
      <c r="FHP16" s="209"/>
      <c r="FHQ16" s="209"/>
      <c r="FHR16" s="209"/>
      <c r="FHS16" s="209"/>
      <c r="FHT16" s="209"/>
      <c r="FHU16" s="209"/>
      <c r="FHV16" s="209"/>
      <c r="FHW16" s="209"/>
      <c r="FHX16" s="209"/>
      <c r="FHY16" s="209"/>
      <c r="FHZ16" s="209"/>
      <c r="FIA16" s="209"/>
      <c r="FIB16" s="209"/>
      <c r="FIC16" s="209"/>
      <c r="FID16" s="209"/>
      <c r="FIE16" s="209"/>
      <c r="FIF16" s="209"/>
      <c r="FIG16" s="209"/>
      <c r="FIH16" s="209"/>
      <c r="FII16" s="209"/>
      <c r="FIJ16" s="209"/>
      <c r="FIK16" s="209"/>
      <c r="FIL16" s="209"/>
      <c r="FIM16" s="209"/>
      <c r="FIN16" s="209"/>
      <c r="FIO16" s="209"/>
      <c r="FIP16" s="209"/>
      <c r="FIQ16" s="209"/>
      <c r="FIR16" s="209"/>
      <c r="FIS16" s="209"/>
      <c r="FIT16" s="209"/>
      <c r="FIU16" s="209"/>
      <c r="FIV16" s="209"/>
      <c r="FIW16" s="209"/>
      <c r="FIX16" s="209"/>
      <c r="FIY16" s="209"/>
      <c r="FIZ16" s="209"/>
      <c r="FJA16" s="209"/>
      <c r="FJB16" s="209"/>
      <c r="FJC16" s="209"/>
      <c r="FJD16" s="209"/>
      <c r="FJE16" s="209"/>
      <c r="FJF16" s="209"/>
      <c r="FJG16" s="209"/>
      <c r="FJH16" s="209"/>
      <c r="FJI16" s="209"/>
      <c r="FJJ16" s="209"/>
      <c r="FJK16" s="209"/>
      <c r="FJL16" s="209"/>
      <c r="FJM16" s="209"/>
      <c r="FJN16" s="209"/>
      <c r="FJO16" s="209"/>
      <c r="FJP16" s="209"/>
      <c r="FJQ16" s="209"/>
      <c r="FJR16" s="209"/>
      <c r="FJS16" s="209"/>
      <c r="FJT16" s="209"/>
      <c r="FJU16" s="209"/>
      <c r="FJV16" s="209"/>
      <c r="FJW16" s="209"/>
      <c r="FJX16" s="209"/>
      <c r="FJY16" s="209"/>
      <c r="FJZ16" s="209"/>
      <c r="FKA16" s="209"/>
      <c r="FKB16" s="209"/>
      <c r="FKC16" s="209"/>
      <c r="FKD16" s="209"/>
      <c r="FKE16" s="209"/>
      <c r="FKF16" s="209"/>
      <c r="FKG16" s="209"/>
      <c r="FKH16" s="209"/>
      <c r="FKI16" s="209"/>
      <c r="FKJ16" s="209"/>
      <c r="FKK16" s="209"/>
      <c r="FKL16" s="209"/>
      <c r="FKM16" s="209"/>
      <c r="FKN16" s="209"/>
      <c r="FKO16" s="209"/>
      <c r="FKP16" s="209"/>
      <c r="FKQ16" s="209"/>
      <c r="FKR16" s="209"/>
      <c r="FKS16" s="209"/>
      <c r="FKT16" s="209"/>
      <c r="FKU16" s="209"/>
      <c r="FKV16" s="209"/>
      <c r="FKW16" s="209"/>
      <c r="FKX16" s="209"/>
      <c r="FKY16" s="209"/>
      <c r="FKZ16" s="209"/>
      <c r="FLA16" s="209"/>
      <c r="FLB16" s="209"/>
      <c r="FLC16" s="209"/>
      <c r="FLD16" s="209"/>
      <c r="FLE16" s="209"/>
      <c r="FLF16" s="209"/>
      <c r="FLG16" s="209"/>
      <c r="FLH16" s="209"/>
      <c r="FLI16" s="209"/>
      <c r="FLJ16" s="209"/>
      <c r="FLK16" s="209"/>
      <c r="FLL16" s="209"/>
      <c r="FLM16" s="209"/>
      <c r="FLN16" s="209"/>
      <c r="FLO16" s="209"/>
      <c r="FLP16" s="209"/>
      <c r="FLQ16" s="209"/>
      <c r="FLR16" s="209"/>
      <c r="FLS16" s="209"/>
      <c r="FLT16" s="209"/>
      <c r="FLU16" s="209"/>
      <c r="FLV16" s="209"/>
      <c r="FLW16" s="209"/>
      <c r="FLX16" s="209"/>
      <c r="FLY16" s="209"/>
      <c r="FLZ16" s="209"/>
      <c r="FMA16" s="209"/>
      <c r="FMB16" s="209"/>
      <c r="FMC16" s="209"/>
      <c r="FMD16" s="209"/>
      <c r="FME16" s="209"/>
      <c r="FMF16" s="209"/>
      <c r="FMG16" s="209"/>
      <c r="FMH16" s="209"/>
      <c r="FMI16" s="209"/>
      <c r="FMJ16" s="209"/>
      <c r="FMK16" s="209"/>
      <c r="FML16" s="209"/>
      <c r="FMM16" s="209"/>
      <c r="FMN16" s="209"/>
      <c r="FMO16" s="209"/>
      <c r="FMP16" s="209"/>
      <c r="FMQ16" s="209"/>
      <c r="FMR16" s="209"/>
      <c r="FMS16" s="209"/>
      <c r="FMT16" s="209"/>
      <c r="FMU16" s="209"/>
      <c r="FMV16" s="209"/>
      <c r="FMW16" s="209"/>
      <c r="FMX16" s="209"/>
      <c r="FMY16" s="209"/>
      <c r="FMZ16" s="209"/>
      <c r="FNA16" s="209"/>
      <c r="FNB16" s="209"/>
      <c r="FNC16" s="209"/>
      <c r="FND16" s="209"/>
      <c r="FNE16" s="209"/>
      <c r="FNF16" s="209"/>
      <c r="FNG16" s="209"/>
      <c r="FNH16" s="209"/>
      <c r="FNI16" s="209"/>
      <c r="FNJ16" s="209"/>
      <c r="FNK16" s="209"/>
      <c r="FNL16" s="209"/>
      <c r="FNM16" s="209"/>
      <c r="FNN16" s="209"/>
      <c r="FNO16" s="209"/>
      <c r="FNP16" s="209"/>
      <c r="FNQ16" s="209"/>
      <c r="FNR16" s="209"/>
      <c r="FNS16" s="209"/>
      <c r="FNT16" s="209"/>
      <c r="FNU16" s="209"/>
      <c r="FNV16" s="209"/>
      <c r="FNW16" s="209"/>
      <c r="FNX16" s="209"/>
      <c r="FNY16" s="209"/>
      <c r="FNZ16" s="209"/>
      <c r="FOA16" s="209"/>
      <c r="FOB16" s="209"/>
      <c r="FOC16" s="209"/>
      <c r="FOD16" s="209"/>
      <c r="FOE16" s="209"/>
      <c r="FOF16" s="209"/>
      <c r="FOG16" s="209"/>
      <c r="FOH16" s="209"/>
      <c r="FOI16" s="209"/>
      <c r="FOJ16" s="209"/>
      <c r="FOK16" s="209"/>
      <c r="FOL16" s="209"/>
      <c r="FOM16" s="209"/>
      <c r="FON16" s="209"/>
      <c r="FOO16" s="209"/>
      <c r="FOP16" s="209"/>
      <c r="FOQ16" s="209"/>
      <c r="FOR16" s="209"/>
      <c r="FOS16" s="209"/>
      <c r="FOT16" s="209"/>
      <c r="FOU16" s="209"/>
      <c r="FOV16" s="209"/>
      <c r="FOW16" s="209"/>
      <c r="FOX16" s="209"/>
      <c r="FOY16" s="209"/>
      <c r="FOZ16" s="209"/>
      <c r="FPA16" s="209"/>
      <c r="FPB16" s="209"/>
      <c r="FPC16" s="209"/>
      <c r="FPD16" s="209"/>
      <c r="FPE16" s="209"/>
      <c r="FPF16" s="209"/>
      <c r="FPG16" s="209"/>
      <c r="FPH16" s="209"/>
      <c r="FPI16" s="209"/>
      <c r="FPJ16" s="209"/>
      <c r="FPK16" s="209"/>
      <c r="FPL16" s="209"/>
      <c r="FPM16" s="209"/>
      <c r="FPN16" s="209"/>
      <c r="FPO16" s="209"/>
      <c r="FPP16" s="209"/>
      <c r="FPQ16" s="209"/>
      <c r="FPR16" s="209"/>
      <c r="FPS16" s="209"/>
      <c r="FPT16" s="209"/>
      <c r="FPU16" s="209"/>
      <c r="FPV16" s="209"/>
      <c r="FPW16" s="209"/>
      <c r="FPX16" s="209"/>
      <c r="FPY16" s="209"/>
      <c r="FPZ16" s="209"/>
      <c r="FQA16" s="209"/>
      <c r="FQB16" s="209"/>
      <c r="FQC16" s="209"/>
      <c r="FQD16" s="209"/>
      <c r="FQE16" s="209"/>
      <c r="FQF16" s="209"/>
      <c r="FQG16" s="209"/>
      <c r="FQH16" s="209"/>
      <c r="FQI16" s="209"/>
      <c r="FQJ16" s="209"/>
      <c r="FQK16" s="209"/>
      <c r="FQL16" s="209"/>
      <c r="FQM16" s="209"/>
      <c r="FQN16" s="209"/>
      <c r="FQO16" s="209"/>
      <c r="FQP16" s="209"/>
      <c r="FQQ16" s="209"/>
      <c r="FQR16" s="209"/>
      <c r="FQS16" s="209"/>
      <c r="FQT16" s="209"/>
      <c r="FQU16" s="209"/>
      <c r="FQV16" s="209"/>
      <c r="FQW16" s="209"/>
      <c r="FQX16" s="209"/>
      <c r="FQY16" s="209"/>
      <c r="FQZ16" s="209"/>
      <c r="FRA16" s="209"/>
      <c r="FRB16" s="209"/>
      <c r="FRC16" s="209"/>
      <c r="FRD16" s="209"/>
      <c r="FRE16" s="209"/>
      <c r="FRF16" s="209"/>
      <c r="FRG16" s="209"/>
      <c r="FRH16" s="209"/>
      <c r="FRI16" s="209"/>
      <c r="FRJ16" s="209"/>
      <c r="FRK16" s="209"/>
      <c r="FRL16" s="209"/>
      <c r="FRM16" s="209"/>
      <c r="FRN16" s="209"/>
      <c r="FRO16" s="209"/>
      <c r="FRP16" s="209"/>
      <c r="FRQ16" s="209"/>
      <c r="FRR16" s="209"/>
      <c r="FRS16" s="209"/>
      <c r="FRT16" s="209"/>
      <c r="FRU16" s="209"/>
      <c r="FRV16" s="209"/>
      <c r="FRW16" s="209"/>
      <c r="FRX16" s="209"/>
      <c r="FRY16" s="209"/>
      <c r="FRZ16" s="209"/>
      <c r="FSA16" s="209"/>
      <c r="FSB16" s="209"/>
      <c r="FSC16" s="209"/>
      <c r="FSD16" s="209"/>
      <c r="FSE16" s="209"/>
      <c r="FSF16" s="209"/>
      <c r="FSG16" s="209"/>
      <c r="FSH16" s="209"/>
      <c r="FSI16" s="209"/>
      <c r="FSJ16" s="209"/>
      <c r="FSK16" s="209"/>
      <c r="FSL16" s="209"/>
      <c r="FSM16" s="209"/>
      <c r="FSN16" s="209"/>
      <c r="FSO16" s="209"/>
      <c r="FSP16" s="209"/>
      <c r="FSQ16" s="209"/>
      <c r="FSR16" s="209"/>
      <c r="FSS16" s="209"/>
      <c r="FST16" s="209"/>
      <c r="FSU16" s="209"/>
      <c r="FSV16" s="209"/>
      <c r="FSW16" s="209"/>
      <c r="FSX16" s="209"/>
      <c r="FSY16" s="209"/>
      <c r="FSZ16" s="209"/>
      <c r="FTA16" s="209"/>
      <c r="FTB16" s="209"/>
      <c r="FTC16" s="209"/>
      <c r="FTD16" s="209"/>
      <c r="FTE16" s="209"/>
      <c r="FTF16" s="209"/>
      <c r="FTG16" s="209"/>
      <c r="FTH16" s="209"/>
      <c r="FTI16" s="209"/>
      <c r="FTJ16" s="209"/>
      <c r="FTK16" s="209"/>
      <c r="FTL16" s="209"/>
      <c r="FTM16" s="209"/>
      <c r="FTN16" s="209"/>
      <c r="FTO16" s="209"/>
      <c r="FTP16" s="209"/>
      <c r="FTQ16" s="209"/>
      <c r="FTR16" s="209"/>
      <c r="FTS16" s="209"/>
      <c r="FTT16" s="209"/>
      <c r="FTU16" s="209"/>
      <c r="FTV16" s="209"/>
      <c r="FTW16" s="209"/>
      <c r="FTX16" s="209"/>
      <c r="FTY16" s="209"/>
      <c r="FTZ16" s="209"/>
      <c r="FUA16" s="209"/>
      <c r="FUB16" s="209"/>
      <c r="FUC16" s="209"/>
      <c r="FUD16" s="209"/>
      <c r="FUE16" s="209"/>
      <c r="FUF16" s="209"/>
      <c r="FUG16" s="209"/>
      <c r="FUH16" s="209"/>
      <c r="FUI16" s="209"/>
      <c r="FUJ16" s="209"/>
      <c r="FUK16" s="209"/>
      <c r="FUL16" s="209"/>
      <c r="FUM16" s="209"/>
      <c r="FUN16" s="209"/>
      <c r="FUO16" s="209"/>
      <c r="FUP16" s="209"/>
      <c r="FUQ16" s="209"/>
      <c r="FUR16" s="209"/>
      <c r="FUS16" s="209"/>
      <c r="FUT16" s="209"/>
      <c r="FUU16" s="209"/>
      <c r="FUV16" s="209"/>
      <c r="FUW16" s="209"/>
      <c r="FUX16" s="209"/>
      <c r="FUY16" s="209"/>
      <c r="FUZ16" s="209"/>
      <c r="FVA16" s="209"/>
      <c r="FVB16" s="209"/>
      <c r="FVC16" s="209"/>
      <c r="FVD16" s="209"/>
      <c r="FVE16" s="209"/>
      <c r="FVF16" s="209"/>
      <c r="FVG16" s="209"/>
      <c r="FVH16" s="209"/>
      <c r="FVI16" s="209"/>
      <c r="FVJ16" s="209"/>
      <c r="FVK16" s="209"/>
      <c r="FVL16" s="209"/>
      <c r="FVM16" s="209"/>
      <c r="FVN16" s="209"/>
      <c r="FVO16" s="209"/>
      <c r="FVP16" s="209"/>
      <c r="FVQ16" s="209"/>
      <c r="FVR16" s="209"/>
      <c r="FVS16" s="209"/>
      <c r="FVT16" s="209"/>
      <c r="FVU16" s="209"/>
      <c r="FVV16" s="209"/>
      <c r="FVW16" s="209"/>
      <c r="FVX16" s="209"/>
      <c r="FVY16" s="209"/>
      <c r="FVZ16" s="209"/>
      <c r="FWA16" s="209"/>
      <c r="FWB16" s="209"/>
      <c r="FWC16" s="209"/>
      <c r="FWD16" s="209"/>
      <c r="FWE16" s="209"/>
      <c r="FWF16" s="209"/>
      <c r="FWG16" s="209"/>
      <c r="FWH16" s="209"/>
      <c r="FWI16" s="209"/>
      <c r="FWJ16" s="209"/>
      <c r="FWK16" s="209"/>
      <c r="FWL16" s="209"/>
      <c r="FWM16" s="209"/>
      <c r="FWN16" s="209"/>
      <c r="FWO16" s="209"/>
      <c r="FWP16" s="209"/>
      <c r="FWQ16" s="209"/>
      <c r="FWR16" s="209"/>
      <c r="FWS16" s="209"/>
      <c r="FWT16" s="209"/>
      <c r="FWU16" s="209"/>
      <c r="FWV16" s="209"/>
      <c r="FWW16" s="209"/>
      <c r="FWX16" s="209"/>
      <c r="FWY16" s="209"/>
      <c r="FWZ16" s="209"/>
      <c r="FXA16" s="209"/>
      <c r="FXB16" s="209"/>
      <c r="FXC16" s="209"/>
      <c r="FXD16" s="209"/>
      <c r="FXE16" s="209"/>
      <c r="FXF16" s="209"/>
      <c r="FXG16" s="209"/>
      <c r="FXH16" s="209"/>
      <c r="FXI16" s="209"/>
      <c r="FXJ16" s="209"/>
      <c r="FXK16" s="209"/>
      <c r="FXL16" s="209"/>
      <c r="FXM16" s="209"/>
      <c r="FXN16" s="209"/>
      <c r="FXO16" s="209"/>
      <c r="FXP16" s="209"/>
      <c r="FXQ16" s="209"/>
      <c r="FXR16" s="209"/>
      <c r="FXS16" s="209"/>
      <c r="FXT16" s="209"/>
      <c r="FXU16" s="209"/>
      <c r="FXV16" s="209"/>
      <c r="FXW16" s="209"/>
      <c r="FXX16" s="209"/>
      <c r="FXY16" s="209"/>
      <c r="FXZ16" s="209"/>
      <c r="FYA16" s="209"/>
      <c r="FYB16" s="209"/>
      <c r="FYC16" s="209"/>
      <c r="FYD16" s="209"/>
      <c r="FYE16" s="209"/>
      <c r="FYF16" s="209"/>
      <c r="FYG16" s="209"/>
      <c r="FYH16" s="209"/>
      <c r="FYI16" s="209"/>
      <c r="FYJ16" s="209"/>
      <c r="FYK16" s="209"/>
      <c r="FYL16" s="209"/>
      <c r="FYM16" s="209"/>
      <c r="FYN16" s="209"/>
      <c r="FYO16" s="209"/>
      <c r="FYP16" s="209"/>
      <c r="FYQ16" s="209"/>
      <c r="FYR16" s="209"/>
      <c r="FYS16" s="209"/>
      <c r="FYT16" s="209"/>
      <c r="FYU16" s="209"/>
      <c r="FYV16" s="209"/>
      <c r="FYW16" s="209"/>
      <c r="FYX16" s="209"/>
      <c r="FYY16" s="209"/>
      <c r="FYZ16" s="209"/>
      <c r="FZA16" s="209"/>
      <c r="FZB16" s="209"/>
      <c r="FZC16" s="209"/>
      <c r="FZD16" s="209"/>
      <c r="FZE16" s="209"/>
      <c r="FZF16" s="209"/>
      <c r="FZG16" s="209"/>
      <c r="FZH16" s="209"/>
      <c r="FZI16" s="209"/>
      <c r="FZJ16" s="209"/>
      <c r="FZK16" s="209"/>
      <c r="FZL16" s="209"/>
      <c r="FZM16" s="209"/>
      <c r="FZN16" s="209"/>
      <c r="FZO16" s="209"/>
      <c r="FZP16" s="209"/>
      <c r="FZQ16" s="209"/>
      <c r="FZR16" s="209"/>
      <c r="FZS16" s="209"/>
      <c r="FZT16" s="209"/>
      <c r="FZU16" s="209"/>
      <c r="FZV16" s="209"/>
      <c r="FZW16" s="209"/>
      <c r="FZX16" s="209"/>
      <c r="FZY16" s="209"/>
      <c r="FZZ16" s="209"/>
      <c r="GAA16" s="209"/>
      <c r="GAB16" s="209"/>
      <c r="GAC16" s="209"/>
      <c r="GAD16" s="209"/>
      <c r="GAE16" s="209"/>
      <c r="GAF16" s="209"/>
      <c r="GAG16" s="209"/>
      <c r="GAH16" s="209"/>
      <c r="GAI16" s="209"/>
      <c r="GAJ16" s="209"/>
      <c r="GAK16" s="209"/>
      <c r="GAL16" s="209"/>
      <c r="GAM16" s="209"/>
      <c r="GAN16" s="209"/>
      <c r="GAO16" s="209"/>
      <c r="GAP16" s="209"/>
      <c r="GAQ16" s="209"/>
      <c r="GAR16" s="209"/>
      <c r="GAS16" s="209"/>
      <c r="GAT16" s="209"/>
      <c r="GAU16" s="209"/>
      <c r="GAV16" s="209"/>
      <c r="GAW16" s="209"/>
      <c r="GAX16" s="209"/>
      <c r="GAY16" s="209"/>
      <c r="GAZ16" s="209"/>
      <c r="GBA16" s="209"/>
      <c r="GBB16" s="209"/>
      <c r="GBC16" s="209"/>
      <c r="GBD16" s="209"/>
      <c r="GBE16" s="209"/>
      <c r="GBF16" s="209"/>
      <c r="GBG16" s="209"/>
      <c r="GBH16" s="209"/>
      <c r="GBI16" s="209"/>
      <c r="GBJ16" s="209"/>
      <c r="GBK16" s="209"/>
      <c r="GBL16" s="209"/>
      <c r="GBM16" s="209"/>
      <c r="GBN16" s="209"/>
      <c r="GBO16" s="209"/>
      <c r="GBP16" s="209"/>
      <c r="GBQ16" s="209"/>
      <c r="GBR16" s="209"/>
      <c r="GBS16" s="209"/>
      <c r="GBT16" s="209"/>
      <c r="GBU16" s="209"/>
      <c r="GBV16" s="209"/>
      <c r="GBW16" s="209"/>
      <c r="GBX16" s="209"/>
      <c r="GBY16" s="209"/>
      <c r="GBZ16" s="209"/>
      <c r="GCA16" s="209"/>
      <c r="GCB16" s="209"/>
      <c r="GCC16" s="209"/>
      <c r="GCD16" s="209"/>
      <c r="GCE16" s="209"/>
      <c r="GCF16" s="209"/>
      <c r="GCG16" s="209"/>
      <c r="GCH16" s="209"/>
      <c r="GCI16" s="209"/>
      <c r="GCJ16" s="209"/>
      <c r="GCK16" s="209"/>
      <c r="GCL16" s="209"/>
      <c r="GCM16" s="209"/>
      <c r="GCN16" s="209"/>
      <c r="GCO16" s="209"/>
      <c r="GCP16" s="209"/>
      <c r="GCQ16" s="209"/>
      <c r="GCR16" s="209"/>
      <c r="GCS16" s="209"/>
      <c r="GCT16" s="209"/>
      <c r="GCU16" s="209"/>
      <c r="GCV16" s="209"/>
      <c r="GCW16" s="209"/>
      <c r="GCX16" s="209"/>
      <c r="GCY16" s="209"/>
      <c r="GCZ16" s="209"/>
      <c r="GDA16" s="209"/>
      <c r="GDB16" s="209"/>
      <c r="GDC16" s="209"/>
      <c r="GDD16" s="209"/>
      <c r="GDE16" s="209"/>
      <c r="GDF16" s="209"/>
      <c r="GDG16" s="209"/>
      <c r="GDH16" s="209"/>
      <c r="GDI16" s="209"/>
      <c r="GDJ16" s="209"/>
      <c r="GDK16" s="209"/>
      <c r="GDL16" s="209"/>
      <c r="GDM16" s="209"/>
      <c r="GDN16" s="209"/>
      <c r="GDO16" s="209"/>
      <c r="GDP16" s="209"/>
      <c r="GDQ16" s="209"/>
      <c r="GDR16" s="209"/>
      <c r="GDS16" s="209"/>
      <c r="GDT16" s="209"/>
      <c r="GDU16" s="209"/>
      <c r="GDV16" s="209"/>
      <c r="GDW16" s="209"/>
      <c r="GDX16" s="209"/>
      <c r="GDY16" s="209"/>
      <c r="GDZ16" s="209"/>
      <c r="GEA16" s="209"/>
      <c r="GEB16" s="209"/>
      <c r="GEC16" s="209"/>
      <c r="GED16" s="209"/>
      <c r="GEE16" s="209"/>
      <c r="GEF16" s="209"/>
      <c r="GEG16" s="209"/>
      <c r="GEH16" s="209"/>
      <c r="GEI16" s="209"/>
      <c r="GEJ16" s="209"/>
      <c r="GEK16" s="209"/>
      <c r="GEL16" s="209"/>
      <c r="GEM16" s="209"/>
      <c r="GEN16" s="209"/>
      <c r="GEO16" s="209"/>
      <c r="GEP16" s="209"/>
      <c r="GEQ16" s="209"/>
      <c r="GER16" s="209"/>
      <c r="GES16" s="209"/>
      <c r="GET16" s="209"/>
      <c r="GEU16" s="209"/>
      <c r="GEV16" s="209"/>
      <c r="GEW16" s="209"/>
      <c r="GEX16" s="209"/>
      <c r="GEY16" s="209"/>
      <c r="GEZ16" s="209"/>
      <c r="GFA16" s="209"/>
      <c r="GFB16" s="209"/>
      <c r="GFC16" s="209"/>
      <c r="GFD16" s="209"/>
      <c r="GFE16" s="209"/>
      <c r="GFF16" s="209"/>
      <c r="GFG16" s="209"/>
      <c r="GFH16" s="209"/>
      <c r="GFI16" s="209"/>
      <c r="GFJ16" s="209"/>
      <c r="GFK16" s="209"/>
      <c r="GFL16" s="209"/>
      <c r="GFM16" s="209"/>
      <c r="GFN16" s="209"/>
      <c r="GFO16" s="209"/>
      <c r="GFP16" s="209"/>
      <c r="GFQ16" s="209"/>
      <c r="GFR16" s="209"/>
      <c r="GFS16" s="209"/>
      <c r="GFT16" s="209"/>
      <c r="GFU16" s="209"/>
      <c r="GFV16" s="209"/>
      <c r="GFW16" s="209"/>
      <c r="GFX16" s="209"/>
      <c r="GFY16" s="209"/>
      <c r="GFZ16" s="209"/>
      <c r="GGA16" s="209"/>
      <c r="GGB16" s="209"/>
      <c r="GGC16" s="209"/>
      <c r="GGD16" s="209"/>
      <c r="GGE16" s="209"/>
      <c r="GGF16" s="209"/>
      <c r="GGG16" s="209"/>
      <c r="GGH16" s="209"/>
      <c r="GGI16" s="209"/>
      <c r="GGJ16" s="209"/>
      <c r="GGK16" s="209"/>
      <c r="GGL16" s="209"/>
      <c r="GGM16" s="209"/>
      <c r="GGN16" s="209"/>
      <c r="GGO16" s="209"/>
      <c r="GGP16" s="209"/>
      <c r="GGQ16" s="209"/>
      <c r="GGR16" s="209"/>
      <c r="GGS16" s="209"/>
      <c r="GGT16" s="209"/>
      <c r="GGU16" s="209"/>
      <c r="GGV16" s="209"/>
      <c r="GGW16" s="209"/>
      <c r="GGX16" s="209"/>
      <c r="GGY16" s="209"/>
      <c r="GGZ16" s="209"/>
      <c r="GHA16" s="209"/>
      <c r="GHB16" s="209"/>
      <c r="GHC16" s="209"/>
      <c r="GHD16" s="209"/>
      <c r="GHE16" s="209"/>
      <c r="GHF16" s="209"/>
      <c r="GHG16" s="209"/>
      <c r="GHH16" s="209"/>
      <c r="GHI16" s="209"/>
      <c r="GHJ16" s="209"/>
      <c r="GHK16" s="209"/>
      <c r="GHL16" s="209"/>
      <c r="GHM16" s="209"/>
      <c r="GHN16" s="209"/>
      <c r="GHO16" s="209"/>
      <c r="GHP16" s="209"/>
      <c r="GHQ16" s="209"/>
      <c r="GHR16" s="209"/>
      <c r="GHS16" s="209"/>
      <c r="GHT16" s="209"/>
      <c r="GHU16" s="209"/>
      <c r="GHV16" s="209"/>
      <c r="GHW16" s="209"/>
      <c r="GHX16" s="209"/>
      <c r="GHY16" s="209"/>
      <c r="GHZ16" s="209"/>
      <c r="GIA16" s="209"/>
      <c r="GIB16" s="209"/>
      <c r="GIC16" s="209"/>
      <c r="GID16" s="209"/>
      <c r="GIE16" s="209"/>
      <c r="GIF16" s="209"/>
      <c r="GIG16" s="209"/>
      <c r="GIH16" s="209"/>
      <c r="GII16" s="209"/>
      <c r="GIJ16" s="209"/>
      <c r="GIK16" s="209"/>
      <c r="GIL16" s="209"/>
      <c r="GIM16" s="209"/>
      <c r="GIN16" s="209"/>
      <c r="GIO16" s="209"/>
      <c r="GIP16" s="209"/>
      <c r="GIQ16" s="209"/>
      <c r="GIR16" s="209"/>
      <c r="GIS16" s="209"/>
      <c r="GIT16" s="209"/>
      <c r="GIU16" s="209"/>
      <c r="GIV16" s="209"/>
      <c r="GIW16" s="209"/>
      <c r="GIX16" s="209"/>
      <c r="GIY16" s="209"/>
      <c r="GIZ16" s="209"/>
      <c r="GJA16" s="209"/>
      <c r="GJB16" s="209"/>
      <c r="GJC16" s="209"/>
      <c r="GJD16" s="209"/>
      <c r="GJE16" s="209"/>
      <c r="GJF16" s="209"/>
      <c r="GJG16" s="209"/>
      <c r="GJH16" s="209"/>
      <c r="GJI16" s="209"/>
      <c r="GJJ16" s="209"/>
      <c r="GJK16" s="209"/>
      <c r="GJL16" s="209"/>
      <c r="GJM16" s="209"/>
      <c r="GJN16" s="209"/>
      <c r="GJO16" s="209"/>
      <c r="GJP16" s="209"/>
      <c r="GJQ16" s="209"/>
      <c r="GJR16" s="209"/>
      <c r="GJS16" s="209"/>
      <c r="GJT16" s="209"/>
      <c r="GJU16" s="209"/>
      <c r="GJV16" s="209"/>
      <c r="GJW16" s="209"/>
      <c r="GJX16" s="209"/>
      <c r="GJY16" s="209"/>
      <c r="GJZ16" s="209"/>
      <c r="GKA16" s="209"/>
      <c r="GKB16" s="209"/>
      <c r="GKC16" s="209"/>
      <c r="GKD16" s="209"/>
      <c r="GKE16" s="209"/>
      <c r="GKF16" s="209"/>
      <c r="GKG16" s="209"/>
      <c r="GKH16" s="209"/>
      <c r="GKI16" s="209"/>
      <c r="GKJ16" s="209"/>
      <c r="GKK16" s="209"/>
      <c r="GKL16" s="209"/>
      <c r="GKM16" s="209"/>
      <c r="GKN16" s="209"/>
      <c r="GKO16" s="209"/>
      <c r="GKP16" s="209"/>
      <c r="GKQ16" s="209"/>
      <c r="GKR16" s="209"/>
      <c r="GKS16" s="209"/>
      <c r="GKT16" s="209"/>
      <c r="GKU16" s="209"/>
      <c r="GKV16" s="209"/>
      <c r="GKW16" s="209"/>
      <c r="GKX16" s="209"/>
      <c r="GKY16" s="209"/>
      <c r="GKZ16" s="209"/>
      <c r="GLA16" s="209"/>
      <c r="GLB16" s="209"/>
      <c r="GLC16" s="209"/>
      <c r="GLD16" s="209"/>
      <c r="GLE16" s="209"/>
      <c r="GLF16" s="209"/>
      <c r="GLG16" s="209"/>
      <c r="GLH16" s="209"/>
      <c r="GLI16" s="209"/>
      <c r="GLJ16" s="209"/>
      <c r="GLK16" s="209"/>
      <c r="GLL16" s="209"/>
      <c r="GLM16" s="209"/>
      <c r="GLN16" s="209"/>
      <c r="GLO16" s="209"/>
      <c r="GLP16" s="209"/>
      <c r="GLQ16" s="209"/>
      <c r="GLR16" s="209"/>
      <c r="GLS16" s="209"/>
      <c r="GLT16" s="209"/>
      <c r="GLU16" s="209"/>
      <c r="GLV16" s="209"/>
      <c r="GLW16" s="209"/>
      <c r="GLX16" s="209"/>
      <c r="GLY16" s="209"/>
      <c r="GLZ16" s="209"/>
      <c r="GMA16" s="209"/>
      <c r="GMB16" s="209"/>
      <c r="GMC16" s="209"/>
      <c r="GMD16" s="209"/>
      <c r="GME16" s="209"/>
      <c r="GMF16" s="209"/>
      <c r="GMG16" s="209"/>
      <c r="GMH16" s="209"/>
      <c r="GMI16" s="209"/>
      <c r="GMJ16" s="209"/>
      <c r="GMK16" s="209"/>
      <c r="GML16" s="209"/>
      <c r="GMM16" s="209"/>
      <c r="GMN16" s="209"/>
      <c r="GMO16" s="209"/>
      <c r="GMP16" s="209"/>
      <c r="GMQ16" s="209"/>
      <c r="GMR16" s="209"/>
      <c r="GMS16" s="209"/>
      <c r="GMT16" s="209"/>
      <c r="GMU16" s="209"/>
      <c r="GMV16" s="209"/>
      <c r="GMW16" s="209"/>
      <c r="GMX16" s="209"/>
      <c r="GMY16" s="209"/>
      <c r="GMZ16" s="209"/>
      <c r="GNA16" s="209"/>
      <c r="GNB16" s="209"/>
      <c r="GNC16" s="209"/>
      <c r="GND16" s="209"/>
      <c r="GNE16" s="209"/>
      <c r="GNF16" s="209"/>
      <c r="GNG16" s="209"/>
      <c r="GNH16" s="209"/>
      <c r="GNI16" s="209"/>
      <c r="GNJ16" s="209"/>
      <c r="GNK16" s="209"/>
      <c r="GNL16" s="209"/>
      <c r="GNM16" s="209"/>
      <c r="GNN16" s="209"/>
      <c r="GNO16" s="209"/>
      <c r="GNP16" s="209"/>
      <c r="GNQ16" s="209"/>
      <c r="GNR16" s="209"/>
      <c r="GNS16" s="209"/>
      <c r="GNT16" s="209"/>
      <c r="GNU16" s="209"/>
      <c r="GNV16" s="209"/>
      <c r="GNW16" s="209"/>
      <c r="GNX16" s="209"/>
      <c r="GNY16" s="209"/>
      <c r="GNZ16" s="209"/>
      <c r="GOA16" s="209"/>
      <c r="GOB16" s="209"/>
      <c r="GOC16" s="209"/>
      <c r="GOD16" s="209"/>
      <c r="GOE16" s="209"/>
      <c r="GOF16" s="209"/>
      <c r="GOG16" s="209"/>
      <c r="GOH16" s="209"/>
      <c r="GOI16" s="209"/>
      <c r="GOJ16" s="209"/>
      <c r="GOK16" s="209"/>
      <c r="GOL16" s="209"/>
      <c r="GOM16" s="209"/>
      <c r="GON16" s="209"/>
      <c r="GOO16" s="209"/>
      <c r="GOP16" s="209"/>
      <c r="GOQ16" s="209"/>
      <c r="GOR16" s="209"/>
      <c r="GOS16" s="209"/>
      <c r="GOT16" s="209"/>
      <c r="GOU16" s="209"/>
      <c r="GOV16" s="209"/>
      <c r="GOW16" s="209"/>
      <c r="GOX16" s="209"/>
      <c r="GOY16" s="209"/>
      <c r="GOZ16" s="209"/>
      <c r="GPA16" s="209"/>
      <c r="GPB16" s="209"/>
      <c r="GPC16" s="209"/>
      <c r="GPD16" s="209"/>
      <c r="GPE16" s="209"/>
      <c r="GPF16" s="209"/>
      <c r="GPG16" s="209"/>
      <c r="GPH16" s="209"/>
      <c r="GPI16" s="209"/>
      <c r="GPJ16" s="209"/>
      <c r="GPK16" s="209"/>
      <c r="GPL16" s="209"/>
      <c r="GPM16" s="209"/>
      <c r="GPN16" s="209"/>
      <c r="GPO16" s="209"/>
      <c r="GPP16" s="209"/>
      <c r="GPQ16" s="209"/>
      <c r="GPR16" s="209"/>
      <c r="GPS16" s="209"/>
      <c r="GPT16" s="209"/>
      <c r="GPU16" s="209"/>
      <c r="GPV16" s="209"/>
      <c r="GPW16" s="209"/>
      <c r="GPX16" s="209"/>
      <c r="GPY16" s="209"/>
      <c r="GPZ16" s="209"/>
      <c r="GQA16" s="209"/>
      <c r="GQB16" s="209"/>
      <c r="GQC16" s="209"/>
      <c r="GQD16" s="209"/>
      <c r="GQE16" s="209"/>
      <c r="GQF16" s="209"/>
      <c r="GQG16" s="209"/>
      <c r="GQH16" s="209"/>
      <c r="GQI16" s="209"/>
      <c r="GQJ16" s="209"/>
      <c r="GQK16" s="209"/>
      <c r="GQL16" s="209"/>
      <c r="GQM16" s="209"/>
      <c r="GQN16" s="209"/>
      <c r="GQO16" s="209"/>
      <c r="GQP16" s="209"/>
      <c r="GQQ16" s="209"/>
      <c r="GQR16" s="209"/>
      <c r="GQS16" s="209"/>
      <c r="GQT16" s="209"/>
      <c r="GQU16" s="209"/>
      <c r="GQV16" s="209"/>
      <c r="GQW16" s="209"/>
      <c r="GQX16" s="209"/>
      <c r="GQY16" s="209"/>
      <c r="GQZ16" s="209"/>
      <c r="GRA16" s="209"/>
      <c r="GRB16" s="209"/>
      <c r="GRC16" s="209"/>
      <c r="GRD16" s="209"/>
      <c r="GRE16" s="209"/>
      <c r="GRF16" s="209"/>
      <c r="GRG16" s="209"/>
      <c r="GRH16" s="209"/>
      <c r="GRI16" s="209"/>
      <c r="GRJ16" s="209"/>
      <c r="GRK16" s="209"/>
      <c r="GRL16" s="209"/>
      <c r="GRM16" s="209"/>
      <c r="GRN16" s="209"/>
      <c r="GRO16" s="209"/>
      <c r="GRP16" s="209"/>
      <c r="GRQ16" s="209"/>
      <c r="GRR16" s="209"/>
      <c r="GRS16" s="209"/>
      <c r="GRT16" s="209"/>
      <c r="GRU16" s="209"/>
      <c r="GRV16" s="209"/>
      <c r="GRW16" s="209"/>
      <c r="GRX16" s="209"/>
      <c r="GRY16" s="209"/>
      <c r="GRZ16" s="209"/>
      <c r="GSA16" s="209"/>
      <c r="GSB16" s="209"/>
      <c r="GSC16" s="209"/>
      <c r="GSD16" s="209"/>
      <c r="GSE16" s="209"/>
      <c r="GSF16" s="209"/>
      <c r="GSG16" s="209"/>
      <c r="GSH16" s="209"/>
      <c r="GSI16" s="209"/>
      <c r="GSJ16" s="209"/>
      <c r="GSK16" s="209"/>
      <c r="GSL16" s="209"/>
      <c r="GSM16" s="209"/>
      <c r="GSN16" s="209"/>
      <c r="GSO16" s="209"/>
      <c r="GSP16" s="209"/>
      <c r="GSQ16" s="209"/>
      <c r="GSR16" s="209"/>
      <c r="GSS16" s="209"/>
      <c r="GST16" s="209"/>
      <c r="GSU16" s="209"/>
      <c r="GSV16" s="209"/>
      <c r="GSW16" s="209"/>
      <c r="GSX16" s="209"/>
      <c r="GSY16" s="209"/>
      <c r="GSZ16" s="209"/>
      <c r="GTA16" s="209"/>
      <c r="GTB16" s="209"/>
      <c r="GTC16" s="209"/>
      <c r="GTD16" s="209"/>
      <c r="GTE16" s="209"/>
      <c r="GTF16" s="209"/>
      <c r="GTG16" s="209"/>
      <c r="GTH16" s="209"/>
      <c r="GTI16" s="209"/>
      <c r="GTJ16" s="209"/>
      <c r="GTK16" s="209"/>
      <c r="GTL16" s="209"/>
      <c r="GTM16" s="209"/>
      <c r="GTN16" s="209"/>
      <c r="GTO16" s="209"/>
      <c r="GTP16" s="209"/>
      <c r="GTQ16" s="209"/>
      <c r="GTR16" s="209"/>
      <c r="GTS16" s="209"/>
      <c r="GTT16" s="209"/>
      <c r="GTU16" s="209"/>
      <c r="GTV16" s="209"/>
      <c r="GTW16" s="209"/>
      <c r="GTX16" s="209"/>
      <c r="GTY16" s="209"/>
      <c r="GTZ16" s="209"/>
      <c r="GUA16" s="209"/>
      <c r="GUB16" s="209"/>
      <c r="GUC16" s="209"/>
      <c r="GUD16" s="209"/>
      <c r="GUE16" s="209"/>
      <c r="GUF16" s="209"/>
      <c r="GUG16" s="209"/>
      <c r="GUH16" s="209"/>
      <c r="GUI16" s="209"/>
      <c r="GUJ16" s="209"/>
      <c r="GUK16" s="209"/>
      <c r="GUL16" s="209"/>
      <c r="GUM16" s="209"/>
      <c r="GUN16" s="209"/>
      <c r="GUO16" s="209"/>
      <c r="GUP16" s="209"/>
      <c r="GUQ16" s="209"/>
      <c r="GUR16" s="209"/>
      <c r="GUS16" s="209"/>
      <c r="GUT16" s="209"/>
      <c r="GUU16" s="209"/>
      <c r="GUV16" s="209"/>
      <c r="GUW16" s="209"/>
      <c r="GUX16" s="209"/>
      <c r="GUY16" s="209"/>
      <c r="GUZ16" s="209"/>
      <c r="GVA16" s="209"/>
      <c r="GVB16" s="209"/>
      <c r="GVC16" s="209"/>
      <c r="GVD16" s="209"/>
      <c r="GVE16" s="209"/>
      <c r="GVF16" s="209"/>
      <c r="GVG16" s="209"/>
      <c r="GVH16" s="209"/>
      <c r="GVI16" s="209"/>
      <c r="GVJ16" s="209"/>
      <c r="GVK16" s="209"/>
      <c r="GVL16" s="209"/>
      <c r="GVM16" s="209"/>
      <c r="GVN16" s="209"/>
      <c r="GVO16" s="209"/>
      <c r="GVP16" s="209"/>
      <c r="GVQ16" s="209"/>
      <c r="GVR16" s="209"/>
      <c r="GVS16" s="209"/>
      <c r="GVT16" s="209"/>
      <c r="GVU16" s="209"/>
      <c r="GVV16" s="209"/>
      <c r="GVW16" s="209"/>
      <c r="GVX16" s="209"/>
      <c r="GVY16" s="209"/>
      <c r="GVZ16" s="209"/>
      <c r="GWA16" s="209"/>
      <c r="GWB16" s="209"/>
      <c r="GWC16" s="209"/>
      <c r="GWD16" s="209"/>
      <c r="GWE16" s="209"/>
      <c r="GWF16" s="209"/>
      <c r="GWG16" s="209"/>
      <c r="GWH16" s="209"/>
      <c r="GWI16" s="209"/>
      <c r="GWJ16" s="209"/>
      <c r="GWK16" s="209"/>
      <c r="GWL16" s="209"/>
      <c r="GWM16" s="209"/>
      <c r="GWN16" s="209"/>
      <c r="GWO16" s="209"/>
      <c r="GWP16" s="209"/>
      <c r="GWQ16" s="209"/>
      <c r="GWR16" s="209"/>
      <c r="GWS16" s="209"/>
      <c r="GWT16" s="209"/>
      <c r="GWU16" s="209"/>
      <c r="GWV16" s="209"/>
      <c r="GWW16" s="209"/>
      <c r="GWX16" s="209"/>
      <c r="GWY16" s="209"/>
      <c r="GWZ16" s="209"/>
      <c r="GXA16" s="209"/>
      <c r="GXB16" s="209"/>
      <c r="GXC16" s="209"/>
      <c r="GXD16" s="209"/>
      <c r="GXE16" s="209"/>
      <c r="GXF16" s="209"/>
      <c r="GXG16" s="209"/>
      <c r="GXH16" s="209"/>
      <c r="GXI16" s="209"/>
      <c r="GXJ16" s="209"/>
      <c r="GXK16" s="209"/>
      <c r="GXL16" s="209"/>
      <c r="GXM16" s="209"/>
      <c r="GXN16" s="209"/>
      <c r="GXO16" s="209"/>
      <c r="GXP16" s="209"/>
      <c r="GXQ16" s="209"/>
      <c r="GXR16" s="209"/>
      <c r="GXS16" s="209"/>
      <c r="GXT16" s="209"/>
      <c r="GXU16" s="209"/>
      <c r="GXV16" s="209"/>
      <c r="GXW16" s="209"/>
      <c r="GXX16" s="209"/>
      <c r="GXY16" s="209"/>
      <c r="GXZ16" s="209"/>
      <c r="GYA16" s="209"/>
      <c r="GYB16" s="209"/>
      <c r="GYC16" s="209"/>
      <c r="GYD16" s="209"/>
      <c r="GYE16" s="209"/>
      <c r="GYF16" s="209"/>
      <c r="GYG16" s="209"/>
      <c r="GYH16" s="209"/>
      <c r="GYI16" s="209"/>
      <c r="GYJ16" s="209"/>
      <c r="GYK16" s="209"/>
      <c r="GYL16" s="209"/>
      <c r="GYM16" s="209"/>
      <c r="GYN16" s="209"/>
      <c r="GYO16" s="209"/>
      <c r="GYP16" s="209"/>
      <c r="GYQ16" s="209"/>
      <c r="GYR16" s="209"/>
      <c r="GYS16" s="209"/>
      <c r="GYT16" s="209"/>
      <c r="GYU16" s="209"/>
      <c r="GYV16" s="209"/>
      <c r="GYW16" s="209"/>
      <c r="GYX16" s="209"/>
      <c r="GYY16" s="209"/>
      <c r="GYZ16" s="209"/>
      <c r="GZA16" s="209"/>
      <c r="GZB16" s="209"/>
      <c r="GZC16" s="209"/>
      <c r="GZD16" s="209"/>
      <c r="GZE16" s="209"/>
      <c r="GZF16" s="209"/>
      <c r="GZG16" s="209"/>
      <c r="GZH16" s="209"/>
      <c r="GZI16" s="209"/>
      <c r="GZJ16" s="209"/>
      <c r="GZK16" s="209"/>
      <c r="GZL16" s="209"/>
      <c r="GZM16" s="209"/>
      <c r="GZN16" s="209"/>
      <c r="GZO16" s="209"/>
      <c r="GZP16" s="209"/>
      <c r="GZQ16" s="209"/>
      <c r="GZR16" s="209"/>
      <c r="GZS16" s="209"/>
      <c r="GZT16" s="209"/>
      <c r="GZU16" s="209"/>
      <c r="GZV16" s="209"/>
      <c r="GZW16" s="209"/>
      <c r="GZX16" s="209"/>
      <c r="GZY16" s="209"/>
      <c r="GZZ16" s="209"/>
      <c r="HAA16" s="209"/>
      <c r="HAB16" s="209"/>
      <c r="HAC16" s="209"/>
      <c r="HAD16" s="209"/>
      <c r="HAE16" s="209"/>
      <c r="HAF16" s="209"/>
      <c r="HAG16" s="209"/>
      <c r="HAH16" s="209"/>
      <c r="HAI16" s="209"/>
      <c r="HAJ16" s="209"/>
      <c r="HAK16" s="209"/>
      <c r="HAL16" s="209"/>
      <c r="HAM16" s="209"/>
      <c r="HAN16" s="209"/>
      <c r="HAO16" s="209"/>
      <c r="HAP16" s="209"/>
      <c r="HAQ16" s="209"/>
      <c r="HAR16" s="209"/>
      <c r="HAS16" s="209"/>
      <c r="HAT16" s="209"/>
      <c r="HAU16" s="209"/>
      <c r="HAV16" s="209"/>
      <c r="HAW16" s="209"/>
      <c r="HAX16" s="209"/>
      <c r="HAY16" s="209"/>
      <c r="HAZ16" s="209"/>
      <c r="HBA16" s="209"/>
      <c r="HBB16" s="209"/>
      <c r="HBC16" s="209"/>
      <c r="HBD16" s="209"/>
      <c r="HBE16" s="209"/>
      <c r="HBF16" s="209"/>
      <c r="HBG16" s="209"/>
      <c r="HBH16" s="209"/>
      <c r="HBI16" s="209"/>
      <c r="HBJ16" s="209"/>
      <c r="HBK16" s="209"/>
      <c r="HBL16" s="209"/>
      <c r="HBM16" s="209"/>
      <c r="HBN16" s="209"/>
      <c r="HBO16" s="209"/>
      <c r="HBP16" s="209"/>
      <c r="HBQ16" s="209"/>
      <c r="HBR16" s="209"/>
      <c r="HBS16" s="209"/>
      <c r="HBT16" s="209"/>
      <c r="HBU16" s="209"/>
      <c r="HBV16" s="209"/>
      <c r="HBW16" s="209"/>
      <c r="HBX16" s="209"/>
      <c r="HBY16" s="209"/>
      <c r="HBZ16" s="209"/>
      <c r="HCA16" s="209"/>
      <c r="HCB16" s="209"/>
      <c r="HCC16" s="209"/>
      <c r="HCD16" s="209"/>
      <c r="HCE16" s="209"/>
      <c r="HCF16" s="209"/>
      <c r="HCG16" s="209"/>
      <c r="HCH16" s="209"/>
      <c r="HCI16" s="209"/>
      <c r="HCJ16" s="209"/>
      <c r="HCK16" s="209"/>
      <c r="HCL16" s="209"/>
      <c r="HCM16" s="209"/>
      <c r="HCN16" s="209"/>
      <c r="HCO16" s="209"/>
      <c r="HCP16" s="209"/>
      <c r="HCQ16" s="209"/>
      <c r="HCR16" s="209"/>
      <c r="HCS16" s="209"/>
      <c r="HCT16" s="209"/>
      <c r="HCU16" s="209"/>
      <c r="HCV16" s="209"/>
      <c r="HCW16" s="209"/>
      <c r="HCX16" s="209"/>
      <c r="HCY16" s="209"/>
      <c r="HCZ16" s="209"/>
      <c r="HDA16" s="209"/>
      <c r="HDB16" s="209"/>
      <c r="HDC16" s="209"/>
      <c r="HDD16" s="209"/>
      <c r="HDE16" s="209"/>
      <c r="HDF16" s="209"/>
      <c r="HDG16" s="209"/>
      <c r="HDH16" s="209"/>
      <c r="HDI16" s="209"/>
      <c r="HDJ16" s="209"/>
      <c r="HDK16" s="209"/>
      <c r="HDL16" s="209"/>
      <c r="HDM16" s="209"/>
      <c r="HDN16" s="209"/>
      <c r="HDO16" s="209"/>
      <c r="HDP16" s="209"/>
      <c r="HDQ16" s="209"/>
      <c r="HDR16" s="209"/>
      <c r="HDS16" s="209"/>
      <c r="HDT16" s="209"/>
      <c r="HDU16" s="209"/>
      <c r="HDV16" s="209"/>
      <c r="HDW16" s="209"/>
      <c r="HDX16" s="209"/>
      <c r="HDY16" s="209"/>
      <c r="HDZ16" s="209"/>
      <c r="HEA16" s="209"/>
      <c r="HEB16" s="209"/>
      <c r="HEC16" s="209"/>
      <c r="HED16" s="209"/>
      <c r="HEE16" s="209"/>
      <c r="HEF16" s="209"/>
      <c r="HEG16" s="209"/>
      <c r="HEH16" s="209"/>
      <c r="HEI16" s="209"/>
      <c r="HEJ16" s="209"/>
      <c r="HEK16" s="209"/>
      <c r="HEL16" s="209"/>
      <c r="HEM16" s="209"/>
      <c r="HEN16" s="209"/>
      <c r="HEO16" s="209"/>
      <c r="HEP16" s="209"/>
      <c r="HEQ16" s="209"/>
      <c r="HER16" s="209"/>
      <c r="HES16" s="209"/>
      <c r="HET16" s="209"/>
      <c r="HEU16" s="209"/>
      <c r="HEV16" s="209"/>
      <c r="HEW16" s="209"/>
      <c r="HEX16" s="209"/>
      <c r="HEY16" s="209"/>
      <c r="HEZ16" s="209"/>
      <c r="HFA16" s="209"/>
      <c r="HFB16" s="209"/>
      <c r="HFC16" s="209"/>
      <c r="HFD16" s="209"/>
      <c r="HFE16" s="209"/>
      <c r="HFF16" s="209"/>
      <c r="HFG16" s="209"/>
      <c r="HFH16" s="209"/>
      <c r="HFI16" s="209"/>
      <c r="HFJ16" s="209"/>
      <c r="HFK16" s="209"/>
      <c r="HFL16" s="209"/>
      <c r="HFM16" s="209"/>
      <c r="HFN16" s="209"/>
      <c r="HFO16" s="209"/>
      <c r="HFP16" s="209"/>
      <c r="HFQ16" s="209"/>
      <c r="HFR16" s="209"/>
      <c r="HFS16" s="209"/>
      <c r="HFT16" s="209"/>
      <c r="HFU16" s="209"/>
      <c r="HFV16" s="209"/>
      <c r="HFW16" s="209"/>
      <c r="HFX16" s="209"/>
      <c r="HFY16" s="209"/>
      <c r="HFZ16" s="209"/>
      <c r="HGA16" s="209"/>
      <c r="HGB16" s="209"/>
      <c r="HGC16" s="209"/>
      <c r="HGD16" s="209"/>
      <c r="HGE16" s="209"/>
      <c r="HGF16" s="209"/>
      <c r="HGG16" s="209"/>
      <c r="HGH16" s="209"/>
      <c r="HGI16" s="209"/>
      <c r="HGJ16" s="209"/>
      <c r="HGK16" s="209"/>
      <c r="HGL16" s="209"/>
      <c r="HGM16" s="209"/>
      <c r="HGN16" s="209"/>
      <c r="HGO16" s="209"/>
      <c r="HGP16" s="209"/>
      <c r="HGQ16" s="209"/>
      <c r="HGR16" s="209"/>
      <c r="HGS16" s="209"/>
      <c r="HGT16" s="209"/>
      <c r="HGU16" s="209"/>
      <c r="HGV16" s="209"/>
      <c r="HGW16" s="209"/>
      <c r="HGX16" s="209"/>
      <c r="HGY16" s="209"/>
      <c r="HGZ16" s="209"/>
      <c r="HHA16" s="209"/>
      <c r="HHB16" s="209"/>
      <c r="HHC16" s="209"/>
      <c r="HHD16" s="209"/>
      <c r="HHE16" s="209"/>
      <c r="HHF16" s="209"/>
      <c r="HHG16" s="209"/>
      <c r="HHH16" s="209"/>
      <c r="HHI16" s="209"/>
      <c r="HHJ16" s="209"/>
      <c r="HHK16" s="209"/>
      <c r="HHL16" s="209"/>
      <c r="HHM16" s="209"/>
      <c r="HHN16" s="209"/>
      <c r="HHO16" s="209"/>
      <c r="HHP16" s="209"/>
      <c r="HHQ16" s="209"/>
      <c r="HHR16" s="209"/>
      <c r="HHS16" s="209"/>
      <c r="HHT16" s="209"/>
      <c r="HHU16" s="209"/>
      <c r="HHV16" s="209"/>
      <c r="HHW16" s="209"/>
      <c r="HHX16" s="209"/>
      <c r="HHY16" s="209"/>
      <c r="HHZ16" s="209"/>
      <c r="HIA16" s="209"/>
      <c r="HIB16" s="209"/>
      <c r="HIC16" s="209"/>
      <c r="HID16" s="209"/>
      <c r="HIE16" s="209"/>
      <c r="HIF16" s="209"/>
      <c r="HIG16" s="209"/>
      <c r="HIH16" s="209"/>
      <c r="HII16" s="209"/>
      <c r="HIJ16" s="209"/>
      <c r="HIK16" s="209"/>
      <c r="HIL16" s="209"/>
      <c r="HIM16" s="209"/>
      <c r="HIN16" s="209"/>
      <c r="HIO16" s="209"/>
      <c r="HIP16" s="209"/>
      <c r="HIQ16" s="209"/>
      <c r="HIR16" s="209"/>
      <c r="HIS16" s="209"/>
      <c r="HIT16" s="209"/>
      <c r="HIU16" s="209"/>
      <c r="HIV16" s="209"/>
      <c r="HIW16" s="209"/>
      <c r="HIX16" s="209"/>
      <c r="HIY16" s="209"/>
      <c r="HIZ16" s="209"/>
      <c r="HJA16" s="209"/>
      <c r="HJB16" s="209"/>
      <c r="HJC16" s="209"/>
      <c r="HJD16" s="209"/>
      <c r="HJE16" s="209"/>
      <c r="HJF16" s="209"/>
      <c r="HJG16" s="209"/>
      <c r="HJH16" s="209"/>
      <c r="HJI16" s="209"/>
      <c r="HJJ16" s="209"/>
      <c r="HJK16" s="209"/>
      <c r="HJL16" s="209"/>
      <c r="HJM16" s="209"/>
      <c r="HJN16" s="209"/>
      <c r="HJO16" s="209"/>
      <c r="HJP16" s="209"/>
      <c r="HJQ16" s="209"/>
      <c r="HJR16" s="209"/>
      <c r="HJS16" s="209"/>
      <c r="HJT16" s="209"/>
      <c r="HJU16" s="209"/>
      <c r="HJV16" s="209"/>
      <c r="HJW16" s="209"/>
      <c r="HJX16" s="209"/>
      <c r="HJY16" s="209"/>
      <c r="HJZ16" s="209"/>
      <c r="HKA16" s="209"/>
      <c r="HKB16" s="209"/>
      <c r="HKC16" s="209"/>
      <c r="HKD16" s="209"/>
      <c r="HKE16" s="209"/>
      <c r="HKF16" s="209"/>
      <c r="HKG16" s="209"/>
      <c r="HKH16" s="209"/>
      <c r="HKI16" s="209"/>
      <c r="HKJ16" s="209"/>
      <c r="HKK16" s="209"/>
      <c r="HKL16" s="209"/>
      <c r="HKM16" s="209"/>
      <c r="HKN16" s="209"/>
      <c r="HKO16" s="209"/>
      <c r="HKP16" s="209"/>
      <c r="HKQ16" s="209"/>
      <c r="HKR16" s="209"/>
      <c r="HKS16" s="209"/>
      <c r="HKT16" s="209"/>
      <c r="HKU16" s="209"/>
      <c r="HKV16" s="209"/>
      <c r="HKW16" s="209"/>
      <c r="HKX16" s="209"/>
      <c r="HKY16" s="209"/>
      <c r="HKZ16" s="209"/>
      <c r="HLA16" s="209"/>
      <c r="HLB16" s="209"/>
      <c r="HLC16" s="209"/>
      <c r="HLD16" s="209"/>
      <c r="HLE16" s="209"/>
      <c r="HLF16" s="209"/>
      <c r="HLG16" s="209"/>
      <c r="HLH16" s="209"/>
      <c r="HLI16" s="209"/>
      <c r="HLJ16" s="209"/>
      <c r="HLK16" s="209"/>
      <c r="HLL16" s="209"/>
      <c r="HLM16" s="209"/>
      <c r="HLN16" s="209"/>
      <c r="HLO16" s="209"/>
      <c r="HLP16" s="209"/>
      <c r="HLQ16" s="209"/>
      <c r="HLR16" s="209"/>
      <c r="HLS16" s="209"/>
      <c r="HLT16" s="209"/>
      <c r="HLU16" s="209"/>
      <c r="HLV16" s="209"/>
      <c r="HLW16" s="209"/>
      <c r="HLX16" s="209"/>
      <c r="HLY16" s="209"/>
      <c r="HLZ16" s="209"/>
      <c r="HMA16" s="209"/>
      <c r="HMB16" s="209"/>
      <c r="HMC16" s="209"/>
      <c r="HMD16" s="209"/>
      <c r="HME16" s="209"/>
      <c r="HMF16" s="209"/>
      <c r="HMG16" s="209"/>
      <c r="HMH16" s="209"/>
      <c r="HMI16" s="209"/>
      <c r="HMJ16" s="209"/>
      <c r="HMK16" s="209"/>
      <c r="HML16" s="209"/>
      <c r="HMM16" s="209"/>
      <c r="HMN16" s="209"/>
      <c r="HMO16" s="209"/>
      <c r="HMP16" s="209"/>
      <c r="HMQ16" s="209"/>
      <c r="HMR16" s="209"/>
      <c r="HMS16" s="209"/>
      <c r="HMT16" s="209"/>
      <c r="HMU16" s="209"/>
      <c r="HMV16" s="209"/>
      <c r="HMW16" s="209"/>
      <c r="HMX16" s="209"/>
      <c r="HMY16" s="209"/>
      <c r="HMZ16" s="209"/>
      <c r="HNA16" s="209"/>
      <c r="HNB16" s="209"/>
      <c r="HNC16" s="209"/>
      <c r="HND16" s="209"/>
      <c r="HNE16" s="209"/>
      <c r="HNF16" s="209"/>
      <c r="HNG16" s="209"/>
      <c r="HNH16" s="209"/>
      <c r="HNI16" s="209"/>
      <c r="HNJ16" s="209"/>
      <c r="HNK16" s="209"/>
      <c r="HNL16" s="209"/>
      <c r="HNM16" s="209"/>
      <c r="HNN16" s="209"/>
      <c r="HNO16" s="209"/>
      <c r="HNP16" s="209"/>
      <c r="HNQ16" s="209"/>
      <c r="HNR16" s="209"/>
      <c r="HNS16" s="209"/>
      <c r="HNT16" s="209"/>
      <c r="HNU16" s="209"/>
      <c r="HNV16" s="209"/>
      <c r="HNW16" s="209"/>
      <c r="HNX16" s="209"/>
      <c r="HNY16" s="209"/>
      <c r="HNZ16" s="209"/>
      <c r="HOA16" s="209"/>
      <c r="HOB16" s="209"/>
      <c r="HOC16" s="209"/>
      <c r="HOD16" s="209"/>
      <c r="HOE16" s="209"/>
      <c r="HOF16" s="209"/>
      <c r="HOG16" s="209"/>
      <c r="HOH16" s="209"/>
      <c r="HOI16" s="209"/>
      <c r="HOJ16" s="209"/>
      <c r="HOK16" s="209"/>
      <c r="HOL16" s="209"/>
      <c r="HOM16" s="209"/>
      <c r="HON16" s="209"/>
      <c r="HOO16" s="209"/>
      <c r="HOP16" s="209"/>
      <c r="HOQ16" s="209"/>
      <c r="HOR16" s="209"/>
      <c r="HOS16" s="209"/>
      <c r="HOT16" s="209"/>
      <c r="HOU16" s="209"/>
      <c r="HOV16" s="209"/>
      <c r="HOW16" s="209"/>
      <c r="HOX16" s="209"/>
      <c r="HOY16" s="209"/>
      <c r="HOZ16" s="209"/>
      <c r="HPA16" s="209"/>
      <c r="HPB16" s="209"/>
      <c r="HPC16" s="209"/>
      <c r="HPD16" s="209"/>
      <c r="HPE16" s="209"/>
      <c r="HPF16" s="209"/>
      <c r="HPG16" s="209"/>
      <c r="HPH16" s="209"/>
      <c r="HPI16" s="209"/>
      <c r="HPJ16" s="209"/>
      <c r="HPK16" s="209"/>
      <c r="HPL16" s="209"/>
      <c r="HPM16" s="209"/>
      <c r="HPN16" s="209"/>
      <c r="HPO16" s="209"/>
      <c r="HPP16" s="209"/>
      <c r="HPQ16" s="209"/>
      <c r="HPR16" s="209"/>
      <c r="HPS16" s="209"/>
      <c r="HPT16" s="209"/>
      <c r="HPU16" s="209"/>
      <c r="HPV16" s="209"/>
      <c r="HPW16" s="209"/>
      <c r="HPX16" s="209"/>
      <c r="HPY16" s="209"/>
      <c r="HPZ16" s="209"/>
      <c r="HQA16" s="209"/>
      <c r="HQB16" s="209"/>
      <c r="HQC16" s="209"/>
      <c r="HQD16" s="209"/>
      <c r="HQE16" s="209"/>
      <c r="HQF16" s="209"/>
      <c r="HQG16" s="209"/>
      <c r="HQH16" s="209"/>
      <c r="HQI16" s="209"/>
      <c r="HQJ16" s="209"/>
      <c r="HQK16" s="209"/>
      <c r="HQL16" s="209"/>
      <c r="HQM16" s="209"/>
      <c r="HQN16" s="209"/>
      <c r="HQO16" s="209"/>
      <c r="HQP16" s="209"/>
      <c r="HQQ16" s="209"/>
      <c r="HQR16" s="209"/>
      <c r="HQS16" s="209"/>
      <c r="HQT16" s="209"/>
      <c r="HQU16" s="209"/>
      <c r="HQV16" s="209"/>
      <c r="HQW16" s="209"/>
      <c r="HQX16" s="209"/>
      <c r="HQY16" s="209"/>
      <c r="HQZ16" s="209"/>
      <c r="HRA16" s="209"/>
      <c r="HRB16" s="209"/>
      <c r="HRC16" s="209"/>
      <c r="HRD16" s="209"/>
      <c r="HRE16" s="209"/>
      <c r="HRF16" s="209"/>
      <c r="HRG16" s="209"/>
      <c r="HRH16" s="209"/>
      <c r="HRI16" s="209"/>
      <c r="HRJ16" s="209"/>
      <c r="HRK16" s="209"/>
      <c r="HRL16" s="209"/>
      <c r="HRM16" s="209"/>
      <c r="HRN16" s="209"/>
      <c r="HRO16" s="209"/>
      <c r="HRP16" s="209"/>
      <c r="HRQ16" s="209"/>
      <c r="HRR16" s="209"/>
      <c r="HRS16" s="209"/>
      <c r="HRT16" s="209"/>
      <c r="HRU16" s="209"/>
      <c r="HRV16" s="209"/>
      <c r="HRW16" s="209"/>
      <c r="HRX16" s="209"/>
      <c r="HRY16" s="209"/>
      <c r="HRZ16" s="209"/>
      <c r="HSA16" s="209"/>
      <c r="HSB16" s="209"/>
      <c r="HSC16" s="209"/>
      <c r="HSD16" s="209"/>
      <c r="HSE16" s="209"/>
      <c r="HSF16" s="209"/>
      <c r="HSG16" s="209"/>
      <c r="HSH16" s="209"/>
      <c r="HSI16" s="209"/>
      <c r="HSJ16" s="209"/>
      <c r="HSK16" s="209"/>
      <c r="HSL16" s="209"/>
      <c r="HSM16" s="209"/>
      <c r="HSN16" s="209"/>
      <c r="HSO16" s="209"/>
      <c r="HSP16" s="209"/>
      <c r="HSQ16" s="209"/>
      <c r="HSR16" s="209"/>
      <c r="HSS16" s="209"/>
      <c r="HST16" s="209"/>
      <c r="HSU16" s="209"/>
      <c r="HSV16" s="209"/>
      <c r="HSW16" s="209"/>
      <c r="HSX16" s="209"/>
      <c r="HSY16" s="209"/>
      <c r="HSZ16" s="209"/>
      <c r="HTA16" s="209"/>
      <c r="HTB16" s="209"/>
      <c r="HTC16" s="209"/>
      <c r="HTD16" s="209"/>
      <c r="HTE16" s="209"/>
      <c r="HTF16" s="209"/>
      <c r="HTG16" s="209"/>
      <c r="HTH16" s="209"/>
      <c r="HTI16" s="209"/>
      <c r="HTJ16" s="209"/>
      <c r="HTK16" s="209"/>
      <c r="HTL16" s="209"/>
      <c r="HTM16" s="209"/>
      <c r="HTN16" s="209"/>
      <c r="HTO16" s="209"/>
      <c r="HTP16" s="209"/>
      <c r="HTQ16" s="209"/>
      <c r="HTR16" s="209"/>
      <c r="HTS16" s="209"/>
      <c r="HTT16" s="209"/>
      <c r="HTU16" s="209"/>
      <c r="HTV16" s="209"/>
      <c r="HTW16" s="209"/>
      <c r="HTX16" s="209"/>
      <c r="HTY16" s="209"/>
      <c r="HTZ16" s="209"/>
      <c r="HUA16" s="209"/>
      <c r="HUB16" s="209"/>
      <c r="HUC16" s="209"/>
      <c r="HUD16" s="209"/>
      <c r="HUE16" s="209"/>
      <c r="HUF16" s="209"/>
      <c r="HUG16" s="209"/>
      <c r="HUH16" s="209"/>
      <c r="HUI16" s="209"/>
      <c r="HUJ16" s="209"/>
      <c r="HUK16" s="209"/>
      <c r="HUL16" s="209"/>
      <c r="HUM16" s="209"/>
      <c r="HUN16" s="209"/>
      <c r="HUO16" s="209"/>
      <c r="HUP16" s="209"/>
      <c r="HUQ16" s="209"/>
      <c r="HUR16" s="209"/>
      <c r="HUS16" s="209"/>
      <c r="HUT16" s="209"/>
      <c r="HUU16" s="209"/>
      <c r="HUV16" s="209"/>
      <c r="HUW16" s="209"/>
      <c r="HUX16" s="209"/>
      <c r="HUY16" s="209"/>
      <c r="HUZ16" s="209"/>
      <c r="HVA16" s="209"/>
      <c r="HVB16" s="209"/>
      <c r="HVC16" s="209"/>
      <c r="HVD16" s="209"/>
      <c r="HVE16" s="209"/>
      <c r="HVF16" s="209"/>
      <c r="HVG16" s="209"/>
      <c r="HVH16" s="209"/>
      <c r="HVI16" s="209"/>
      <c r="HVJ16" s="209"/>
      <c r="HVK16" s="209"/>
      <c r="HVL16" s="209"/>
      <c r="HVM16" s="209"/>
      <c r="HVN16" s="209"/>
      <c r="HVO16" s="209"/>
      <c r="HVP16" s="209"/>
      <c r="HVQ16" s="209"/>
      <c r="HVR16" s="209"/>
      <c r="HVS16" s="209"/>
      <c r="HVT16" s="209"/>
      <c r="HVU16" s="209"/>
      <c r="HVV16" s="209"/>
      <c r="HVW16" s="209"/>
      <c r="HVX16" s="209"/>
      <c r="HVY16" s="209"/>
      <c r="HVZ16" s="209"/>
      <c r="HWA16" s="209"/>
      <c r="HWB16" s="209"/>
      <c r="HWC16" s="209"/>
      <c r="HWD16" s="209"/>
      <c r="HWE16" s="209"/>
      <c r="HWF16" s="209"/>
      <c r="HWG16" s="209"/>
      <c r="HWH16" s="209"/>
      <c r="HWI16" s="209"/>
      <c r="HWJ16" s="209"/>
      <c r="HWK16" s="209"/>
      <c r="HWL16" s="209"/>
      <c r="HWM16" s="209"/>
      <c r="HWN16" s="209"/>
      <c r="HWO16" s="209"/>
      <c r="HWP16" s="209"/>
      <c r="HWQ16" s="209"/>
      <c r="HWR16" s="209"/>
      <c r="HWS16" s="209"/>
      <c r="HWT16" s="209"/>
      <c r="HWU16" s="209"/>
      <c r="HWV16" s="209"/>
      <c r="HWW16" s="209"/>
      <c r="HWX16" s="209"/>
      <c r="HWY16" s="209"/>
      <c r="HWZ16" s="209"/>
      <c r="HXA16" s="209"/>
      <c r="HXB16" s="209"/>
      <c r="HXC16" s="209"/>
      <c r="HXD16" s="209"/>
      <c r="HXE16" s="209"/>
      <c r="HXF16" s="209"/>
      <c r="HXG16" s="209"/>
      <c r="HXH16" s="209"/>
      <c r="HXI16" s="209"/>
      <c r="HXJ16" s="209"/>
      <c r="HXK16" s="209"/>
      <c r="HXL16" s="209"/>
      <c r="HXM16" s="209"/>
      <c r="HXN16" s="209"/>
      <c r="HXO16" s="209"/>
      <c r="HXP16" s="209"/>
      <c r="HXQ16" s="209"/>
      <c r="HXR16" s="209"/>
      <c r="HXS16" s="209"/>
      <c r="HXT16" s="209"/>
      <c r="HXU16" s="209"/>
      <c r="HXV16" s="209"/>
      <c r="HXW16" s="209"/>
      <c r="HXX16" s="209"/>
      <c r="HXY16" s="209"/>
      <c r="HXZ16" s="209"/>
      <c r="HYA16" s="209"/>
      <c r="HYB16" s="209"/>
      <c r="HYC16" s="209"/>
      <c r="HYD16" s="209"/>
      <c r="HYE16" s="209"/>
      <c r="HYF16" s="209"/>
      <c r="HYG16" s="209"/>
      <c r="HYH16" s="209"/>
      <c r="HYI16" s="209"/>
      <c r="HYJ16" s="209"/>
      <c r="HYK16" s="209"/>
      <c r="HYL16" s="209"/>
      <c r="HYM16" s="209"/>
      <c r="HYN16" s="209"/>
      <c r="HYO16" s="209"/>
      <c r="HYP16" s="209"/>
      <c r="HYQ16" s="209"/>
      <c r="HYR16" s="209"/>
      <c r="HYS16" s="209"/>
      <c r="HYT16" s="209"/>
      <c r="HYU16" s="209"/>
      <c r="HYV16" s="209"/>
      <c r="HYW16" s="209"/>
      <c r="HYX16" s="209"/>
      <c r="HYY16" s="209"/>
      <c r="HYZ16" s="209"/>
      <c r="HZA16" s="209"/>
      <c r="HZB16" s="209"/>
      <c r="HZC16" s="209"/>
      <c r="HZD16" s="209"/>
      <c r="HZE16" s="209"/>
      <c r="HZF16" s="209"/>
      <c r="HZG16" s="209"/>
      <c r="HZH16" s="209"/>
      <c r="HZI16" s="209"/>
      <c r="HZJ16" s="209"/>
      <c r="HZK16" s="209"/>
      <c r="HZL16" s="209"/>
      <c r="HZM16" s="209"/>
      <c r="HZN16" s="209"/>
      <c r="HZO16" s="209"/>
      <c r="HZP16" s="209"/>
      <c r="HZQ16" s="209"/>
      <c r="HZR16" s="209"/>
      <c r="HZS16" s="209"/>
      <c r="HZT16" s="209"/>
      <c r="HZU16" s="209"/>
      <c r="HZV16" s="209"/>
      <c r="HZW16" s="209"/>
      <c r="HZX16" s="209"/>
      <c r="HZY16" s="209"/>
      <c r="HZZ16" s="209"/>
      <c r="IAA16" s="209"/>
      <c r="IAB16" s="209"/>
      <c r="IAC16" s="209"/>
      <c r="IAD16" s="209"/>
      <c r="IAE16" s="209"/>
      <c r="IAF16" s="209"/>
      <c r="IAG16" s="209"/>
      <c r="IAH16" s="209"/>
      <c r="IAI16" s="209"/>
      <c r="IAJ16" s="209"/>
      <c r="IAK16" s="209"/>
      <c r="IAL16" s="209"/>
      <c r="IAM16" s="209"/>
      <c r="IAN16" s="209"/>
      <c r="IAO16" s="209"/>
      <c r="IAP16" s="209"/>
      <c r="IAQ16" s="209"/>
      <c r="IAR16" s="209"/>
      <c r="IAS16" s="209"/>
      <c r="IAT16" s="209"/>
      <c r="IAU16" s="209"/>
      <c r="IAV16" s="209"/>
      <c r="IAW16" s="209"/>
      <c r="IAX16" s="209"/>
      <c r="IAY16" s="209"/>
      <c r="IAZ16" s="209"/>
      <c r="IBA16" s="209"/>
      <c r="IBB16" s="209"/>
      <c r="IBC16" s="209"/>
      <c r="IBD16" s="209"/>
      <c r="IBE16" s="209"/>
      <c r="IBF16" s="209"/>
      <c r="IBG16" s="209"/>
      <c r="IBH16" s="209"/>
      <c r="IBI16" s="209"/>
      <c r="IBJ16" s="209"/>
      <c r="IBK16" s="209"/>
      <c r="IBL16" s="209"/>
      <c r="IBM16" s="209"/>
      <c r="IBN16" s="209"/>
      <c r="IBO16" s="209"/>
      <c r="IBP16" s="209"/>
      <c r="IBQ16" s="209"/>
      <c r="IBR16" s="209"/>
      <c r="IBS16" s="209"/>
      <c r="IBT16" s="209"/>
      <c r="IBU16" s="209"/>
      <c r="IBV16" s="209"/>
      <c r="IBW16" s="209"/>
      <c r="IBX16" s="209"/>
      <c r="IBY16" s="209"/>
      <c r="IBZ16" s="209"/>
      <c r="ICA16" s="209"/>
      <c r="ICB16" s="209"/>
      <c r="ICC16" s="209"/>
      <c r="ICD16" s="209"/>
      <c r="ICE16" s="209"/>
      <c r="ICF16" s="209"/>
      <c r="ICG16" s="209"/>
      <c r="ICH16" s="209"/>
      <c r="ICI16" s="209"/>
      <c r="ICJ16" s="209"/>
      <c r="ICK16" s="209"/>
      <c r="ICL16" s="209"/>
      <c r="ICM16" s="209"/>
      <c r="ICN16" s="209"/>
      <c r="ICO16" s="209"/>
      <c r="ICP16" s="209"/>
      <c r="ICQ16" s="209"/>
      <c r="ICR16" s="209"/>
      <c r="ICS16" s="209"/>
      <c r="ICT16" s="209"/>
      <c r="ICU16" s="209"/>
      <c r="ICV16" s="209"/>
      <c r="ICW16" s="209"/>
      <c r="ICX16" s="209"/>
      <c r="ICY16" s="209"/>
      <c r="ICZ16" s="209"/>
      <c r="IDA16" s="209"/>
      <c r="IDB16" s="209"/>
      <c r="IDC16" s="209"/>
      <c r="IDD16" s="209"/>
      <c r="IDE16" s="209"/>
      <c r="IDF16" s="209"/>
      <c r="IDG16" s="209"/>
      <c r="IDH16" s="209"/>
      <c r="IDI16" s="209"/>
      <c r="IDJ16" s="209"/>
      <c r="IDK16" s="209"/>
      <c r="IDL16" s="209"/>
      <c r="IDM16" s="209"/>
      <c r="IDN16" s="209"/>
      <c r="IDO16" s="209"/>
      <c r="IDP16" s="209"/>
      <c r="IDQ16" s="209"/>
      <c r="IDR16" s="209"/>
      <c r="IDS16" s="209"/>
      <c r="IDT16" s="209"/>
      <c r="IDU16" s="209"/>
      <c r="IDV16" s="209"/>
      <c r="IDW16" s="209"/>
      <c r="IDX16" s="209"/>
      <c r="IDY16" s="209"/>
      <c r="IDZ16" s="209"/>
      <c r="IEA16" s="209"/>
      <c r="IEB16" s="209"/>
      <c r="IEC16" s="209"/>
      <c r="IED16" s="209"/>
      <c r="IEE16" s="209"/>
      <c r="IEF16" s="209"/>
      <c r="IEG16" s="209"/>
      <c r="IEH16" s="209"/>
      <c r="IEI16" s="209"/>
      <c r="IEJ16" s="209"/>
      <c r="IEK16" s="209"/>
      <c r="IEL16" s="209"/>
      <c r="IEM16" s="209"/>
      <c r="IEN16" s="209"/>
      <c r="IEO16" s="209"/>
      <c r="IEP16" s="209"/>
      <c r="IEQ16" s="209"/>
      <c r="IER16" s="209"/>
      <c r="IES16" s="209"/>
      <c r="IET16" s="209"/>
      <c r="IEU16" s="209"/>
      <c r="IEV16" s="209"/>
      <c r="IEW16" s="209"/>
      <c r="IEX16" s="209"/>
      <c r="IEY16" s="209"/>
      <c r="IEZ16" s="209"/>
      <c r="IFA16" s="209"/>
      <c r="IFB16" s="209"/>
      <c r="IFC16" s="209"/>
      <c r="IFD16" s="209"/>
      <c r="IFE16" s="209"/>
      <c r="IFF16" s="209"/>
      <c r="IFG16" s="209"/>
      <c r="IFH16" s="209"/>
      <c r="IFI16" s="209"/>
      <c r="IFJ16" s="209"/>
      <c r="IFK16" s="209"/>
      <c r="IFL16" s="209"/>
      <c r="IFM16" s="209"/>
      <c r="IFN16" s="209"/>
      <c r="IFO16" s="209"/>
      <c r="IFP16" s="209"/>
      <c r="IFQ16" s="209"/>
      <c r="IFR16" s="209"/>
      <c r="IFS16" s="209"/>
      <c r="IFT16" s="209"/>
      <c r="IFU16" s="209"/>
      <c r="IFV16" s="209"/>
      <c r="IFW16" s="209"/>
      <c r="IFX16" s="209"/>
      <c r="IFY16" s="209"/>
      <c r="IFZ16" s="209"/>
      <c r="IGA16" s="209"/>
      <c r="IGB16" s="209"/>
      <c r="IGC16" s="209"/>
      <c r="IGD16" s="209"/>
      <c r="IGE16" s="209"/>
      <c r="IGF16" s="209"/>
      <c r="IGG16" s="209"/>
      <c r="IGH16" s="209"/>
      <c r="IGI16" s="209"/>
      <c r="IGJ16" s="209"/>
      <c r="IGK16" s="209"/>
      <c r="IGL16" s="209"/>
      <c r="IGM16" s="209"/>
      <c r="IGN16" s="209"/>
      <c r="IGO16" s="209"/>
      <c r="IGP16" s="209"/>
      <c r="IGQ16" s="209"/>
      <c r="IGR16" s="209"/>
      <c r="IGS16" s="209"/>
      <c r="IGT16" s="209"/>
      <c r="IGU16" s="209"/>
      <c r="IGV16" s="209"/>
      <c r="IGW16" s="209"/>
      <c r="IGX16" s="209"/>
      <c r="IGY16" s="209"/>
      <c r="IGZ16" s="209"/>
      <c r="IHA16" s="209"/>
      <c r="IHB16" s="209"/>
      <c r="IHC16" s="209"/>
      <c r="IHD16" s="209"/>
      <c r="IHE16" s="209"/>
      <c r="IHF16" s="209"/>
      <c r="IHG16" s="209"/>
      <c r="IHH16" s="209"/>
      <c r="IHI16" s="209"/>
      <c r="IHJ16" s="209"/>
      <c r="IHK16" s="209"/>
      <c r="IHL16" s="209"/>
      <c r="IHM16" s="209"/>
      <c r="IHN16" s="209"/>
      <c r="IHO16" s="209"/>
      <c r="IHP16" s="209"/>
      <c r="IHQ16" s="209"/>
      <c r="IHR16" s="209"/>
      <c r="IHS16" s="209"/>
      <c r="IHT16" s="209"/>
      <c r="IHU16" s="209"/>
      <c r="IHV16" s="209"/>
      <c r="IHW16" s="209"/>
      <c r="IHX16" s="209"/>
      <c r="IHY16" s="209"/>
      <c r="IHZ16" s="209"/>
      <c r="IIA16" s="209"/>
      <c r="IIB16" s="209"/>
      <c r="IIC16" s="209"/>
      <c r="IID16" s="209"/>
      <c r="IIE16" s="209"/>
      <c r="IIF16" s="209"/>
      <c r="IIG16" s="209"/>
      <c r="IIH16" s="209"/>
      <c r="III16" s="209"/>
      <c r="IIJ16" s="209"/>
      <c r="IIK16" s="209"/>
      <c r="IIL16" s="209"/>
      <c r="IIM16" s="209"/>
      <c r="IIN16" s="209"/>
      <c r="IIO16" s="209"/>
      <c r="IIP16" s="209"/>
      <c r="IIQ16" s="209"/>
      <c r="IIR16" s="209"/>
      <c r="IIS16" s="209"/>
      <c r="IIT16" s="209"/>
      <c r="IIU16" s="209"/>
      <c r="IIV16" s="209"/>
      <c r="IIW16" s="209"/>
      <c r="IIX16" s="209"/>
      <c r="IIY16" s="209"/>
      <c r="IIZ16" s="209"/>
      <c r="IJA16" s="209"/>
      <c r="IJB16" s="209"/>
      <c r="IJC16" s="209"/>
      <c r="IJD16" s="209"/>
      <c r="IJE16" s="209"/>
      <c r="IJF16" s="209"/>
      <c r="IJG16" s="209"/>
      <c r="IJH16" s="209"/>
      <c r="IJI16" s="209"/>
      <c r="IJJ16" s="209"/>
      <c r="IJK16" s="209"/>
      <c r="IJL16" s="209"/>
      <c r="IJM16" s="209"/>
      <c r="IJN16" s="209"/>
      <c r="IJO16" s="209"/>
      <c r="IJP16" s="209"/>
      <c r="IJQ16" s="209"/>
      <c r="IJR16" s="209"/>
      <c r="IJS16" s="209"/>
      <c r="IJT16" s="209"/>
      <c r="IJU16" s="209"/>
      <c r="IJV16" s="209"/>
      <c r="IJW16" s="209"/>
      <c r="IJX16" s="209"/>
      <c r="IJY16" s="209"/>
      <c r="IJZ16" s="209"/>
      <c r="IKA16" s="209"/>
      <c r="IKB16" s="209"/>
      <c r="IKC16" s="209"/>
      <c r="IKD16" s="209"/>
      <c r="IKE16" s="209"/>
      <c r="IKF16" s="209"/>
      <c r="IKG16" s="209"/>
      <c r="IKH16" s="209"/>
      <c r="IKI16" s="209"/>
      <c r="IKJ16" s="209"/>
      <c r="IKK16" s="209"/>
      <c r="IKL16" s="209"/>
      <c r="IKM16" s="209"/>
      <c r="IKN16" s="209"/>
      <c r="IKO16" s="209"/>
      <c r="IKP16" s="209"/>
      <c r="IKQ16" s="209"/>
      <c r="IKR16" s="209"/>
      <c r="IKS16" s="209"/>
      <c r="IKT16" s="209"/>
      <c r="IKU16" s="209"/>
      <c r="IKV16" s="209"/>
      <c r="IKW16" s="209"/>
      <c r="IKX16" s="209"/>
      <c r="IKY16" s="209"/>
      <c r="IKZ16" s="209"/>
      <c r="ILA16" s="209"/>
      <c r="ILB16" s="209"/>
      <c r="ILC16" s="209"/>
      <c r="ILD16" s="209"/>
      <c r="ILE16" s="209"/>
      <c r="ILF16" s="209"/>
      <c r="ILG16" s="209"/>
      <c r="ILH16" s="209"/>
      <c r="ILI16" s="209"/>
      <c r="ILJ16" s="209"/>
      <c r="ILK16" s="209"/>
      <c r="ILL16" s="209"/>
      <c r="ILM16" s="209"/>
      <c r="ILN16" s="209"/>
      <c r="ILO16" s="209"/>
      <c r="ILP16" s="209"/>
      <c r="ILQ16" s="209"/>
      <c r="ILR16" s="209"/>
      <c r="ILS16" s="209"/>
      <c r="ILT16" s="209"/>
      <c r="ILU16" s="209"/>
      <c r="ILV16" s="209"/>
      <c r="ILW16" s="209"/>
      <c r="ILX16" s="209"/>
      <c r="ILY16" s="209"/>
      <c r="ILZ16" s="209"/>
      <c r="IMA16" s="209"/>
      <c r="IMB16" s="209"/>
      <c r="IMC16" s="209"/>
      <c r="IMD16" s="209"/>
      <c r="IME16" s="209"/>
      <c r="IMF16" s="209"/>
      <c r="IMG16" s="209"/>
      <c r="IMH16" s="209"/>
      <c r="IMI16" s="209"/>
      <c r="IMJ16" s="209"/>
      <c r="IMK16" s="209"/>
      <c r="IML16" s="209"/>
      <c r="IMM16" s="209"/>
      <c r="IMN16" s="209"/>
      <c r="IMO16" s="209"/>
      <c r="IMP16" s="209"/>
      <c r="IMQ16" s="209"/>
      <c r="IMR16" s="209"/>
      <c r="IMS16" s="209"/>
      <c r="IMT16" s="209"/>
      <c r="IMU16" s="209"/>
      <c r="IMV16" s="209"/>
      <c r="IMW16" s="209"/>
      <c r="IMX16" s="209"/>
      <c r="IMY16" s="209"/>
      <c r="IMZ16" s="209"/>
      <c r="INA16" s="209"/>
      <c r="INB16" s="209"/>
      <c r="INC16" s="209"/>
      <c r="IND16" s="209"/>
      <c r="INE16" s="209"/>
      <c r="INF16" s="209"/>
      <c r="ING16" s="209"/>
      <c r="INH16" s="209"/>
      <c r="INI16" s="209"/>
      <c r="INJ16" s="209"/>
      <c r="INK16" s="209"/>
      <c r="INL16" s="209"/>
      <c r="INM16" s="209"/>
      <c r="INN16" s="209"/>
      <c r="INO16" s="209"/>
      <c r="INP16" s="209"/>
      <c r="INQ16" s="209"/>
      <c r="INR16" s="209"/>
      <c r="INS16" s="209"/>
      <c r="INT16" s="209"/>
      <c r="INU16" s="209"/>
      <c r="INV16" s="209"/>
      <c r="INW16" s="209"/>
      <c r="INX16" s="209"/>
      <c r="INY16" s="209"/>
      <c r="INZ16" s="209"/>
      <c r="IOA16" s="209"/>
      <c r="IOB16" s="209"/>
      <c r="IOC16" s="209"/>
      <c r="IOD16" s="209"/>
      <c r="IOE16" s="209"/>
      <c r="IOF16" s="209"/>
      <c r="IOG16" s="209"/>
      <c r="IOH16" s="209"/>
      <c r="IOI16" s="209"/>
      <c r="IOJ16" s="209"/>
      <c r="IOK16" s="209"/>
      <c r="IOL16" s="209"/>
      <c r="IOM16" s="209"/>
      <c r="ION16" s="209"/>
      <c r="IOO16" s="209"/>
      <c r="IOP16" s="209"/>
      <c r="IOQ16" s="209"/>
      <c r="IOR16" s="209"/>
      <c r="IOS16" s="209"/>
      <c r="IOT16" s="209"/>
      <c r="IOU16" s="209"/>
      <c r="IOV16" s="209"/>
      <c r="IOW16" s="209"/>
      <c r="IOX16" s="209"/>
      <c r="IOY16" s="209"/>
      <c r="IOZ16" s="209"/>
      <c r="IPA16" s="209"/>
      <c r="IPB16" s="209"/>
      <c r="IPC16" s="209"/>
      <c r="IPD16" s="209"/>
      <c r="IPE16" s="209"/>
      <c r="IPF16" s="209"/>
      <c r="IPG16" s="209"/>
      <c r="IPH16" s="209"/>
      <c r="IPI16" s="209"/>
      <c r="IPJ16" s="209"/>
      <c r="IPK16" s="209"/>
      <c r="IPL16" s="209"/>
      <c r="IPM16" s="209"/>
      <c r="IPN16" s="209"/>
      <c r="IPO16" s="209"/>
      <c r="IPP16" s="209"/>
      <c r="IPQ16" s="209"/>
      <c r="IPR16" s="209"/>
      <c r="IPS16" s="209"/>
      <c r="IPT16" s="209"/>
      <c r="IPU16" s="209"/>
      <c r="IPV16" s="209"/>
      <c r="IPW16" s="209"/>
      <c r="IPX16" s="209"/>
      <c r="IPY16" s="209"/>
      <c r="IPZ16" s="209"/>
      <c r="IQA16" s="209"/>
      <c r="IQB16" s="209"/>
      <c r="IQC16" s="209"/>
      <c r="IQD16" s="209"/>
      <c r="IQE16" s="209"/>
      <c r="IQF16" s="209"/>
      <c r="IQG16" s="209"/>
      <c r="IQH16" s="209"/>
      <c r="IQI16" s="209"/>
      <c r="IQJ16" s="209"/>
      <c r="IQK16" s="209"/>
      <c r="IQL16" s="209"/>
      <c r="IQM16" s="209"/>
      <c r="IQN16" s="209"/>
      <c r="IQO16" s="209"/>
      <c r="IQP16" s="209"/>
      <c r="IQQ16" s="209"/>
      <c r="IQR16" s="209"/>
      <c r="IQS16" s="209"/>
      <c r="IQT16" s="209"/>
      <c r="IQU16" s="209"/>
      <c r="IQV16" s="209"/>
      <c r="IQW16" s="209"/>
      <c r="IQX16" s="209"/>
      <c r="IQY16" s="209"/>
      <c r="IQZ16" s="209"/>
      <c r="IRA16" s="209"/>
      <c r="IRB16" s="209"/>
      <c r="IRC16" s="209"/>
      <c r="IRD16" s="209"/>
      <c r="IRE16" s="209"/>
      <c r="IRF16" s="209"/>
      <c r="IRG16" s="209"/>
      <c r="IRH16" s="209"/>
      <c r="IRI16" s="209"/>
      <c r="IRJ16" s="209"/>
      <c r="IRK16" s="209"/>
      <c r="IRL16" s="209"/>
      <c r="IRM16" s="209"/>
      <c r="IRN16" s="209"/>
      <c r="IRO16" s="209"/>
      <c r="IRP16" s="209"/>
      <c r="IRQ16" s="209"/>
      <c r="IRR16" s="209"/>
      <c r="IRS16" s="209"/>
      <c r="IRT16" s="209"/>
      <c r="IRU16" s="209"/>
      <c r="IRV16" s="209"/>
      <c r="IRW16" s="209"/>
      <c r="IRX16" s="209"/>
      <c r="IRY16" s="209"/>
      <c r="IRZ16" s="209"/>
      <c r="ISA16" s="209"/>
      <c r="ISB16" s="209"/>
      <c r="ISC16" s="209"/>
      <c r="ISD16" s="209"/>
      <c r="ISE16" s="209"/>
      <c r="ISF16" s="209"/>
      <c r="ISG16" s="209"/>
      <c r="ISH16" s="209"/>
      <c r="ISI16" s="209"/>
      <c r="ISJ16" s="209"/>
      <c r="ISK16" s="209"/>
      <c r="ISL16" s="209"/>
      <c r="ISM16" s="209"/>
      <c r="ISN16" s="209"/>
      <c r="ISO16" s="209"/>
      <c r="ISP16" s="209"/>
      <c r="ISQ16" s="209"/>
      <c r="ISR16" s="209"/>
      <c r="ISS16" s="209"/>
      <c r="IST16" s="209"/>
      <c r="ISU16" s="209"/>
      <c r="ISV16" s="209"/>
      <c r="ISW16" s="209"/>
      <c r="ISX16" s="209"/>
      <c r="ISY16" s="209"/>
      <c r="ISZ16" s="209"/>
      <c r="ITA16" s="209"/>
      <c r="ITB16" s="209"/>
      <c r="ITC16" s="209"/>
      <c r="ITD16" s="209"/>
      <c r="ITE16" s="209"/>
      <c r="ITF16" s="209"/>
      <c r="ITG16" s="209"/>
      <c r="ITH16" s="209"/>
      <c r="ITI16" s="209"/>
      <c r="ITJ16" s="209"/>
      <c r="ITK16" s="209"/>
      <c r="ITL16" s="209"/>
      <c r="ITM16" s="209"/>
      <c r="ITN16" s="209"/>
      <c r="ITO16" s="209"/>
      <c r="ITP16" s="209"/>
      <c r="ITQ16" s="209"/>
      <c r="ITR16" s="209"/>
      <c r="ITS16" s="209"/>
      <c r="ITT16" s="209"/>
      <c r="ITU16" s="209"/>
      <c r="ITV16" s="209"/>
      <c r="ITW16" s="209"/>
      <c r="ITX16" s="209"/>
      <c r="ITY16" s="209"/>
      <c r="ITZ16" s="209"/>
      <c r="IUA16" s="209"/>
      <c r="IUB16" s="209"/>
      <c r="IUC16" s="209"/>
      <c r="IUD16" s="209"/>
      <c r="IUE16" s="209"/>
      <c r="IUF16" s="209"/>
      <c r="IUG16" s="209"/>
      <c r="IUH16" s="209"/>
      <c r="IUI16" s="209"/>
      <c r="IUJ16" s="209"/>
      <c r="IUK16" s="209"/>
      <c r="IUL16" s="209"/>
      <c r="IUM16" s="209"/>
      <c r="IUN16" s="209"/>
      <c r="IUO16" s="209"/>
      <c r="IUP16" s="209"/>
      <c r="IUQ16" s="209"/>
      <c r="IUR16" s="209"/>
      <c r="IUS16" s="209"/>
      <c r="IUT16" s="209"/>
      <c r="IUU16" s="209"/>
      <c r="IUV16" s="209"/>
      <c r="IUW16" s="209"/>
      <c r="IUX16" s="209"/>
      <c r="IUY16" s="209"/>
      <c r="IUZ16" s="209"/>
      <c r="IVA16" s="209"/>
      <c r="IVB16" s="209"/>
      <c r="IVC16" s="209"/>
      <c r="IVD16" s="209"/>
      <c r="IVE16" s="209"/>
      <c r="IVF16" s="209"/>
      <c r="IVG16" s="209"/>
      <c r="IVH16" s="209"/>
      <c r="IVI16" s="209"/>
      <c r="IVJ16" s="209"/>
      <c r="IVK16" s="209"/>
      <c r="IVL16" s="209"/>
      <c r="IVM16" s="209"/>
      <c r="IVN16" s="209"/>
      <c r="IVO16" s="209"/>
      <c r="IVP16" s="209"/>
      <c r="IVQ16" s="209"/>
      <c r="IVR16" s="209"/>
      <c r="IVS16" s="209"/>
      <c r="IVT16" s="209"/>
      <c r="IVU16" s="209"/>
      <c r="IVV16" s="209"/>
      <c r="IVW16" s="209"/>
      <c r="IVX16" s="209"/>
      <c r="IVY16" s="209"/>
      <c r="IVZ16" s="209"/>
      <c r="IWA16" s="209"/>
      <c r="IWB16" s="209"/>
      <c r="IWC16" s="209"/>
      <c r="IWD16" s="209"/>
      <c r="IWE16" s="209"/>
      <c r="IWF16" s="209"/>
      <c r="IWG16" s="209"/>
      <c r="IWH16" s="209"/>
      <c r="IWI16" s="209"/>
      <c r="IWJ16" s="209"/>
      <c r="IWK16" s="209"/>
      <c r="IWL16" s="209"/>
      <c r="IWM16" s="209"/>
      <c r="IWN16" s="209"/>
      <c r="IWO16" s="209"/>
      <c r="IWP16" s="209"/>
      <c r="IWQ16" s="209"/>
      <c r="IWR16" s="209"/>
      <c r="IWS16" s="209"/>
      <c r="IWT16" s="209"/>
      <c r="IWU16" s="209"/>
      <c r="IWV16" s="209"/>
      <c r="IWW16" s="209"/>
      <c r="IWX16" s="209"/>
      <c r="IWY16" s="209"/>
      <c r="IWZ16" s="209"/>
      <c r="IXA16" s="209"/>
      <c r="IXB16" s="209"/>
      <c r="IXC16" s="209"/>
      <c r="IXD16" s="209"/>
      <c r="IXE16" s="209"/>
      <c r="IXF16" s="209"/>
      <c r="IXG16" s="209"/>
      <c r="IXH16" s="209"/>
      <c r="IXI16" s="209"/>
      <c r="IXJ16" s="209"/>
      <c r="IXK16" s="209"/>
      <c r="IXL16" s="209"/>
      <c r="IXM16" s="209"/>
      <c r="IXN16" s="209"/>
      <c r="IXO16" s="209"/>
      <c r="IXP16" s="209"/>
      <c r="IXQ16" s="209"/>
      <c r="IXR16" s="209"/>
      <c r="IXS16" s="209"/>
      <c r="IXT16" s="209"/>
      <c r="IXU16" s="209"/>
      <c r="IXV16" s="209"/>
      <c r="IXW16" s="209"/>
      <c r="IXX16" s="209"/>
      <c r="IXY16" s="209"/>
      <c r="IXZ16" s="209"/>
      <c r="IYA16" s="209"/>
      <c r="IYB16" s="209"/>
      <c r="IYC16" s="209"/>
      <c r="IYD16" s="209"/>
      <c r="IYE16" s="209"/>
      <c r="IYF16" s="209"/>
      <c r="IYG16" s="209"/>
      <c r="IYH16" s="209"/>
      <c r="IYI16" s="209"/>
      <c r="IYJ16" s="209"/>
      <c r="IYK16" s="209"/>
      <c r="IYL16" s="209"/>
      <c r="IYM16" s="209"/>
      <c r="IYN16" s="209"/>
      <c r="IYO16" s="209"/>
      <c r="IYP16" s="209"/>
      <c r="IYQ16" s="209"/>
      <c r="IYR16" s="209"/>
      <c r="IYS16" s="209"/>
      <c r="IYT16" s="209"/>
      <c r="IYU16" s="209"/>
      <c r="IYV16" s="209"/>
      <c r="IYW16" s="209"/>
      <c r="IYX16" s="209"/>
      <c r="IYY16" s="209"/>
      <c r="IYZ16" s="209"/>
      <c r="IZA16" s="209"/>
      <c r="IZB16" s="209"/>
      <c r="IZC16" s="209"/>
      <c r="IZD16" s="209"/>
      <c r="IZE16" s="209"/>
      <c r="IZF16" s="209"/>
      <c r="IZG16" s="209"/>
      <c r="IZH16" s="209"/>
      <c r="IZI16" s="209"/>
      <c r="IZJ16" s="209"/>
      <c r="IZK16" s="209"/>
      <c r="IZL16" s="209"/>
      <c r="IZM16" s="209"/>
      <c r="IZN16" s="209"/>
      <c r="IZO16" s="209"/>
      <c r="IZP16" s="209"/>
      <c r="IZQ16" s="209"/>
      <c r="IZR16" s="209"/>
      <c r="IZS16" s="209"/>
      <c r="IZT16" s="209"/>
      <c r="IZU16" s="209"/>
      <c r="IZV16" s="209"/>
      <c r="IZW16" s="209"/>
      <c r="IZX16" s="209"/>
      <c r="IZY16" s="209"/>
      <c r="IZZ16" s="209"/>
      <c r="JAA16" s="209"/>
      <c r="JAB16" s="209"/>
      <c r="JAC16" s="209"/>
      <c r="JAD16" s="209"/>
      <c r="JAE16" s="209"/>
      <c r="JAF16" s="209"/>
      <c r="JAG16" s="209"/>
      <c r="JAH16" s="209"/>
      <c r="JAI16" s="209"/>
      <c r="JAJ16" s="209"/>
      <c r="JAK16" s="209"/>
      <c r="JAL16" s="209"/>
      <c r="JAM16" s="209"/>
      <c r="JAN16" s="209"/>
      <c r="JAO16" s="209"/>
      <c r="JAP16" s="209"/>
      <c r="JAQ16" s="209"/>
      <c r="JAR16" s="209"/>
      <c r="JAS16" s="209"/>
      <c r="JAT16" s="209"/>
      <c r="JAU16" s="209"/>
      <c r="JAV16" s="209"/>
      <c r="JAW16" s="209"/>
      <c r="JAX16" s="209"/>
      <c r="JAY16" s="209"/>
      <c r="JAZ16" s="209"/>
      <c r="JBA16" s="209"/>
      <c r="JBB16" s="209"/>
      <c r="JBC16" s="209"/>
      <c r="JBD16" s="209"/>
      <c r="JBE16" s="209"/>
      <c r="JBF16" s="209"/>
      <c r="JBG16" s="209"/>
      <c r="JBH16" s="209"/>
      <c r="JBI16" s="209"/>
      <c r="JBJ16" s="209"/>
      <c r="JBK16" s="209"/>
      <c r="JBL16" s="209"/>
      <c r="JBM16" s="209"/>
      <c r="JBN16" s="209"/>
      <c r="JBO16" s="209"/>
      <c r="JBP16" s="209"/>
      <c r="JBQ16" s="209"/>
      <c r="JBR16" s="209"/>
      <c r="JBS16" s="209"/>
      <c r="JBT16" s="209"/>
      <c r="JBU16" s="209"/>
      <c r="JBV16" s="209"/>
      <c r="JBW16" s="209"/>
      <c r="JBX16" s="209"/>
      <c r="JBY16" s="209"/>
      <c r="JBZ16" s="209"/>
      <c r="JCA16" s="209"/>
      <c r="JCB16" s="209"/>
      <c r="JCC16" s="209"/>
      <c r="JCD16" s="209"/>
      <c r="JCE16" s="209"/>
      <c r="JCF16" s="209"/>
      <c r="JCG16" s="209"/>
      <c r="JCH16" s="209"/>
      <c r="JCI16" s="209"/>
      <c r="JCJ16" s="209"/>
      <c r="JCK16" s="209"/>
      <c r="JCL16" s="209"/>
      <c r="JCM16" s="209"/>
      <c r="JCN16" s="209"/>
      <c r="JCO16" s="209"/>
      <c r="JCP16" s="209"/>
      <c r="JCQ16" s="209"/>
      <c r="JCR16" s="209"/>
      <c r="JCS16" s="209"/>
      <c r="JCT16" s="209"/>
      <c r="JCU16" s="209"/>
      <c r="JCV16" s="209"/>
      <c r="JCW16" s="209"/>
      <c r="JCX16" s="209"/>
      <c r="JCY16" s="209"/>
      <c r="JCZ16" s="209"/>
      <c r="JDA16" s="209"/>
      <c r="JDB16" s="209"/>
      <c r="JDC16" s="209"/>
      <c r="JDD16" s="209"/>
      <c r="JDE16" s="209"/>
      <c r="JDF16" s="209"/>
      <c r="JDG16" s="209"/>
      <c r="JDH16" s="209"/>
      <c r="JDI16" s="209"/>
      <c r="JDJ16" s="209"/>
      <c r="JDK16" s="209"/>
      <c r="JDL16" s="209"/>
      <c r="JDM16" s="209"/>
      <c r="JDN16" s="209"/>
      <c r="JDO16" s="209"/>
      <c r="JDP16" s="209"/>
      <c r="JDQ16" s="209"/>
      <c r="JDR16" s="209"/>
      <c r="JDS16" s="209"/>
      <c r="JDT16" s="209"/>
      <c r="JDU16" s="209"/>
      <c r="JDV16" s="209"/>
      <c r="JDW16" s="209"/>
      <c r="JDX16" s="209"/>
      <c r="JDY16" s="209"/>
      <c r="JDZ16" s="209"/>
      <c r="JEA16" s="209"/>
      <c r="JEB16" s="209"/>
      <c r="JEC16" s="209"/>
      <c r="JED16" s="209"/>
      <c r="JEE16" s="209"/>
      <c r="JEF16" s="209"/>
      <c r="JEG16" s="209"/>
      <c r="JEH16" s="209"/>
      <c r="JEI16" s="209"/>
      <c r="JEJ16" s="209"/>
      <c r="JEK16" s="209"/>
      <c r="JEL16" s="209"/>
      <c r="JEM16" s="209"/>
      <c r="JEN16" s="209"/>
      <c r="JEO16" s="209"/>
      <c r="JEP16" s="209"/>
      <c r="JEQ16" s="209"/>
      <c r="JER16" s="209"/>
      <c r="JES16" s="209"/>
      <c r="JET16" s="209"/>
      <c r="JEU16" s="209"/>
      <c r="JEV16" s="209"/>
      <c r="JEW16" s="209"/>
      <c r="JEX16" s="209"/>
      <c r="JEY16" s="209"/>
      <c r="JEZ16" s="209"/>
      <c r="JFA16" s="209"/>
      <c r="JFB16" s="209"/>
      <c r="JFC16" s="209"/>
      <c r="JFD16" s="209"/>
      <c r="JFE16" s="209"/>
      <c r="JFF16" s="209"/>
      <c r="JFG16" s="209"/>
      <c r="JFH16" s="209"/>
      <c r="JFI16" s="209"/>
      <c r="JFJ16" s="209"/>
      <c r="JFK16" s="209"/>
      <c r="JFL16" s="209"/>
      <c r="JFM16" s="209"/>
      <c r="JFN16" s="209"/>
      <c r="JFO16" s="209"/>
      <c r="JFP16" s="209"/>
      <c r="JFQ16" s="209"/>
      <c r="JFR16" s="209"/>
      <c r="JFS16" s="209"/>
      <c r="JFT16" s="209"/>
      <c r="JFU16" s="209"/>
      <c r="JFV16" s="209"/>
      <c r="JFW16" s="209"/>
      <c r="JFX16" s="209"/>
      <c r="JFY16" s="209"/>
      <c r="JFZ16" s="209"/>
      <c r="JGA16" s="209"/>
      <c r="JGB16" s="209"/>
      <c r="JGC16" s="209"/>
      <c r="JGD16" s="209"/>
      <c r="JGE16" s="209"/>
      <c r="JGF16" s="209"/>
      <c r="JGG16" s="209"/>
      <c r="JGH16" s="209"/>
      <c r="JGI16" s="209"/>
      <c r="JGJ16" s="209"/>
      <c r="JGK16" s="209"/>
      <c r="JGL16" s="209"/>
      <c r="JGM16" s="209"/>
      <c r="JGN16" s="209"/>
      <c r="JGO16" s="209"/>
      <c r="JGP16" s="209"/>
      <c r="JGQ16" s="209"/>
      <c r="JGR16" s="209"/>
      <c r="JGS16" s="209"/>
      <c r="JGT16" s="209"/>
      <c r="JGU16" s="209"/>
      <c r="JGV16" s="209"/>
      <c r="JGW16" s="209"/>
      <c r="JGX16" s="209"/>
      <c r="JGY16" s="209"/>
      <c r="JGZ16" s="209"/>
      <c r="JHA16" s="209"/>
      <c r="JHB16" s="209"/>
      <c r="JHC16" s="209"/>
      <c r="JHD16" s="209"/>
      <c r="JHE16" s="209"/>
      <c r="JHF16" s="209"/>
      <c r="JHG16" s="209"/>
      <c r="JHH16" s="209"/>
      <c r="JHI16" s="209"/>
      <c r="JHJ16" s="209"/>
      <c r="JHK16" s="209"/>
      <c r="JHL16" s="209"/>
      <c r="JHM16" s="209"/>
      <c r="JHN16" s="209"/>
      <c r="JHO16" s="209"/>
      <c r="JHP16" s="209"/>
      <c r="JHQ16" s="209"/>
      <c r="JHR16" s="209"/>
      <c r="JHS16" s="209"/>
      <c r="JHT16" s="209"/>
      <c r="JHU16" s="209"/>
      <c r="JHV16" s="209"/>
      <c r="JHW16" s="209"/>
      <c r="JHX16" s="209"/>
      <c r="JHY16" s="209"/>
      <c r="JHZ16" s="209"/>
      <c r="JIA16" s="209"/>
      <c r="JIB16" s="209"/>
      <c r="JIC16" s="209"/>
      <c r="JID16" s="209"/>
      <c r="JIE16" s="209"/>
      <c r="JIF16" s="209"/>
      <c r="JIG16" s="209"/>
      <c r="JIH16" s="209"/>
      <c r="JII16" s="209"/>
      <c r="JIJ16" s="209"/>
      <c r="JIK16" s="209"/>
      <c r="JIL16" s="209"/>
      <c r="JIM16" s="209"/>
      <c r="JIN16" s="209"/>
      <c r="JIO16" s="209"/>
      <c r="JIP16" s="209"/>
      <c r="JIQ16" s="209"/>
      <c r="JIR16" s="209"/>
      <c r="JIS16" s="209"/>
      <c r="JIT16" s="209"/>
      <c r="JIU16" s="209"/>
      <c r="JIV16" s="209"/>
      <c r="JIW16" s="209"/>
      <c r="JIX16" s="209"/>
      <c r="JIY16" s="209"/>
      <c r="JIZ16" s="209"/>
      <c r="JJA16" s="209"/>
      <c r="JJB16" s="209"/>
      <c r="JJC16" s="209"/>
      <c r="JJD16" s="209"/>
      <c r="JJE16" s="209"/>
      <c r="JJF16" s="209"/>
      <c r="JJG16" s="209"/>
      <c r="JJH16" s="209"/>
      <c r="JJI16" s="209"/>
      <c r="JJJ16" s="209"/>
      <c r="JJK16" s="209"/>
      <c r="JJL16" s="209"/>
      <c r="JJM16" s="209"/>
      <c r="JJN16" s="209"/>
      <c r="JJO16" s="209"/>
      <c r="JJP16" s="209"/>
      <c r="JJQ16" s="209"/>
      <c r="JJR16" s="209"/>
      <c r="JJS16" s="209"/>
      <c r="JJT16" s="209"/>
      <c r="JJU16" s="209"/>
      <c r="JJV16" s="209"/>
      <c r="JJW16" s="209"/>
      <c r="JJX16" s="209"/>
      <c r="JJY16" s="209"/>
      <c r="JJZ16" s="209"/>
      <c r="JKA16" s="209"/>
      <c r="JKB16" s="209"/>
      <c r="JKC16" s="209"/>
      <c r="JKD16" s="209"/>
      <c r="JKE16" s="209"/>
      <c r="JKF16" s="209"/>
      <c r="JKG16" s="209"/>
      <c r="JKH16" s="209"/>
      <c r="JKI16" s="209"/>
      <c r="JKJ16" s="209"/>
      <c r="JKK16" s="209"/>
      <c r="JKL16" s="209"/>
      <c r="JKM16" s="209"/>
      <c r="JKN16" s="209"/>
      <c r="JKO16" s="209"/>
      <c r="JKP16" s="209"/>
      <c r="JKQ16" s="209"/>
      <c r="JKR16" s="209"/>
      <c r="JKS16" s="209"/>
      <c r="JKT16" s="209"/>
      <c r="JKU16" s="209"/>
      <c r="JKV16" s="209"/>
      <c r="JKW16" s="209"/>
      <c r="JKX16" s="209"/>
      <c r="JKY16" s="209"/>
      <c r="JKZ16" s="209"/>
      <c r="JLA16" s="209"/>
      <c r="JLB16" s="209"/>
      <c r="JLC16" s="209"/>
      <c r="JLD16" s="209"/>
      <c r="JLE16" s="209"/>
      <c r="JLF16" s="209"/>
      <c r="JLG16" s="209"/>
      <c r="JLH16" s="209"/>
      <c r="JLI16" s="209"/>
      <c r="JLJ16" s="209"/>
      <c r="JLK16" s="209"/>
      <c r="JLL16" s="209"/>
      <c r="JLM16" s="209"/>
      <c r="JLN16" s="209"/>
      <c r="JLO16" s="209"/>
      <c r="JLP16" s="209"/>
      <c r="JLQ16" s="209"/>
      <c r="JLR16" s="209"/>
      <c r="JLS16" s="209"/>
      <c r="JLT16" s="209"/>
      <c r="JLU16" s="209"/>
      <c r="JLV16" s="209"/>
      <c r="JLW16" s="209"/>
      <c r="JLX16" s="209"/>
      <c r="JLY16" s="209"/>
      <c r="JLZ16" s="209"/>
      <c r="JMA16" s="209"/>
      <c r="JMB16" s="209"/>
      <c r="JMC16" s="209"/>
      <c r="JMD16" s="209"/>
      <c r="JME16" s="209"/>
      <c r="JMF16" s="209"/>
      <c r="JMG16" s="209"/>
      <c r="JMH16" s="209"/>
      <c r="JMI16" s="209"/>
      <c r="JMJ16" s="209"/>
      <c r="JMK16" s="209"/>
      <c r="JML16" s="209"/>
      <c r="JMM16" s="209"/>
      <c r="JMN16" s="209"/>
      <c r="JMO16" s="209"/>
      <c r="JMP16" s="209"/>
      <c r="JMQ16" s="209"/>
      <c r="JMR16" s="209"/>
      <c r="JMS16" s="209"/>
      <c r="JMT16" s="209"/>
      <c r="JMU16" s="209"/>
      <c r="JMV16" s="209"/>
      <c r="JMW16" s="209"/>
      <c r="JMX16" s="209"/>
      <c r="JMY16" s="209"/>
      <c r="JMZ16" s="209"/>
      <c r="JNA16" s="209"/>
      <c r="JNB16" s="209"/>
      <c r="JNC16" s="209"/>
      <c r="JND16" s="209"/>
      <c r="JNE16" s="209"/>
      <c r="JNF16" s="209"/>
      <c r="JNG16" s="209"/>
      <c r="JNH16" s="209"/>
      <c r="JNI16" s="209"/>
      <c r="JNJ16" s="209"/>
      <c r="JNK16" s="209"/>
      <c r="JNL16" s="209"/>
      <c r="JNM16" s="209"/>
      <c r="JNN16" s="209"/>
      <c r="JNO16" s="209"/>
      <c r="JNP16" s="209"/>
      <c r="JNQ16" s="209"/>
      <c r="JNR16" s="209"/>
      <c r="JNS16" s="209"/>
      <c r="JNT16" s="209"/>
      <c r="JNU16" s="209"/>
      <c r="JNV16" s="209"/>
      <c r="JNW16" s="209"/>
      <c r="JNX16" s="209"/>
      <c r="JNY16" s="209"/>
      <c r="JNZ16" s="209"/>
      <c r="JOA16" s="209"/>
      <c r="JOB16" s="209"/>
      <c r="JOC16" s="209"/>
      <c r="JOD16" s="209"/>
      <c r="JOE16" s="209"/>
      <c r="JOF16" s="209"/>
      <c r="JOG16" s="209"/>
      <c r="JOH16" s="209"/>
      <c r="JOI16" s="209"/>
      <c r="JOJ16" s="209"/>
      <c r="JOK16" s="209"/>
      <c r="JOL16" s="209"/>
      <c r="JOM16" s="209"/>
      <c r="JON16" s="209"/>
      <c r="JOO16" s="209"/>
      <c r="JOP16" s="209"/>
      <c r="JOQ16" s="209"/>
      <c r="JOR16" s="209"/>
      <c r="JOS16" s="209"/>
      <c r="JOT16" s="209"/>
      <c r="JOU16" s="209"/>
      <c r="JOV16" s="209"/>
      <c r="JOW16" s="209"/>
      <c r="JOX16" s="209"/>
      <c r="JOY16" s="209"/>
      <c r="JOZ16" s="209"/>
      <c r="JPA16" s="209"/>
      <c r="JPB16" s="209"/>
      <c r="JPC16" s="209"/>
      <c r="JPD16" s="209"/>
      <c r="JPE16" s="209"/>
      <c r="JPF16" s="209"/>
      <c r="JPG16" s="209"/>
      <c r="JPH16" s="209"/>
      <c r="JPI16" s="209"/>
      <c r="JPJ16" s="209"/>
      <c r="JPK16" s="209"/>
      <c r="JPL16" s="209"/>
      <c r="JPM16" s="209"/>
      <c r="JPN16" s="209"/>
      <c r="JPO16" s="209"/>
      <c r="JPP16" s="209"/>
      <c r="JPQ16" s="209"/>
      <c r="JPR16" s="209"/>
      <c r="JPS16" s="209"/>
      <c r="JPT16" s="209"/>
      <c r="JPU16" s="209"/>
      <c r="JPV16" s="209"/>
      <c r="JPW16" s="209"/>
      <c r="JPX16" s="209"/>
      <c r="JPY16" s="209"/>
      <c r="JPZ16" s="209"/>
      <c r="JQA16" s="209"/>
      <c r="JQB16" s="209"/>
      <c r="JQC16" s="209"/>
      <c r="JQD16" s="209"/>
      <c r="JQE16" s="209"/>
      <c r="JQF16" s="209"/>
      <c r="JQG16" s="209"/>
      <c r="JQH16" s="209"/>
      <c r="JQI16" s="209"/>
      <c r="JQJ16" s="209"/>
      <c r="JQK16" s="209"/>
      <c r="JQL16" s="209"/>
      <c r="JQM16" s="209"/>
      <c r="JQN16" s="209"/>
      <c r="JQO16" s="209"/>
      <c r="JQP16" s="209"/>
      <c r="JQQ16" s="209"/>
      <c r="JQR16" s="209"/>
      <c r="JQS16" s="209"/>
      <c r="JQT16" s="209"/>
      <c r="JQU16" s="209"/>
      <c r="JQV16" s="209"/>
      <c r="JQW16" s="209"/>
      <c r="JQX16" s="209"/>
      <c r="JQY16" s="209"/>
      <c r="JQZ16" s="209"/>
      <c r="JRA16" s="209"/>
      <c r="JRB16" s="209"/>
      <c r="JRC16" s="209"/>
      <c r="JRD16" s="209"/>
      <c r="JRE16" s="209"/>
      <c r="JRF16" s="209"/>
      <c r="JRG16" s="209"/>
      <c r="JRH16" s="209"/>
      <c r="JRI16" s="209"/>
      <c r="JRJ16" s="209"/>
      <c r="JRK16" s="209"/>
      <c r="JRL16" s="209"/>
      <c r="JRM16" s="209"/>
      <c r="JRN16" s="209"/>
      <c r="JRO16" s="209"/>
      <c r="JRP16" s="209"/>
      <c r="JRQ16" s="209"/>
      <c r="JRR16" s="209"/>
      <c r="JRS16" s="209"/>
      <c r="JRT16" s="209"/>
      <c r="JRU16" s="209"/>
      <c r="JRV16" s="209"/>
      <c r="JRW16" s="209"/>
      <c r="JRX16" s="209"/>
      <c r="JRY16" s="209"/>
      <c r="JRZ16" s="209"/>
      <c r="JSA16" s="209"/>
      <c r="JSB16" s="209"/>
      <c r="JSC16" s="209"/>
      <c r="JSD16" s="209"/>
      <c r="JSE16" s="209"/>
      <c r="JSF16" s="209"/>
      <c r="JSG16" s="209"/>
      <c r="JSH16" s="209"/>
      <c r="JSI16" s="209"/>
      <c r="JSJ16" s="209"/>
      <c r="JSK16" s="209"/>
      <c r="JSL16" s="209"/>
      <c r="JSM16" s="209"/>
      <c r="JSN16" s="209"/>
      <c r="JSO16" s="209"/>
      <c r="JSP16" s="209"/>
      <c r="JSQ16" s="209"/>
      <c r="JSR16" s="209"/>
      <c r="JSS16" s="209"/>
      <c r="JST16" s="209"/>
      <c r="JSU16" s="209"/>
      <c r="JSV16" s="209"/>
      <c r="JSW16" s="209"/>
      <c r="JSX16" s="209"/>
      <c r="JSY16" s="209"/>
      <c r="JSZ16" s="209"/>
      <c r="JTA16" s="209"/>
      <c r="JTB16" s="209"/>
      <c r="JTC16" s="209"/>
      <c r="JTD16" s="209"/>
      <c r="JTE16" s="209"/>
      <c r="JTF16" s="209"/>
      <c r="JTG16" s="209"/>
      <c r="JTH16" s="209"/>
      <c r="JTI16" s="209"/>
      <c r="JTJ16" s="209"/>
      <c r="JTK16" s="209"/>
      <c r="JTL16" s="209"/>
      <c r="JTM16" s="209"/>
      <c r="JTN16" s="209"/>
      <c r="JTO16" s="209"/>
      <c r="JTP16" s="209"/>
      <c r="JTQ16" s="209"/>
      <c r="JTR16" s="209"/>
      <c r="JTS16" s="209"/>
      <c r="JTT16" s="209"/>
      <c r="JTU16" s="209"/>
      <c r="JTV16" s="209"/>
      <c r="JTW16" s="209"/>
      <c r="JTX16" s="209"/>
      <c r="JTY16" s="209"/>
      <c r="JTZ16" s="209"/>
      <c r="JUA16" s="209"/>
      <c r="JUB16" s="209"/>
      <c r="JUC16" s="209"/>
      <c r="JUD16" s="209"/>
      <c r="JUE16" s="209"/>
      <c r="JUF16" s="209"/>
      <c r="JUG16" s="209"/>
      <c r="JUH16" s="209"/>
      <c r="JUI16" s="209"/>
      <c r="JUJ16" s="209"/>
      <c r="JUK16" s="209"/>
      <c r="JUL16" s="209"/>
      <c r="JUM16" s="209"/>
      <c r="JUN16" s="209"/>
      <c r="JUO16" s="209"/>
      <c r="JUP16" s="209"/>
      <c r="JUQ16" s="209"/>
      <c r="JUR16" s="209"/>
      <c r="JUS16" s="209"/>
      <c r="JUT16" s="209"/>
      <c r="JUU16" s="209"/>
      <c r="JUV16" s="209"/>
      <c r="JUW16" s="209"/>
      <c r="JUX16" s="209"/>
      <c r="JUY16" s="209"/>
      <c r="JUZ16" s="209"/>
      <c r="JVA16" s="209"/>
      <c r="JVB16" s="209"/>
      <c r="JVC16" s="209"/>
      <c r="JVD16" s="209"/>
      <c r="JVE16" s="209"/>
      <c r="JVF16" s="209"/>
      <c r="JVG16" s="209"/>
      <c r="JVH16" s="209"/>
      <c r="JVI16" s="209"/>
      <c r="JVJ16" s="209"/>
      <c r="JVK16" s="209"/>
      <c r="JVL16" s="209"/>
      <c r="JVM16" s="209"/>
      <c r="JVN16" s="209"/>
      <c r="JVO16" s="209"/>
      <c r="JVP16" s="209"/>
      <c r="JVQ16" s="209"/>
      <c r="JVR16" s="209"/>
      <c r="JVS16" s="209"/>
      <c r="JVT16" s="209"/>
      <c r="JVU16" s="209"/>
      <c r="JVV16" s="209"/>
      <c r="JVW16" s="209"/>
      <c r="JVX16" s="209"/>
      <c r="JVY16" s="209"/>
      <c r="JVZ16" s="209"/>
      <c r="JWA16" s="209"/>
      <c r="JWB16" s="209"/>
      <c r="JWC16" s="209"/>
      <c r="JWD16" s="209"/>
      <c r="JWE16" s="209"/>
      <c r="JWF16" s="209"/>
      <c r="JWG16" s="209"/>
      <c r="JWH16" s="209"/>
      <c r="JWI16" s="209"/>
      <c r="JWJ16" s="209"/>
      <c r="JWK16" s="209"/>
      <c r="JWL16" s="209"/>
      <c r="JWM16" s="209"/>
      <c r="JWN16" s="209"/>
      <c r="JWO16" s="209"/>
      <c r="JWP16" s="209"/>
      <c r="JWQ16" s="209"/>
      <c r="JWR16" s="209"/>
      <c r="JWS16" s="209"/>
      <c r="JWT16" s="209"/>
      <c r="JWU16" s="209"/>
      <c r="JWV16" s="209"/>
      <c r="JWW16" s="209"/>
      <c r="JWX16" s="209"/>
      <c r="JWY16" s="209"/>
      <c r="JWZ16" s="209"/>
      <c r="JXA16" s="209"/>
      <c r="JXB16" s="209"/>
      <c r="JXC16" s="209"/>
      <c r="JXD16" s="209"/>
      <c r="JXE16" s="209"/>
      <c r="JXF16" s="209"/>
      <c r="JXG16" s="209"/>
      <c r="JXH16" s="209"/>
      <c r="JXI16" s="209"/>
      <c r="JXJ16" s="209"/>
      <c r="JXK16" s="209"/>
      <c r="JXL16" s="209"/>
      <c r="JXM16" s="209"/>
      <c r="JXN16" s="209"/>
      <c r="JXO16" s="209"/>
      <c r="JXP16" s="209"/>
      <c r="JXQ16" s="209"/>
      <c r="JXR16" s="209"/>
      <c r="JXS16" s="209"/>
      <c r="JXT16" s="209"/>
      <c r="JXU16" s="209"/>
      <c r="JXV16" s="209"/>
      <c r="JXW16" s="209"/>
      <c r="JXX16" s="209"/>
      <c r="JXY16" s="209"/>
      <c r="JXZ16" s="209"/>
      <c r="JYA16" s="209"/>
      <c r="JYB16" s="209"/>
      <c r="JYC16" s="209"/>
      <c r="JYD16" s="209"/>
      <c r="JYE16" s="209"/>
      <c r="JYF16" s="209"/>
      <c r="JYG16" s="209"/>
      <c r="JYH16" s="209"/>
      <c r="JYI16" s="209"/>
      <c r="JYJ16" s="209"/>
      <c r="JYK16" s="209"/>
      <c r="JYL16" s="209"/>
      <c r="JYM16" s="209"/>
      <c r="JYN16" s="209"/>
      <c r="JYO16" s="209"/>
      <c r="JYP16" s="209"/>
      <c r="JYQ16" s="209"/>
      <c r="JYR16" s="209"/>
      <c r="JYS16" s="209"/>
      <c r="JYT16" s="209"/>
      <c r="JYU16" s="209"/>
      <c r="JYV16" s="209"/>
      <c r="JYW16" s="209"/>
      <c r="JYX16" s="209"/>
      <c r="JYY16" s="209"/>
      <c r="JYZ16" s="209"/>
      <c r="JZA16" s="209"/>
      <c r="JZB16" s="209"/>
      <c r="JZC16" s="209"/>
      <c r="JZD16" s="209"/>
      <c r="JZE16" s="209"/>
      <c r="JZF16" s="209"/>
      <c r="JZG16" s="209"/>
      <c r="JZH16" s="209"/>
      <c r="JZI16" s="209"/>
      <c r="JZJ16" s="209"/>
      <c r="JZK16" s="209"/>
      <c r="JZL16" s="209"/>
      <c r="JZM16" s="209"/>
      <c r="JZN16" s="209"/>
      <c r="JZO16" s="209"/>
      <c r="JZP16" s="209"/>
      <c r="JZQ16" s="209"/>
      <c r="JZR16" s="209"/>
      <c r="JZS16" s="209"/>
      <c r="JZT16" s="209"/>
      <c r="JZU16" s="209"/>
      <c r="JZV16" s="209"/>
      <c r="JZW16" s="209"/>
      <c r="JZX16" s="209"/>
      <c r="JZY16" s="209"/>
      <c r="JZZ16" s="209"/>
      <c r="KAA16" s="209"/>
      <c r="KAB16" s="209"/>
      <c r="KAC16" s="209"/>
      <c r="KAD16" s="209"/>
      <c r="KAE16" s="209"/>
      <c r="KAF16" s="209"/>
      <c r="KAG16" s="209"/>
      <c r="KAH16" s="209"/>
      <c r="KAI16" s="209"/>
      <c r="KAJ16" s="209"/>
      <c r="KAK16" s="209"/>
      <c r="KAL16" s="209"/>
      <c r="KAM16" s="209"/>
      <c r="KAN16" s="209"/>
      <c r="KAO16" s="209"/>
      <c r="KAP16" s="209"/>
      <c r="KAQ16" s="209"/>
      <c r="KAR16" s="209"/>
      <c r="KAS16" s="209"/>
      <c r="KAT16" s="209"/>
      <c r="KAU16" s="209"/>
      <c r="KAV16" s="209"/>
      <c r="KAW16" s="209"/>
      <c r="KAX16" s="209"/>
      <c r="KAY16" s="209"/>
      <c r="KAZ16" s="209"/>
      <c r="KBA16" s="209"/>
      <c r="KBB16" s="209"/>
      <c r="KBC16" s="209"/>
      <c r="KBD16" s="209"/>
      <c r="KBE16" s="209"/>
      <c r="KBF16" s="209"/>
      <c r="KBG16" s="209"/>
      <c r="KBH16" s="209"/>
      <c r="KBI16" s="209"/>
      <c r="KBJ16" s="209"/>
      <c r="KBK16" s="209"/>
      <c r="KBL16" s="209"/>
      <c r="KBM16" s="209"/>
      <c r="KBN16" s="209"/>
      <c r="KBO16" s="209"/>
      <c r="KBP16" s="209"/>
      <c r="KBQ16" s="209"/>
      <c r="KBR16" s="209"/>
      <c r="KBS16" s="209"/>
      <c r="KBT16" s="209"/>
      <c r="KBU16" s="209"/>
      <c r="KBV16" s="209"/>
      <c r="KBW16" s="209"/>
      <c r="KBX16" s="209"/>
      <c r="KBY16" s="209"/>
      <c r="KBZ16" s="209"/>
      <c r="KCA16" s="209"/>
      <c r="KCB16" s="209"/>
      <c r="KCC16" s="209"/>
      <c r="KCD16" s="209"/>
      <c r="KCE16" s="209"/>
      <c r="KCF16" s="209"/>
      <c r="KCG16" s="209"/>
      <c r="KCH16" s="209"/>
      <c r="KCI16" s="209"/>
      <c r="KCJ16" s="209"/>
      <c r="KCK16" s="209"/>
      <c r="KCL16" s="209"/>
      <c r="KCM16" s="209"/>
      <c r="KCN16" s="209"/>
      <c r="KCO16" s="209"/>
      <c r="KCP16" s="209"/>
      <c r="KCQ16" s="209"/>
      <c r="KCR16" s="209"/>
      <c r="KCS16" s="209"/>
      <c r="KCT16" s="209"/>
      <c r="KCU16" s="209"/>
      <c r="KCV16" s="209"/>
      <c r="KCW16" s="209"/>
      <c r="KCX16" s="209"/>
      <c r="KCY16" s="209"/>
      <c r="KCZ16" s="209"/>
      <c r="KDA16" s="209"/>
      <c r="KDB16" s="209"/>
      <c r="KDC16" s="209"/>
      <c r="KDD16" s="209"/>
      <c r="KDE16" s="209"/>
      <c r="KDF16" s="209"/>
      <c r="KDG16" s="209"/>
      <c r="KDH16" s="209"/>
      <c r="KDI16" s="209"/>
      <c r="KDJ16" s="209"/>
      <c r="KDK16" s="209"/>
      <c r="KDL16" s="209"/>
      <c r="KDM16" s="209"/>
      <c r="KDN16" s="209"/>
      <c r="KDO16" s="209"/>
      <c r="KDP16" s="209"/>
      <c r="KDQ16" s="209"/>
      <c r="KDR16" s="209"/>
      <c r="KDS16" s="209"/>
      <c r="KDT16" s="209"/>
      <c r="KDU16" s="209"/>
      <c r="KDV16" s="209"/>
      <c r="KDW16" s="209"/>
      <c r="KDX16" s="209"/>
      <c r="KDY16" s="209"/>
      <c r="KDZ16" s="209"/>
      <c r="KEA16" s="209"/>
      <c r="KEB16" s="209"/>
      <c r="KEC16" s="209"/>
      <c r="KED16" s="209"/>
      <c r="KEE16" s="209"/>
      <c r="KEF16" s="209"/>
      <c r="KEG16" s="209"/>
      <c r="KEH16" s="209"/>
      <c r="KEI16" s="209"/>
      <c r="KEJ16" s="209"/>
      <c r="KEK16" s="209"/>
      <c r="KEL16" s="209"/>
      <c r="KEM16" s="209"/>
      <c r="KEN16" s="209"/>
      <c r="KEO16" s="209"/>
      <c r="KEP16" s="209"/>
      <c r="KEQ16" s="209"/>
      <c r="KER16" s="209"/>
      <c r="KES16" s="209"/>
      <c r="KET16" s="209"/>
      <c r="KEU16" s="209"/>
      <c r="KEV16" s="209"/>
      <c r="KEW16" s="209"/>
      <c r="KEX16" s="209"/>
      <c r="KEY16" s="209"/>
      <c r="KEZ16" s="209"/>
      <c r="KFA16" s="209"/>
      <c r="KFB16" s="209"/>
      <c r="KFC16" s="209"/>
      <c r="KFD16" s="209"/>
      <c r="KFE16" s="209"/>
      <c r="KFF16" s="209"/>
      <c r="KFG16" s="209"/>
      <c r="KFH16" s="209"/>
      <c r="KFI16" s="209"/>
      <c r="KFJ16" s="209"/>
      <c r="KFK16" s="209"/>
      <c r="KFL16" s="209"/>
      <c r="KFM16" s="209"/>
      <c r="KFN16" s="209"/>
      <c r="KFO16" s="209"/>
      <c r="KFP16" s="209"/>
      <c r="KFQ16" s="209"/>
      <c r="KFR16" s="209"/>
      <c r="KFS16" s="209"/>
      <c r="KFT16" s="209"/>
      <c r="KFU16" s="209"/>
      <c r="KFV16" s="209"/>
      <c r="KFW16" s="209"/>
      <c r="KFX16" s="209"/>
      <c r="KFY16" s="209"/>
      <c r="KFZ16" s="209"/>
      <c r="KGA16" s="209"/>
      <c r="KGB16" s="209"/>
      <c r="KGC16" s="209"/>
      <c r="KGD16" s="209"/>
      <c r="KGE16" s="209"/>
      <c r="KGF16" s="209"/>
      <c r="KGG16" s="209"/>
      <c r="KGH16" s="209"/>
      <c r="KGI16" s="209"/>
      <c r="KGJ16" s="209"/>
      <c r="KGK16" s="209"/>
      <c r="KGL16" s="209"/>
      <c r="KGM16" s="209"/>
      <c r="KGN16" s="209"/>
      <c r="KGO16" s="209"/>
      <c r="KGP16" s="209"/>
      <c r="KGQ16" s="209"/>
      <c r="KGR16" s="209"/>
      <c r="KGS16" s="209"/>
      <c r="KGT16" s="209"/>
      <c r="KGU16" s="209"/>
      <c r="KGV16" s="209"/>
      <c r="KGW16" s="209"/>
      <c r="KGX16" s="209"/>
      <c r="KGY16" s="209"/>
      <c r="KGZ16" s="209"/>
      <c r="KHA16" s="209"/>
      <c r="KHB16" s="209"/>
      <c r="KHC16" s="209"/>
      <c r="KHD16" s="209"/>
      <c r="KHE16" s="209"/>
      <c r="KHF16" s="209"/>
      <c r="KHG16" s="209"/>
      <c r="KHH16" s="209"/>
      <c r="KHI16" s="209"/>
      <c r="KHJ16" s="209"/>
      <c r="KHK16" s="209"/>
      <c r="KHL16" s="209"/>
      <c r="KHM16" s="209"/>
      <c r="KHN16" s="209"/>
      <c r="KHO16" s="209"/>
      <c r="KHP16" s="209"/>
      <c r="KHQ16" s="209"/>
      <c r="KHR16" s="209"/>
      <c r="KHS16" s="209"/>
      <c r="KHT16" s="209"/>
      <c r="KHU16" s="209"/>
      <c r="KHV16" s="209"/>
      <c r="KHW16" s="209"/>
      <c r="KHX16" s="209"/>
      <c r="KHY16" s="209"/>
      <c r="KHZ16" s="209"/>
      <c r="KIA16" s="209"/>
      <c r="KIB16" s="209"/>
      <c r="KIC16" s="209"/>
      <c r="KID16" s="209"/>
      <c r="KIE16" s="209"/>
      <c r="KIF16" s="209"/>
      <c r="KIG16" s="209"/>
      <c r="KIH16" s="209"/>
      <c r="KII16" s="209"/>
      <c r="KIJ16" s="209"/>
      <c r="KIK16" s="209"/>
      <c r="KIL16" s="209"/>
      <c r="KIM16" s="209"/>
      <c r="KIN16" s="209"/>
      <c r="KIO16" s="209"/>
      <c r="KIP16" s="209"/>
      <c r="KIQ16" s="209"/>
      <c r="KIR16" s="209"/>
      <c r="KIS16" s="209"/>
      <c r="KIT16" s="209"/>
      <c r="KIU16" s="209"/>
      <c r="KIV16" s="209"/>
      <c r="KIW16" s="209"/>
      <c r="KIX16" s="209"/>
      <c r="KIY16" s="209"/>
      <c r="KIZ16" s="209"/>
      <c r="KJA16" s="209"/>
      <c r="KJB16" s="209"/>
      <c r="KJC16" s="209"/>
      <c r="KJD16" s="209"/>
      <c r="KJE16" s="209"/>
      <c r="KJF16" s="209"/>
      <c r="KJG16" s="209"/>
      <c r="KJH16" s="209"/>
      <c r="KJI16" s="209"/>
      <c r="KJJ16" s="209"/>
      <c r="KJK16" s="209"/>
      <c r="KJL16" s="209"/>
      <c r="KJM16" s="209"/>
      <c r="KJN16" s="209"/>
      <c r="KJO16" s="209"/>
      <c r="KJP16" s="209"/>
      <c r="KJQ16" s="209"/>
      <c r="KJR16" s="209"/>
      <c r="KJS16" s="209"/>
      <c r="KJT16" s="209"/>
      <c r="KJU16" s="209"/>
      <c r="KJV16" s="209"/>
      <c r="KJW16" s="209"/>
      <c r="KJX16" s="209"/>
      <c r="KJY16" s="209"/>
      <c r="KJZ16" s="209"/>
      <c r="KKA16" s="209"/>
      <c r="KKB16" s="209"/>
      <c r="KKC16" s="209"/>
      <c r="KKD16" s="209"/>
      <c r="KKE16" s="209"/>
      <c r="KKF16" s="209"/>
      <c r="KKG16" s="209"/>
      <c r="KKH16" s="209"/>
      <c r="KKI16" s="209"/>
      <c r="KKJ16" s="209"/>
      <c r="KKK16" s="209"/>
      <c r="KKL16" s="209"/>
      <c r="KKM16" s="209"/>
      <c r="KKN16" s="209"/>
      <c r="KKO16" s="209"/>
      <c r="KKP16" s="209"/>
      <c r="KKQ16" s="209"/>
      <c r="KKR16" s="209"/>
      <c r="KKS16" s="209"/>
      <c r="KKT16" s="209"/>
      <c r="KKU16" s="209"/>
      <c r="KKV16" s="209"/>
      <c r="KKW16" s="209"/>
      <c r="KKX16" s="209"/>
      <c r="KKY16" s="209"/>
      <c r="KKZ16" s="209"/>
      <c r="KLA16" s="209"/>
      <c r="KLB16" s="209"/>
      <c r="KLC16" s="209"/>
      <c r="KLD16" s="209"/>
      <c r="KLE16" s="209"/>
      <c r="KLF16" s="209"/>
      <c r="KLG16" s="209"/>
      <c r="KLH16" s="209"/>
      <c r="KLI16" s="209"/>
      <c r="KLJ16" s="209"/>
      <c r="KLK16" s="209"/>
      <c r="KLL16" s="209"/>
      <c r="KLM16" s="209"/>
      <c r="KLN16" s="209"/>
      <c r="KLO16" s="209"/>
      <c r="KLP16" s="209"/>
      <c r="KLQ16" s="209"/>
      <c r="KLR16" s="209"/>
      <c r="KLS16" s="209"/>
      <c r="KLT16" s="209"/>
      <c r="KLU16" s="209"/>
      <c r="KLV16" s="209"/>
      <c r="KLW16" s="209"/>
      <c r="KLX16" s="209"/>
      <c r="KLY16" s="209"/>
      <c r="KLZ16" s="209"/>
      <c r="KMA16" s="209"/>
      <c r="KMB16" s="209"/>
      <c r="KMC16" s="209"/>
      <c r="KMD16" s="209"/>
      <c r="KME16" s="209"/>
      <c r="KMF16" s="209"/>
      <c r="KMG16" s="209"/>
      <c r="KMH16" s="209"/>
      <c r="KMI16" s="209"/>
      <c r="KMJ16" s="209"/>
      <c r="KMK16" s="209"/>
      <c r="KML16" s="209"/>
      <c r="KMM16" s="209"/>
      <c r="KMN16" s="209"/>
      <c r="KMO16" s="209"/>
      <c r="KMP16" s="209"/>
      <c r="KMQ16" s="209"/>
      <c r="KMR16" s="209"/>
      <c r="KMS16" s="209"/>
      <c r="KMT16" s="209"/>
      <c r="KMU16" s="209"/>
      <c r="KMV16" s="209"/>
      <c r="KMW16" s="209"/>
      <c r="KMX16" s="209"/>
      <c r="KMY16" s="209"/>
      <c r="KMZ16" s="209"/>
      <c r="KNA16" s="209"/>
      <c r="KNB16" s="209"/>
      <c r="KNC16" s="209"/>
      <c r="KND16" s="209"/>
      <c r="KNE16" s="209"/>
      <c r="KNF16" s="209"/>
      <c r="KNG16" s="209"/>
      <c r="KNH16" s="209"/>
      <c r="KNI16" s="209"/>
      <c r="KNJ16" s="209"/>
      <c r="KNK16" s="209"/>
      <c r="KNL16" s="209"/>
      <c r="KNM16" s="209"/>
      <c r="KNN16" s="209"/>
      <c r="KNO16" s="209"/>
      <c r="KNP16" s="209"/>
      <c r="KNQ16" s="209"/>
      <c r="KNR16" s="209"/>
      <c r="KNS16" s="209"/>
      <c r="KNT16" s="209"/>
      <c r="KNU16" s="209"/>
      <c r="KNV16" s="209"/>
      <c r="KNW16" s="209"/>
      <c r="KNX16" s="209"/>
      <c r="KNY16" s="209"/>
      <c r="KNZ16" s="209"/>
      <c r="KOA16" s="209"/>
      <c r="KOB16" s="209"/>
      <c r="KOC16" s="209"/>
      <c r="KOD16" s="209"/>
      <c r="KOE16" s="209"/>
      <c r="KOF16" s="209"/>
      <c r="KOG16" s="209"/>
      <c r="KOH16" s="209"/>
      <c r="KOI16" s="209"/>
      <c r="KOJ16" s="209"/>
      <c r="KOK16" s="209"/>
      <c r="KOL16" s="209"/>
      <c r="KOM16" s="209"/>
      <c r="KON16" s="209"/>
      <c r="KOO16" s="209"/>
      <c r="KOP16" s="209"/>
      <c r="KOQ16" s="209"/>
      <c r="KOR16" s="209"/>
      <c r="KOS16" s="209"/>
      <c r="KOT16" s="209"/>
      <c r="KOU16" s="209"/>
      <c r="KOV16" s="209"/>
      <c r="KOW16" s="209"/>
      <c r="KOX16" s="209"/>
      <c r="KOY16" s="209"/>
      <c r="KOZ16" s="209"/>
      <c r="KPA16" s="209"/>
      <c r="KPB16" s="209"/>
      <c r="KPC16" s="209"/>
      <c r="KPD16" s="209"/>
      <c r="KPE16" s="209"/>
      <c r="KPF16" s="209"/>
      <c r="KPG16" s="209"/>
      <c r="KPH16" s="209"/>
      <c r="KPI16" s="209"/>
      <c r="KPJ16" s="209"/>
      <c r="KPK16" s="209"/>
      <c r="KPL16" s="209"/>
      <c r="KPM16" s="209"/>
      <c r="KPN16" s="209"/>
      <c r="KPO16" s="209"/>
      <c r="KPP16" s="209"/>
      <c r="KPQ16" s="209"/>
      <c r="KPR16" s="209"/>
      <c r="KPS16" s="209"/>
      <c r="KPT16" s="209"/>
      <c r="KPU16" s="209"/>
      <c r="KPV16" s="209"/>
      <c r="KPW16" s="209"/>
      <c r="KPX16" s="209"/>
      <c r="KPY16" s="209"/>
      <c r="KPZ16" s="209"/>
      <c r="KQA16" s="209"/>
      <c r="KQB16" s="209"/>
      <c r="KQC16" s="209"/>
      <c r="KQD16" s="209"/>
      <c r="KQE16" s="209"/>
      <c r="KQF16" s="209"/>
      <c r="KQG16" s="209"/>
      <c r="KQH16" s="209"/>
      <c r="KQI16" s="209"/>
      <c r="KQJ16" s="209"/>
      <c r="KQK16" s="209"/>
      <c r="KQL16" s="209"/>
      <c r="KQM16" s="209"/>
      <c r="KQN16" s="209"/>
      <c r="KQO16" s="209"/>
      <c r="KQP16" s="209"/>
      <c r="KQQ16" s="209"/>
      <c r="KQR16" s="209"/>
      <c r="KQS16" s="209"/>
      <c r="KQT16" s="209"/>
      <c r="KQU16" s="209"/>
      <c r="KQV16" s="209"/>
      <c r="KQW16" s="209"/>
      <c r="KQX16" s="209"/>
      <c r="KQY16" s="209"/>
      <c r="KQZ16" s="209"/>
      <c r="KRA16" s="209"/>
      <c r="KRB16" s="209"/>
      <c r="KRC16" s="209"/>
      <c r="KRD16" s="209"/>
      <c r="KRE16" s="209"/>
      <c r="KRF16" s="209"/>
      <c r="KRG16" s="209"/>
      <c r="KRH16" s="209"/>
      <c r="KRI16" s="209"/>
      <c r="KRJ16" s="209"/>
      <c r="KRK16" s="209"/>
      <c r="KRL16" s="209"/>
      <c r="KRM16" s="209"/>
      <c r="KRN16" s="209"/>
      <c r="KRO16" s="209"/>
      <c r="KRP16" s="209"/>
      <c r="KRQ16" s="209"/>
      <c r="KRR16" s="209"/>
      <c r="KRS16" s="209"/>
      <c r="KRT16" s="209"/>
      <c r="KRU16" s="209"/>
      <c r="KRV16" s="209"/>
      <c r="KRW16" s="209"/>
      <c r="KRX16" s="209"/>
      <c r="KRY16" s="209"/>
      <c r="KRZ16" s="209"/>
      <c r="KSA16" s="209"/>
      <c r="KSB16" s="209"/>
      <c r="KSC16" s="209"/>
      <c r="KSD16" s="209"/>
      <c r="KSE16" s="209"/>
      <c r="KSF16" s="209"/>
      <c r="KSG16" s="209"/>
      <c r="KSH16" s="209"/>
      <c r="KSI16" s="209"/>
      <c r="KSJ16" s="209"/>
      <c r="KSK16" s="209"/>
      <c r="KSL16" s="209"/>
      <c r="KSM16" s="209"/>
      <c r="KSN16" s="209"/>
      <c r="KSO16" s="209"/>
      <c r="KSP16" s="209"/>
      <c r="KSQ16" s="209"/>
      <c r="KSR16" s="209"/>
      <c r="KSS16" s="209"/>
      <c r="KST16" s="209"/>
      <c r="KSU16" s="209"/>
      <c r="KSV16" s="209"/>
      <c r="KSW16" s="209"/>
      <c r="KSX16" s="209"/>
      <c r="KSY16" s="209"/>
      <c r="KSZ16" s="209"/>
      <c r="KTA16" s="209"/>
      <c r="KTB16" s="209"/>
      <c r="KTC16" s="209"/>
      <c r="KTD16" s="209"/>
      <c r="KTE16" s="209"/>
      <c r="KTF16" s="209"/>
      <c r="KTG16" s="209"/>
      <c r="KTH16" s="209"/>
      <c r="KTI16" s="209"/>
      <c r="KTJ16" s="209"/>
      <c r="KTK16" s="209"/>
      <c r="KTL16" s="209"/>
      <c r="KTM16" s="209"/>
      <c r="KTN16" s="209"/>
      <c r="KTO16" s="209"/>
      <c r="KTP16" s="209"/>
      <c r="KTQ16" s="209"/>
      <c r="KTR16" s="209"/>
      <c r="KTS16" s="209"/>
      <c r="KTT16" s="209"/>
      <c r="KTU16" s="209"/>
      <c r="KTV16" s="209"/>
      <c r="KTW16" s="209"/>
      <c r="KTX16" s="209"/>
      <c r="KTY16" s="209"/>
      <c r="KTZ16" s="209"/>
      <c r="KUA16" s="209"/>
      <c r="KUB16" s="209"/>
      <c r="KUC16" s="209"/>
      <c r="KUD16" s="209"/>
      <c r="KUE16" s="209"/>
      <c r="KUF16" s="209"/>
      <c r="KUG16" s="209"/>
      <c r="KUH16" s="209"/>
      <c r="KUI16" s="209"/>
      <c r="KUJ16" s="209"/>
      <c r="KUK16" s="209"/>
      <c r="KUL16" s="209"/>
      <c r="KUM16" s="209"/>
      <c r="KUN16" s="209"/>
      <c r="KUO16" s="209"/>
      <c r="KUP16" s="209"/>
      <c r="KUQ16" s="209"/>
      <c r="KUR16" s="209"/>
      <c r="KUS16" s="209"/>
      <c r="KUT16" s="209"/>
      <c r="KUU16" s="209"/>
      <c r="KUV16" s="209"/>
      <c r="KUW16" s="209"/>
      <c r="KUX16" s="209"/>
      <c r="KUY16" s="209"/>
      <c r="KUZ16" s="209"/>
      <c r="KVA16" s="209"/>
      <c r="KVB16" s="209"/>
      <c r="KVC16" s="209"/>
      <c r="KVD16" s="209"/>
      <c r="KVE16" s="209"/>
      <c r="KVF16" s="209"/>
      <c r="KVG16" s="209"/>
      <c r="KVH16" s="209"/>
      <c r="KVI16" s="209"/>
      <c r="KVJ16" s="209"/>
      <c r="KVK16" s="209"/>
      <c r="KVL16" s="209"/>
      <c r="KVM16" s="209"/>
      <c r="KVN16" s="209"/>
      <c r="KVO16" s="209"/>
      <c r="KVP16" s="209"/>
      <c r="KVQ16" s="209"/>
      <c r="KVR16" s="209"/>
      <c r="KVS16" s="209"/>
      <c r="KVT16" s="209"/>
      <c r="KVU16" s="209"/>
      <c r="KVV16" s="209"/>
      <c r="KVW16" s="209"/>
      <c r="KVX16" s="209"/>
      <c r="KVY16" s="209"/>
      <c r="KVZ16" s="209"/>
      <c r="KWA16" s="209"/>
      <c r="KWB16" s="209"/>
      <c r="KWC16" s="209"/>
      <c r="KWD16" s="209"/>
      <c r="KWE16" s="209"/>
      <c r="KWF16" s="209"/>
      <c r="KWG16" s="209"/>
      <c r="KWH16" s="209"/>
      <c r="KWI16" s="209"/>
      <c r="KWJ16" s="209"/>
      <c r="KWK16" s="209"/>
      <c r="KWL16" s="209"/>
      <c r="KWM16" s="209"/>
      <c r="KWN16" s="209"/>
      <c r="KWO16" s="209"/>
      <c r="KWP16" s="209"/>
      <c r="KWQ16" s="209"/>
      <c r="KWR16" s="209"/>
      <c r="KWS16" s="209"/>
      <c r="KWT16" s="209"/>
      <c r="KWU16" s="209"/>
      <c r="KWV16" s="209"/>
      <c r="KWW16" s="209"/>
      <c r="KWX16" s="209"/>
      <c r="KWY16" s="209"/>
      <c r="KWZ16" s="209"/>
      <c r="KXA16" s="209"/>
      <c r="KXB16" s="209"/>
      <c r="KXC16" s="209"/>
      <c r="KXD16" s="209"/>
      <c r="KXE16" s="209"/>
      <c r="KXF16" s="209"/>
      <c r="KXG16" s="209"/>
      <c r="KXH16" s="209"/>
      <c r="KXI16" s="209"/>
      <c r="KXJ16" s="209"/>
      <c r="KXK16" s="209"/>
      <c r="KXL16" s="209"/>
      <c r="KXM16" s="209"/>
      <c r="KXN16" s="209"/>
      <c r="KXO16" s="209"/>
      <c r="KXP16" s="209"/>
      <c r="KXQ16" s="209"/>
      <c r="KXR16" s="209"/>
      <c r="KXS16" s="209"/>
      <c r="KXT16" s="209"/>
      <c r="KXU16" s="209"/>
      <c r="KXV16" s="209"/>
      <c r="KXW16" s="209"/>
      <c r="KXX16" s="209"/>
      <c r="KXY16" s="209"/>
      <c r="KXZ16" s="209"/>
      <c r="KYA16" s="209"/>
      <c r="KYB16" s="209"/>
      <c r="KYC16" s="209"/>
      <c r="KYD16" s="209"/>
      <c r="KYE16" s="209"/>
      <c r="KYF16" s="209"/>
      <c r="KYG16" s="209"/>
      <c r="KYH16" s="209"/>
      <c r="KYI16" s="209"/>
      <c r="KYJ16" s="209"/>
      <c r="KYK16" s="209"/>
      <c r="KYL16" s="209"/>
      <c r="KYM16" s="209"/>
      <c r="KYN16" s="209"/>
      <c r="KYO16" s="209"/>
      <c r="KYP16" s="209"/>
      <c r="KYQ16" s="209"/>
      <c r="KYR16" s="209"/>
      <c r="KYS16" s="209"/>
      <c r="KYT16" s="209"/>
      <c r="KYU16" s="209"/>
      <c r="KYV16" s="209"/>
      <c r="KYW16" s="209"/>
      <c r="KYX16" s="209"/>
      <c r="KYY16" s="209"/>
      <c r="KYZ16" s="209"/>
      <c r="KZA16" s="209"/>
      <c r="KZB16" s="209"/>
      <c r="KZC16" s="209"/>
      <c r="KZD16" s="209"/>
      <c r="KZE16" s="209"/>
      <c r="KZF16" s="209"/>
      <c r="KZG16" s="209"/>
      <c r="KZH16" s="209"/>
      <c r="KZI16" s="209"/>
      <c r="KZJ16" s="209"/>
      <c r="KZK16" s="209"/>
      <c r="KZL16" s="209"/>
      <c r="KZM16" s="209"/>
      <c r="KZN16" s="209"/>
      <c r="KZO16" s="209"/>
      <c r="KZP16" s="209"/>
      <c r="KZQ16" s="209"/>
      <c r="KZR16" s="209"/>
      <c r="KZS16" s="209"/>
      <c r="KZT16" s="209"/>
      <c r="KZU16" s="209"/>
      <c r="KZV16" s="209"/>
      <c r="KZW16" s="209"/>
      <c r="KZX16" s="209"/>
      <c r="KZY16" s="209"/>
      <c r="KZZ16" s="209"/>
      <c r="LAA16" s="209"/>
      <c r="LAB16" s="209"/>
      <c r="LAC16" s="209"/>
      <c r="LAD16" s="209"/>
      <c r="LAE16" s="209"/>
      <c r="LAF16" s="209"/>
      <c r="LAG16" s="209"/>
      <c r="LAH16" s="209"/>
      <c r="LAI16" s="209"/>
      <c r="LAJ16" s="209"/>
      <c r="LAK16" s="209"/>
      <c r="LAL16" s="209"/>
      <c r="LAM16" s="209"/>
      <c r="LAN16" s="209"/>
      <c r="LAO16" s="209"/>
      <c r="LAP16" s="209"/>
      <c r="LAQ16" s="209"/>
      <c r="LAR16" s="209"/>
      <c r="LAS16" s="209"/>
      <c r="LAT16" s="209"/>
      <c r="LAU16" s="209"/>
      <c r="LAV16" s="209"/>
      <c r="LAW16" s="209"/>
      <c r="LAX16" s="209"/>
      <c r="LAY16" s="209"/>
      <c r="LAZ16" s="209"/>
      <c r="LBA16" s="209"/>
      <c r="LBB16" s="209"/>
      <c r="LBC16" s="209"/>
      <c r="LBD16" s="209"/>
      <c r="LBE16" s="209"/>
      <c r="LBF16" s="209"/>
      <c r="LBG16" s="209"/>
      <c r="LBH16" s="209"/>
      <c r="LBI16" s="209"/>
      <c r="LBJ16" s="209"/>
      <c r="LBK16" s="209"/>
      <c r="LBL16" s="209"/>
      <c r="LBM16" s="209"/>
      <c r="LBN16" s="209"/>
      <c r="LBO16" s="209"/>
      <c r="LBP16" s="209"/>
      <c r="LBQ16" s="209"/>
      <c r="LBR16" s="209"/>
      <c r="LBS16" s="209"/>
      <c r="LBT16" s="209"/>
      <c r="LBU16" s="209"/>
      <c r="LBV16" s="209"/>
      <c r="LBW16" s="209"/>
      <c r="LBX16" s="209"/>
      <c r="LBY16" s="209"/>
      <c r="LBZ16" s="209"/>
      <c r="LCA16" s="209"/>
      <c r="LCB16" s="209"/>
      <c r="LCC16" s="209"/>
      <c r="LCD16" s="209"/>
      <c r="LCE16" s="209"/>
      <c r="LCF16" s="209"/>
      <c r="LCG16" s="209"/>
      <c r="LCH16" s="209"/>
      <c r="LCI16" s="209"/>
      <c r="LCJ16" s="209"/>
      <c r="LCK16" s="209"/>
      <c r="LCL16" s="209"/>
      <c r="LCM16" s="209"/>
      <c r="LCN16" s="209"/>
      <c r="LCO16" s="209"/>
      <c r="LCP16" s="209"/>
      <c r="LCQ16" s="209"/>
      <c r="LCR16" s="209"/>
      <c r="LCS16" s="209"/>
      <c r="LCT16" s="209"/>
      <c r="LCU16" s="209"/>
      <c r="LCV16" s="209"/>
      <c r="LCW16" s="209"/>
      <c r="LCX16" s="209"/>
      <c r="LCY16" s="209"/>
      <c r="LCZ16" s="209"/>
      <c r="LDA16" s="209"/>
      <c r="LDB16" s="209"/>
      <c r="LDC16" s="209"/>
      <c r="LDD16" s="209"/>
      <c r="LDE16" s="209"/>
      <c r="LDF16" s="209"/>
      <c r="LDG16" s="209"/>
      <c r="LDH16" s="209"/>
      <c r="LDI16" s="209"/>
      <c r="LDJ16" s="209"/>
      <c r="LDK16" s="209"/>
      <c r="LDL16" s="209"/>
      <c r="LDM16" s="209"/>
      <c r="LDN16" s="209"/>
      <c r="LDO16" s="209"/>
      <c r="LDP16" s="209"/>
      <c r="LDQ16" s="209"/>
      <c r="LDR16" s="209"/>
      <c r="LDS16" s="209"/>
      <c r="LDT16" s="209"/>
      <c r="LDU16" s="209"/>
      <c r="LDV16" s="209"/>
      <c r="LDW16" s="209"/>
      <c r="LDX16" s="209"/>
      <c r="LDY16" s="209"/>
      <c r="LDZ16" s="209"/>
      <c r="LEA16" s="209"/>
      <c r="LEB16" s="209"/>
      <c r="LEC16" s="209"/>
      <c r="LED16" s="209"/>
      <c r="LEE16" s="209"/>
      <c r="LEF16" s="209"/>
      <c r="LEG16" s="209"/>
      <c r="LEH16" s="209"/>
      <c r="LEI16" s="209"/>
      <c r="LEJ16" s="209"/>
      <c r="LEK16" s="209"/>
      <c r="LEL16" s="209"/>
      <c r="LEM16" s="209"/>
      <c r="LEN16" s="209"/>
      <c r="LEO16" s="209"/>
      <c r="LEP16" s="209"/>
      <c r="LEQ16" s="209"/>
      <c r="LER16" s="209"/>
      <c r="LES16" s="209"/>
      <c r="LET16" s="209"/>
      <c r="LEU16" s="209"/>
      <c r="LEV16" s="209"/>
      <c r="LEW16" s="209"/>
      <c r="LEX16" s="209"/>
      <c r="LEY16" s="209"/>
      <c r="LEZ16" s="209"/>
      <c r="LFA16" s="209"/>
      <c r="LFB16" s="209"/>
      <c r="LFC16" s="209"/>
      <c r="LFD16" s="209"/>
      <c r="LFE16" s="209"/>
      <c r="LFF16" s="209"/>
      <c r="LFG16" s="209"/>
      <c r="LFH16" s="209"/>
      <c r="LFI16" s="209"/>
      <c r="LFJ16" s="209"/>
      <c r="LFK16" s="209"/>
      <c r="LFL16" s="209"/>
      <c r="LFM16" s="209"/>
      <c r="LFN16" s="209"/>
      <c r="LFO16" s="209"/>
      <c r="LFP16" s="209"/>
      <c r="LFQ16" s="209"/>
      <c r="LFR16" s="209"/>
      <c r="LFS16" s="209"/>
      <c r="LFT16" s="209"/>
      <c r="LFU16" s="209"/>
      <c r="LFV16" s="209"/>
      <c r="LFW16" s="209"/>
      <c r="LFX16" s="209"/>
      <c r="LFY16" s="209"/>
      <c r="LFZ16" s="209"/>
      <c r="LGA16" s="209"/>
      <c r="LGB16" s="209"/>
      <c r="LGC16" s="209"/>
      <c r="LGD16" s="209"/>
      <c r="LGE16" s="209"/>
      <c r="LGF16" s="209"/>
      <c r="LGG16" s="209"/>
      <c r="LGH16" s="209"/>
      <c r="LGI16" s="209"/>
      <c r="LGJ16" s="209"/>
      <c r="LGK16" s="209"/>
      <c r="LGL16" s="209"/>
      <c r="LGM16" s="209"/>
      <c r="LGN16" s="209"/>
      <c r="LGO16" s="209"/>
      <c r="LGP16" s="209"/>
      <c r="LGQ16" s="209"/>
      <c r="LGR16" s="209"/>
      <c r="LGS16" s="209"/>
      <c r="LGT16" s="209"/>
      <c r="LGU16" s="209"/>
      <c r="LGV16" s="209"/>
      <c r="LGW16" s="209"/>
      <c r="LGX16" s="209"/>
      <c r="LGY16" s="209"/>
      <c r="LGZ16" s="209"/>
      <c r="LHA16" s="209"/>
      <c r="LHB16" s="209"/>
      <c r="LHC16" s="209"/>
      <c r="LHD16" s="209"/>
      <c r="LHE16" s="209"/>
      <c r="LHF16" s="209"/>
      <c r="LHG16" s="209"/>
      <c r="LHH16" s="209"/>
      <c r="LHI16" s="209"/>
      <c r="LHJ16" s="209"/>
      <c r="LHK16" s="209"/>
      <c r="LHL16" s="209"/>
      <c r="LHM16" s="209"/>
      <c r="LHN16" s="209"/>
      <c r="LHO16" s="209"/>
      <c r="LHP16" s="209"/>
      <c r="LHQ16" s="209"/>
      <c r="LHR16" s="209"/>
      <c r="LHS16" s="209"/>
      <c r="LHT16" s="209"/>
      <c r="LHU16" s="209"/>
      <c r="LHV16" s="209"/>
      <c r="LHW16" s="209"/>
      <c r="LHX16" s="209"/>
      <c r="LHY16" s="209"/>
      <c r="LHZ16" s="209"/>
      <c r="LIA16" s="209"/>
      <c r="LIB16" s="209"/>
      <c r="LIC16" s="209"/>
      <c r="LID16" s="209"/>
      <c r="LIE16" s="209"/>
      <c r="LIF16" s="209"/>
      <c r="LIG16" s="209"/>
      <c r="LIH16" s="209"/>
      <c r="LII16" s="209"/>
      <c r="LIJ16" s="209"/>
      <c r="LIK16" s="209"/>
      <c r="LIL16" s="209"/>
      <c r="LIM16" s="209"/>
      <c r="LIN16" s="209"/>
      <c r="LIO16" s="209"/>
      <c r="LIP16" s="209"/>
      <c r="LIQ16" s="209"/>
      <c r="LIR16" s="209"/>
      <c r="LIS16" s="209"/>
      <c r="LIT16" s="209"/>
      <c r="LIU16" s="209"/>
      <c r="LIV16" s="209"/>
      <c r="LIW16" s="209"/>
      <c r="LIX16" s="209"/>
      <c r="LIY16" s="209"/>
      <c r="LIZ16" s="209"/>
      <c r="LJA16" s="209"/>
      <c r="LJB16" s="209"/>
      <c r="LJC16" s="209"/>
      <c r="LJD16" s="209"/>
      <c r="LJE16" s="209"/>
      <c r="LJF16" s="209"/>
      <c r="LJG16" s="209"/>
      <c r="LJH16" s="209"/>
      <c r="LJI16" s="209"/>
      <c r="LJJ16" s="209"/>
      <c r="LJK16" s="209"/>
      <c r="LJL16" s="209"/>
      <c r="LJM16" s="209"/>
      <c r="LJN16" s="209"/>
      <c r="LJO16" s="209"/>
      <c r="LJP16" s="209"/>
      <c r="LJQ16" s="209"/>
      <c r="LJR16" s="209"/>
      <c r="LJS16" s="209"/>
      <c r="LJT16" s="209"/>
      <c r="LJU16" s="209"/>
      <c r="LJV16" s="209"/>
      <c r="LJW16" s="209"/>
      <c r="LJX16" s="209"/>
      <c r="LJY16" s="209"/>
      <c r="LJZ16" s="209"/>
      <c r="LKA16" s="209"/>
      <c r="LKB16" s="209"/>
      <c r="LKC16" s="209"/>
      <c r="LKD16" s="209"/>
      <c r="LKE16" s="209"/>
      <c r="LKF16" s="209"/>
      <c r="LKG16" s="209"/>
      <c r="LKH16" s="209"/>
      <c r="LKI16" s="209"/>
      <c r="LKJ16" s="209"/>
      <c r="LKK16" s="209"/>
      <c r="LKL16" s="209"/>
      <c r="LKM16" s="209"/>
      <c r="LKN16" s="209"/>
      <c r="LKO16" s="209"/>
      <c r="LKP16" s="209"/>
      <c r="LKQ16" s="209"/>
      <c r="LKR16" s="209"/>
      <c r="LKS16" s="209"/>
      <c r="LKT16" s="209"/>
      <c r="LKU16" s="209"/>
      <c r="LKV16" s="209"/>
      <c r="LKW16" s="209"/>
      <c r="LKX16" s="209"/>
      <c r="LKY16" s="209"/>
      <c r="LKZ16" s="209"/>
      <c r="LLA16" s="209"/>
      <c r="LLB16" s="209"/>
      <c r="LLC16" s="209"/>
      <c r="LLD16" s="209"/>
      <c r="LLE16" s="209"/>
      <c r="LLF16" s="209"/>
      <c r="LLG16" s="209"/>
      <c r="LLH16" s="209"/>
      <c r="LLI16" s="209"/>
      <c r="LLJ16" s="209"/>
      <c r="LLK16" s="209"/>
      <c r="LLL16" s="209"/>
      <c r="LLM16" s="209"/>
      <c r="LLN16" s="209"/>
      <c r="LLO16" s="209"/>
      <c r="LLP16" s="209"/>
      <c r="LLQ16" s="209"/>
      <c r="LLR16" s="209"/>
      <c r="LLS16" s="209"/>
      <c r="LLT16" s="209"/>
      <c r="LLU16" s="209"/>
      <c r="LLV16" s="209"/>
      <c r="LLW16" s="209"/>
      <c r="LLX16" s="209"/>
      <c r="LLY16" s="209"/>
      <c r="LLZ16" s="209"/>
      <c r="LMA16" s="209"/>
      <c r="LMB16" s="209"/>
      <c r="LMC16" s="209"/>
      <c r="LMD16" s="209"/>
      <c r="LME16" s="209"/>
      <c r="LMF16" s="209"/>
      <c r="LMG16" s="209"/>
      <c r="LMH16" s="209"/>
      <c r="LMI16" s="209"/>
      <c r="LMJ16" s="209"/>
      <c r="LMK16" s="209"/>
      <c r="LML16" s="209"/>
      <c r="LMM16" s="209"/>
      <c r="LMN16" s="209"/>
      <c r="LMO16" s="209"/>
      <c r="LMP16" s="209"/>
      <c r="LMQ16" s="209"/>
      <c r="LMR16" s="209"/>
      <c r="LMS16" s="209"/>
      <c r="LMT16" s="209"/>
      <c r="LMU16" s="209"/>
      <c r="LMV16" s="209"/>
      <c r="LMW16" s="209"/>
      <c r="LMX16" s="209"/>
      <c r="LMY16" s="209"/>
      <c r="LMZ16" s="209"/>
      <c r="LNA16" s="209"/>
      <c r="LNB16" s="209"/>
      <c r="LNC16" s="209"/>
      <c r="LND16" s="209"/>
      <c r="LNE16" s="209"/>
      <c r="LNF16" s="209"/>
      <c r="LNG16" s="209"/>
      <c r="LNH16" s="209"/>
      <c r="LNI16" s="209"/>
      <c r="LNJ16" s="209"/>
      <c r="LNK16" s="209"/>
      <c r="LNL16" s="209"/>
      <c r="LNM16" s="209"/>
      <c r="LNN16" s="209"/>
      <c r="LNO16" s="209"/>
      <c r="LNP16" s="209"/>
      <c r="LNQ16" s="209"/>
      <c r="LNR16" s="209"/>
      <c r="LNS16" s="209"/>
      <c r="LNT16" s="209"/>
      <c r="LNU16" s="209"/>
      <c r="LNV16" s="209"/>
      <c r="LNW16" s="209"/>
      <c r="LNX16" s="209"/>
      <c r="LNY16" s="209"/>
      <c r="LNZ16" s="209"/>
      <c r="LOA16" s="209"/>
      <c r="LOB16" s="209"/>
      <c r="LOC16" s="209"/>
      <c r="LOD16" s="209"/>
      <c r="LOE16" s="209"/>
      <c r="LOF16" s="209"/>
      <c r="LOG16" s="209"/>
      <c r="LOH16" s="209"/>
      <c r="LOI16" s="209"/>
      <c r="LOJ16" s="209"/>
      <c r="LOK16" s="209"/>
      <c r="LOL16" s="209"/>
      <c r="LOM16" s="209"/>
      <c r="LON16" s="209"/>
      <c r="LOO16" s="209"/>
      <c r="LOP16" s="209"/>
      <c r="LOQ16" s="209"/>
      <c r="LOR16" s="209"/>
      <c r="LOS16" s="209"/>
      <c r="LOT16" s="209"/>
      <c r="LOU16" s="209"/>
      <c r="LOV16" s="209"/>
      <c r="LOW16" s="209"/>
      <c r="LOX16" s="209"/>
      <c r="LOY16" s="209"/>
      <c r="LOZ16" s="209"/>
      <c r="LPA16" s="209"/>
      <c r="LPB16" s="209"/>
      <c r="LPC16" s="209"/>
      <c r="LPD16" s="209"/>
      <c r="LPE16" s="209"/>
      <c r="LPF16" s="209"/>
      <c r="LPG16" s="209"/>
      <c r="LPH16" s="209"/>
      <c r="LPI16" s="209"/>
      <c r="LPJ16" s="209"/>
      <c r="LPK16" s="209"/>
      <c r="LPL16" s="209"/>
      <c r="LPM16" s="209"/>
      <c r="LPN16" s="209"/>
      <c r="LPO16" s="209"/>
      <c r="LPP16" s="209"/>
      <c r="LPQ16" s="209"/>
      <c r="LPR16" s="209"/>
      <c r="LPS16" s="209"/>
      <c r="LPT16" s="209"/>
      <c r="LPU16" s="209"/>
      <c r="LPV16" s="209"/>
      <c r="LPW16" s="209"/>
      <c r="LPX16" s="209"/>
      <c r="LPY16" s="209"/>
      <c r="LPZ16" s="209"/>
      <c r="LQA16" s="209"/>
      <c r="LQB16" s="209"/>
      <c r="LQC16" s="209"/>
      <c r="LQD16" s="209"/>
      <c r="LQE16" s="209"/>
      <c r="LQF16" s="209"/>
      <c r="LQG16" s="209"/>
      <c r="LQH16" s="209"/>
      <c r="LQI16" s="209"/>
      <c r="LQJ16" s="209"/>
      <c r="LQK16" s="209"/>
      <c r="LQL16" s="209"/>
      <c r="LQM16" s="209"/>
      <c r="LQN16" s="209"/>
      <c r="LQO16" s="209"/>
      <c r="LQP16" s="209"/>
      <c r="LQQ16" s="209"/>
      <c r="LQR16" s="209"/>
      <c r="LQS16" s="209"/>
      <c r="LQT16" s="209"/>
      <c r="LQU16" s="209"/>
      <c r="LQV16" s="209"/>
      <c r="LQW16" s="209"/>
      <c r="LQX16" s="209"/>
      <c r="LQY16" s="209"/>
      <c r="LQZ16" s="209"/>
      <c r="LRA16" s="209"/>
      <c r="LRB16" s="209"/>
      <c r="LRC16" s="209"/>
      <c r="LRD16" s="209"/>
      <c r="LRE16" s="209"/>
      <c r="LRF16" s="209"/>
      <c r="LRG16" s="209"/>
      <c r="LRH16" s="209"/>
      <c r="LRI16" s="209"/>
      <c r="LRJ16" s="209"/>
      <c r="LRK16" s="209"/>
      <c r="LRL16" s="209"/>
      <c r="LRM16" s="209"/>
      <c r="LRN16" s="209"/>
      <c r="LRO16" s="209"/>
      <c r="LRP16" s="209"/>
      <c r="LRQ16" s="209"/>
      <c r="LRR16" s="209"/>
      <c r="LRS16" s="209"/>
      <c r="LRT16" s="209"/>
      <c r="LRU16" s="209"/>
      <c r="LRV16" s="209"/>
      <c r="LRW16" s="209"/>
      <c r="LRX16" s="209"/>
      <c r="LRY16" s="209"/>
      <c r="LRZ16" s="209"/>
      <c r="LSA16" s="209"/>
      <c r="LSB16" s="209"/>
      <c r="LSC16" s="209"/>
      <c r="LSD16" s="209"/>
      <c r="LSE16" s="209"/>
      <c r="LSF16" s="209"/>
      <c r="LSG16" s="209"/>
      <c r="LSH16" s="209"/>
      <c r="LSI16" s="209"/>
      <c r="LSJ16" s="209"/>
      <c r="LSK16" s="209"/>
      <c r="LSL16" s="209"/>
      <c r="LSM16" s="209"/>
      <c r="LSN16" s="209"/>
      <c r="LSO16" s="209"/>
      <c r="LSP16" s="209"/>
      <c r="LSQ16" s="209"/>
      <c r="LSR16" s="209"/>
      <c r="LSS16" s="209"/>
      <c r="LST16" s="209"/>
      <c r="LSU16" s="209"/>
      <c r="LSV16" s="209"/>
      <c r="LSW16" s="209"/>
      <c r="LSX16" s="209"/>
      <c r="LSY16" s="209"/>
      <c r="LSZ16" s="209"/>
      <c r="LTA16" s="209"/>
      <c r="LTB16" s="209"/>
      <c r="LTC16" s="209"/>
      <c r="LTD16" s="209"/>
      <c r="LTE16" s="209"/>
      <c r="LTF16" s="209"/>
      <c r="LTG16" s="209"/>
      <c r="LTH16" s="209"/>
      <c r="LTI16" s="209"/>
      <c r="LTJ16" s="209"/>
      <c r="LTK16" s="209"/>
      <c r="LTL16" s="209"/>
      <c r="LTM16" s="209"/>
      <c r="LTN16" s="209"/>
      <c r="LTO16" s="209"/>
      <c r="LTP16" s="209"/>
      <c r="LTQ16" s="209"/>
      <c r="LTR16" s="209"/>
      <c r="LTS16" s="209"/>
      <c r="LTT16" s="209"/>
      <c r="LTU16" s="209"/>
      <c r="LTV16" s="209"/>
      <c r="LTW16" s="209"/>
      <c r="LTX16" s="209"/>
      <c r="LTY16" s="209"/>
      <c r="LTZ16" s="209"/>
      <c r="LUA16" s="209"/>
      <c r="LUB16" s="209"/>
      <c r="LUC16" s="209"/>
      <c r="LUD16" s="209"/>
      <c r="LUE16" s="209"/>
      <c r="LUF16" s="209"/>
      <c r="LUG16" s="209"/>
      <c r="LUH16" s="209"/>
      <c r="LUI16" s="209"/>
      <c r="LUJ16" s="209"/>
      <c r="LUK16" s="209"/>
      <c r="LUL16" s="209"/>
      <c r="LUM16" s="209"/>
      <c r="LUN16" s="209"/>
      <c r="LUO16" s="209"/>
      <c r="LUP16" s="209"/>
      <c r="LUQ16" s="209"/>
      <c r="LUR16" s="209"/>
      <c r="LUS16" s="209"/>
      <c r="LUT16" s="209"/>
      <c r="LUU16" s="209"/>
      <c r="LUV16" s="209"/>
      <c r="LUW16" s="209"/>
      <c r="LUX16" s="209"/>
      <c r="LUY16" s="209"/>
      <c r="LUZ16" s="209"/>
      <c r="LVA16" s="209"/>
      <c r="LVB16" s="209"/>
      <c r="LVC16" s="209"/>
      <c r="LVD16" s="209"/>
      <c r="LVE16" s="209"/>
      <c r="LVF16" s="209"/>
      <c r="LVG16" s="209"/>
      <c r="LVH16" s="209"/>
      <c r="LVI16" s="209"/>
      <c r="LVJ16" s="209"/>
      <c r="LVK16" s="209"/>
      <c r="LVL16" s="209"/>
      <c r="LVM16" s="209"/>
      <c r="LVN16" s="209"/>
      <c r="LVO16" s="209"/>
      <c r="LVP16" s="209"/>
      <c r="LVQ16" s="209"/>
      <c r="LVR16" s="209"/>
      <c r="LVS16" s="209"/>
      <c r="LVT16" s="209"/>
      <c r="LVU16" s="209"/>
      <c r="LVV16" s="209"/>
      <c r="LVW16" s="209"/>
      <c r="LVX16" s="209"/>
      <c r="LVY16" s="209"/>
      <c r="LVZ16" s="209"/>
      <c r="LWA16" s="209"/>
      <c r="LWB16" s="209"/>
      <c r="LWC16" s="209"/>
      <c r="LWD16" s="209"/>
      <c r="LWE16" s="209"/>
      <c r="LWF16" s="209"/>
      <c r="LWG16" s="209"/>
      <c r="LWH16" s="209"/>
      <c r="LWI16" s="209"/>
      <c r="LWJ16" s="209"/>
      <c r="LWK16" s="209"/>
      <c r="LWL16" s="209"/>
      <c r="LWM16" s="209"/>
      <c r="LWN16" s="209"/>
      <c r="LWO16" s="209"/>
      <c r="LWP16" s="209"/>
      <c r="LWQ16" s="209"/>
      <c r="LWR16" s="209"/>
      <c r="LWS16" s="209"/>
      <c r="LWT16" s="209"/>
      <c r="LWU16" s="209"/>
      <c r="LWV16" s="209"/>
      <c r="LWW16" s="209"/>
      <c r="LWX16" s="209"/>
      <c r="LWY16" s="209"/>
      <c r="LWZ16" s="209"/>
      <c r="LXA16" s="209"/>
      <c r="LXB16" s="209"/>
      <c r="LXC16" s="209"/>
      <c r="LXD16" s="209"/>
      <c r="LXE16" s="209"/>
      <c r="LXF16" s="209"/>
      <c r="LXG16" s="209"/>
      <c r="LXH16" s="209"/>
      <c r="LXI16" s="209"/>
      <c r="LXJ16" s="209"/>
      <c r="LXK16" s="209"/>
      <c r="LXL16" s="209"/>
      <c r="LXM16" s="209"/>
      <c r="LXN16" s="209"/>
      <c r="LXO16" s="209"/>
      <c r="LXP16" s="209"/>
      <c r="LXQ16" s="209"/>
      <c r="LXR16" s="209"/>
      <c r="LXS16" s="209"/>
      <c r="LXT16" s="209"/>
      <c r="LXU16" s="209"/>
      <c r="LXV16" s="209"/>
      <c r="LXW16" s="209"/>
      <c r="LXX16" s="209"/>
      <c r="LXY16" s="209"/>
      <c r="LXZ16" s="209"/>
      <c r="LYA16" s="209"/>
      <c r="LYB16" s="209"/>
      <c r="LYC16" s="209"/>
      <c r="LYD16" s="209"/>
      <c r="LYE16" s="209"/>
      <c r="LYF16" s="209"/>
      <c r="LYG16" s="209"/>
      <c r="LYH16" s="209"/>
      <c r="LYI16" s="209"/>
      <c r="LYJ16" s="209"/>
      <c r="LYK16" s="209"/>
      <c r="LYL16" s="209"/>
      <c r="LYM16" s="209"/>
      <c r="LYN16" s="209"/>
      <c r="LYO16" s="209"/>
      <c r="LYP16" s="209"/>
      <c r="LYQ16" s="209"/>
      <c r="LYR16" s="209"/>
      <c r="LYS16" s="209"/>
      <c r="LYT16" s="209"/>
      <c r="LYU16" s="209"/>
      <c r="LYV16" s="209"/>
      <c r="LYW16" s="209"/>
      <c r="LYX16" s="209"/>
      <c r="LYY16" s="209"/>
      <c r="LYZ16" s="209"/>
      <c r="LZA16" s="209"/>
      <c r="LZB16" s="209"/>
      <c r="LZC16" s="209"/>
      <c r="LZD16" s="209"/>
      <c r="LZE16" s="209"/>
      <c r="LZF16" s="209"/>
      <c r="LZG16" s="209"/>
      <c r="LZH16" s="209"/>
      <c r="LZI16" s="209"/>
      <c r="LZJ16" s="209"/>
      <c r="LZK16" s="209"/>
      <c r="LZL16" s="209"/>
      <c r="LZM16" s="209"/>
      <c r="LZN16" s="209"/>
      <c r="LZO16" s="209"/>
      <c r="LZP16" s="209"/>
      <c r="LZQ16" s="209"/>
      <c r="LZR16" s="209"/>
      <c r="LZS16" s="209"/>
      <c r="LZT16" s="209"/>
      <c r="LZU16" s="209"/>
      <c r="LZV16" s="209"/>
      <c r="LZW16" s="209"/>
      <c r="LZX16" s="209"/>
      <c r="LZY16" s="209"/>
      <c r="LZZ16" s="209"/>
      <c r="MAA16" s="209"/>
      <c r="MAB16" s="209"/>
      <c r="MAC16" s="209"/>
      <c r="MAD16" s="209"/>
      <c r="MAE16" s="209"/>
      <c r="MAF16" s="209"/>
      <c r="MAG16" s="209"/>
      <c r="MAH16" s="209"/>
      <c r="MAI16" s="209"/>
      <c r="MAJ16" s="209"/>
      <c r="MAK16" s="209"/>
      <c r="MAL16" s="209"/>
      <c r="MAM16" s="209"/>
      <c r="MAN16" s="209"/>
      <c r="MAO16" s="209"/>
      <c r="MAP16" s="209"/>
      <c r="MAQ16" s="209"/>
      <c r="MAR16" s="209"/>
      <c r="MAS16" s="209"/>
      <c r="MAT16" s="209"/>
      <c r="MAU16" s="209"/>
      <c r="MAV16" s="209"/>
      <c r="MAW16" s="209"/>
      <c r="MAX16" s="209"/>
      <c r="MAY16" s="209"/>
      <c r="MAZ16" s="209"/>
      <c r="MBA16" s="209"/>
      <c r="MBB16" s="209"/>
      <c r="MBC16" s="209"/>
      <c r="MBD16" s="209"/>
      <c r="MBE16" s="209"/>
      <c r="MBF16" s="209"/>
      <c r="MBG16" s="209"/>
      <c r="MBH16" s="209"/>
      <c r="MBI16" s="209"/>
      <c r="MBJ16" s="209"/>
      <c r="MBK16" s="209"/>
      <c r="MBL16" s="209"/>
      <c r="MBM16" s="209"/>
      <c r="MBN16" s="209"/>
      <c r="MBO16" s="209"/>
      <c r="MBP16" s="209"/>
      <c r="MBQ16" s="209"/>
      <c r="MBR16" s="209"/>
      <c r="MBS16" s="209"/>
      <c r="MBT16" s="209"/>
      <c r="MBU16" s="209"/>
      <c r="MBV16" s="209"/>
      <c r="MBW16" s="209"/>
      <c r="MBX16" s="209"/>
      <c r="MBY16" s="209"/>
      <c r="MBZ16" s="209"/>
      <c r="MCA16" s="209"/>
      <c r="MCB16" s="209"/>
      <c r="MCC16" s="209"/>
      <c r="MCD16" s="209"/>
      <c r="MCE16" s="209"/>
      <c r="MCF16" s="209"/>
      <c r="MCG16" s="209"/>
      <c r="MCH16" s="209"/>
      <c r="MCI16" s="209"/>
      <c r="MCJ16" s="209"/>
      <c r="MCK16" s="209"/>
      <c r="MCL16" s="209"/>
      <c r="MCM16" s="209"/>
      <c r="MCN16" s="209"/>
      <c r="MCO16" s="209"/>
      <c r="MCP16" s="209"/>
      <c r="MCQ16" s="209"/>
      <c r="MCR16" s="209"/>
      <c r="MCS16" s="209"/>
      <c r="MCT16" s="209"/>
      <c r="MCU16" s="209"/>
      <c r="MCV16" s="209"/>
      <c r="MCW16" s="209"/>
      <c r="MCX16" s="209"/>
      <c r="MCY16" s="209"/>
      <c r="MCZ16" s="209"/>
      <c r="MDA16" s="209"/>
      <c r="MDB16" s="209"/>
      <c r="MDC16" s="209"/>
      <c r="MDD16" s="209"/>
      <c r="MDE16" s="209"/>
      <c r="MDF16" s="209"/>
      <c r="MDG16" s="209"/>
      <c r="MDH16" s="209"/>
      <c r="MDI16" s="209"/>
      <c r="MDJ16" s="209"/>
      <c r="MDK16" s="209"/>
      <c r="MDL16" s="209"/>
      <c r="MDM16" s="209"/>
      <c r="MDN16" s="209"/>
      <c r="MDO16" s="209"/>
      <c r="MDP16" s="209"/>
      <c r="MDQ16" s="209"/>
      <c r="MDR16" s="209"/>
      <c r="MDS16" s="209"/>
      <c r="MDT16" s="209"/>
      <c r="MDU16" s="209"/>
      <c r="MDV16" s="209"/>
      <c r="MDW16" s="209"/>
      <c r="MDX16" s="209"/>
      <c r="MDY16" s="209"/>
      <c r="MDZ16" s="209"/>
      <c r="MEA16" s="209"/>
      <c r="MEB16" s="209"/>
      <c r="MEC16" s="209"/>
      <c r="MED16" s="209"/>
      <c r="MEE16" s="209"/>
      <c r="MEF16" s="209"/>
      <c r="MEG16" s="209"/>
      <c r="MEH16" s="209"/>
      <c r="MEI16" s="209"/>
      <c r="MEJ16" s="209"/>
      <c r="MEK16" s="209"/>
      <c r="MEL16" s="209"/>
      <c r="MEM16" s="209"/>
      <c r="MEN16" s="209"/>
      <c r="MEO16" s="209"/>
      <c r="MEP16" s="209"/>
      <c r="MEQ16" s="209"/>
      <c r="MER16" s="209"/>
      <c r="MES16" s="209"/>
      <c r="MET16" s="209"/>
      <c r="MEU16" s="209"/>
      <c r="MEV16" s="209"/>
      <c r="MEW16" s="209"/>
      <c r="MEX16" s="209"/>
      <c r="MEY16" s="209"/>
      <c r="MEZ16" s="209"/>
      <c r="MFA16" s="209"/>
      <c r="MFB16" s="209"/>
      <c r="MFC16" s="209"/>
      <c r="MFD16" s="209"/>
      <c r="MFE16" s="209"/>
      <c r="MFF16" s="209"/>
      <c r="MFG16" s="209"/>
      <c r="MFH16" s="209"/>
      <c r="MFI16" s="209"/>
      <c r="MFJ16" s="209"/>
      <c r="MFK16" s="209"/>
      <c r="MFL16" s="209"/>
      <c r="MFM16" s="209"/>
      <c r="MFN16" s="209"/>
      <c r="MFO16" s="209"/>
      <c r="MFP16" s="209"/>
      <c r="MFQ16" s="209"/>
      <c r="MFR16" s="209"/>
      <c r="MFS16" s="209"/>
      <c r="MFT16" s="209"/>
      <c r="MFU16" s="209"/>
      <c r="MFV16" s="209"/>
      <c r="MFW16" s="209"/>
      <c r="MFX16" s="209"/>
      <c r="MFY16" s="209"/>
      <c r="MFZ16" s="209"/>
      <c r="MGA16" s="209"/>
      <c r="MGB16" s="209"/>
      <c r="MGC16" s="209"/>
      <c r="MGD16" s="209"/>
      <c r="MGE16" s="209"/>
      <c r="MGF16" s="209"/>
      <c r="MGG16" s="209"/>
      <c r="MGH16" s="209"/>
      <c r="MGI16" s="209"/>
      <c r="MGJ16" s="209"/>
      <c r="MGK16" s="209"/>
      <c r="MGL16" s="209"/>
      <c r="MGM16" s="209"/>
      <c r="MGN16" s="209"/>
      <c r="MGO16" s="209"/>
      <c r="MGP16" s="209"/>
      <c r="MGQ16" s="209"/>
      <c r="MGR16" s="209"/>
      <c r="MGS16" s="209"/>
      <c r="MGT16" s="209"/>
      <c r="MGU16" s="209"/>
      <c r="MGV16" s="209"/>
      <c r="MGW16" s="209"/>
      <c r="MGX16" s="209"/>
      <c r="MGY16" s="209"/>
      <c r="MGZ16" s="209"/>
      <c r="MHA16" s="209"/>
      <c r="MHB16" s="209"/>
      <c r="MHC16" s="209"/>
      <c r="MHD16" s="209"/>
      <c r="MHE16" s="209"/>
      <c r="MHF16" s="209"/>
      <c r="MHG16" s="209"/>
      <c r="MHH16" s="209"/>
      <c r="MHI16" s="209"/>
      <c r="MHJ16" s="209"/>
      <c r="MHK16" s="209"/>
      <c r="MHL16" s="209"/>
      <c r="MHM16" s="209"/>
      <c r="MHN16" s="209"/>
      <c r="MHO16" s="209"/>
      <c r="MHP16" s="209"/>
      <c r="MHQ16" s="209"/>
      <c r="MHR16" s="209"/>
      <c r="MHS16" s="209"/>
      <c r="MHT16" s="209"/>
      <c r="MHU16" s="209"/>
      <c r="MHV16" s="209"/>
      <c r="MHW16" s="209"/>
      <c r="MHX16" s="209"/>
      <c r="MHY16" s="209"/>
      <c r="MHZ16" s="209"/>
      <c r="MIA16" s="209"/>
      <c r="MIB16" s="209"/>
      <c r="MIC16" s="209"/>
      <c r="MID16" s="209"/>
      <c r="MIE16" s="209"/>
      <c r="MIF16" s="209"/>
      <c r="MIG16" s="209"/>
      <c r="MIH16" s="209"/>
      <c r="MII16" s="209"/>
      <c r="MIJ16" s="209"/>
      <c r="MIK16" s="209"/>
      <c r="MIL16" s="209"/>
      <c r="MIM16" s="209"/>
      <c r="MIN16" s="209"/>
      <c r="MIO16" s="209"/>
      <c r="MIP16" s="209"/>
      <c r="MIQ16" s="209"/>
      <c r="MIR16" s="209"/>
      <c r="MIS16" s="209"/>
      <c r="MIT16" s="209"/>
      <c r="MIU16" s="209"/>
      <c r="MIV16" s="209"/>
      <c r="MIW16" s="209"/>
      <c r="MIX16" s="209"/>
      <c r="MIY16" s="209"/>
      <c r="MIZ16" s="209"/>
      <c r="MJA16" s="209"/>
      <c r="MJB16" s="209"/>
      <c r="MJC16" s="209"/>
      <c r="MJD16" s="209"/>
      <c r="MJE16" s="209"/>
      <c r="MJF16" s="209"/>
      <c r="MJG16" s="209"/>
      <c r="MJH16" s="209"/>
      <c r="MJI16" s="209"/>
      <c r="MJJ16" s="209"/>
      <c r="MJK16" s="209"/>
      <c r="MJL16" s="209"/>
      <c r="MJM16" s="209"/>
      <c r="MJN16" s="209"/>
      <c r="MJO16" s="209"/>
      <c r="MJP16" s="209"/>
      <c r="MJQ16" s="209"/>
      <c r="MJR16" s="209"/>
      <c r="MJS16" s="209"/>
      <c r="MJT16" s="209"/>
      <c r="MJU16" s="209"/>
      <c r="MJV16" s="209"/>
      <c r="MJW16" s="209"/>
      <c r="MJX16" s="209"/>
      <c r="MJY16" s="209"/>
      <c r="MJZ16" s="209"/>
      <c r="MKA16" s="209"/>
      <c r="MKB16" s="209"/>
      <c r="MKC16" s="209"/>
      <c r="MKD16" s="209"/>
      <c r="MKE16" s="209"/>
      <c r="MKF16" s="209"/>
      <c r="MKG16" s="209"/>
      <c r="MKH16" s="209"/>
      <c r="MKI16" s="209"/>
      <c r="MKJ16" s="209"/>
      <c r="MKK16" s="209"/>
      <c r="MKL16" s="209"/>
      <c r="MKM16" s="209"/>
      <c r="MKN16" s="209"/>
      <c r="MKO16" s="209"/>
      <c r="MKP16" s="209"/>
      <c r="MKQ16" s="209"/>
      <c r="MKR16" s="209"/>
      <c r="MKS16" s="209"/>
      <c r="MKT16" s="209"/>
      <c r="MKU16" s="209"/>
      <c r="MKV16" s="209"/>
      <c r="MKW16" s="209"/>
      <c r="MKX16" s="209"/>
      <c r="MKY16" s="209"/>
      <c r="MKZ16" s="209"/>
      <c r="MLA16" s="209"/>
      <c r="MLB16" s="209"/>
      <c r="MLC16" s="209"/>
      <c r="MLD16" s="209"/>
      <c r="MLE16" s="209"/>
      <c r="MLF16" s="209"/>
      <c r="MLG16" s="209"/>
      <c r="MLH16" s="209"/>
      <c r="MLI16" s="209"/>
      <c r="MLJ16" s="209"/>
      <c r="MLK16" s="209"/>
      <c r="MLL16" s="209"/>
      <c r="MLM16" s="209"/>
      <c r="MLN16" s="209"/>
      <c r="MLO16" s="209"/>
      <c r="MLP16" s="209"/>
      <c r="MLQ16" s="209"/>
      <c r="MLR16" s="209"/>
      <c r="MLS16" s="209"/>
      <c r="MLT16" s="209"/>
      <c r="MLU16" s="209"/>
      <c r="MLV16" s="209"/>
      <c r="MLW16" s="209"/>
      <c r="MLX16" s="209"/>
      <c r="MLY16" s="209"/>
      <c r="MLZ16" s="209"/>
      <c r="MMA16" s="209"/>
      <c r="MMB16" s="209"/>
      <c r="MMC16" s="209"/>
      <c r="MMD16" s="209"/>
      <c r="MME16" s="209"/>
      <c r="MMF16" s="209"/>
      <c r="MMG16" s="209"/>
      <c r="MMH16" s="209"/>
      <c r="MMI16" s="209"/>
      <c r="MMJ16" s="209"/>
      <c r="MMK16" s="209"/>
      <c r="MML16" s="209"/>
      <c r="MMM16" s="209"/>
      <c r="MMN16" s="209"/>
      <c r="MMO16" s="209"/>
      <c r="MMP16" s="209"/>
      <c r="MMQ16" s="209"/>
      <c r="MMR16" s="209"/>
      <c r="MMS16" s="209"/>
      <c r="MMT16" s="209"/>
      <c r="MMU16" s="209"/>
      <c r="MMV16" s="209"/>
      <c r="MMW16" s="209"/>
      <c r="MMX16" s="209"/>
      <c r="MMY16" s="209"/>
      <c r="MMZ16" s="209"/>
      <c r="MNA16" s="209"/>
      <c r="MNB16" s="209"/>
      <c r="MNC16" s="209"/>
      <c r="MND16" s="209"/>
      <c r="MNE16" s="209"/>
      <c r="MNF16" s="209"/>
      <c r="MNG16" s="209"/>
      <c r="MNH16" s="209"/>
      <c r="MNI16" s="209"/>
      <c r="MNJ16" s="209"/>
      <c r="MNK16" s="209"/>
      <c r="MNL16" s="209"/>
      <c r="MNM16" s="209"/>
      <c r="MNN16" s="209"/>
      <c r="MNO16" s="209"/>
      <c r="MNP16" s="209"/>
      <c r="MNQ16" s="209"/>
      <c r="MNR16" s="209"/>
      <c r="MNS16" s="209"/>
      <c r="MNT16" s="209"/>
      <c r="MNU16" s="209"/>
      <c r="MNV16" s="209"/>
      <c r="MNW16" s="209"/>
      <c r="MNX16" s="209"/>
      <c r="MNY16" s="209"/>
      <c r="MNZ16" s="209"/>
      <c r="MOA16" s="209"/>
      <c r="MOB16" s="209"/>
      <c r="MOC16" s="209"/>
      <c r="MOD16" s="209"/>
      <c r="MOE16" s="209"/>
      <c r="MOF16" s="209"/>
      <c r="MOG16" s="209"/>
      <c r="MOH16" s="209"/>
      <c r="MOI16" s="209"/>
      <c r="MOJ16" s="209"/>
      <c r="MOK16" s="209"/>
      <c r="MOL16" s="209"/>
      <c r="MOM16" s="209"/>
      <c r="MON16" s="209"/>
      <c r="MOO16" s="209"/>
      <c r="MOP16" s="209"/>
      <c r="MOQ16" s="209"/>
      <c r="MOR16" s="209"/>
      <c r="MOS16" s="209"/>
      <c r="MOT16" s="209"/>
      <c r="MOU16" s="209"/>
      <c r="MOV16" s="209"/>
      <c r="MOW16" s="209"/>
      <c r="MOX16" s="209"/>
      <c r="MOY16" s="209"/>
      <c r="MOZ16" s="209"/>
      <c r="MPA16" s="209"/>
      <c r="MPB16" s="209"/>
      <c r="MPC16" s="209"/>
      <c r="MPD16" s="209"/>
      <c r="MPE16" s="209"/>
      <c r="MPF16" s="209"/>
      <c r="MPG16" s="209"/>
      <c r="MPH16" s="209"/>
      <c r="MPI16" s="209"/>
      <c r="MPJ16" s="209"/>
      <c r="MPK16" s="209"/>
      <c r="MPL16" s="209"/>
      <c r="MPM16" s="209"/>
      <c r="MPN16" s="209"/>
      <c r="MPO16" s="209"/>
      <c r="MPP16" s="209"/>
      <c r="MPQ16" s="209"/>
      <c r="MPR16" s="209"/>
      <c r="MPS16" s="209"/>
      <c r="MPT16" s="209"/>
      <c r="MPU16" s="209"/>
      <c r="MPV16" s="209"/>
      <c r="MPW16" s="209"/>
      <c r="MPX16" s="209"/>
      <c r="MPY16" s="209"/>
      <c r="MPZ16" s="209"/>
      <c r="MQA16" s="209"/>
      <c r="MQB16" s="209"/>
      <c r="MQC16" s="209"/>
      <c r="MQD16" s="209"/>
      <c r="MQE16" s="209"/>
      <c r="MQF16" s="209"/>
      <c r="MQG16" s="209"/>
      <c r="MQH16" s="209"/>
      <c r="MQI16" s="209"/>
      <c r="MQJ16" s="209"/>
      <c r="MQK16" s="209"/>
      <c r="MQL16" s="209"/>
      <c r="MQM16" s="209"/>
      <c r="MQN16" s="209"/>
      <c r="MQO16" s="209"/>
      <c r="MQP16" s="209"/>
      <c r="MQQ16" s="209"/>
      <c r="MQR16" s="209"/>
      <c r="MQS16" s="209"/>
      <c r="MQT16" s="209"/>
      <c r="MQU16" s="209"/>
      <c r="MQV16" s="209"/>
      <c r="MQW16" s="209"/>
      <c r="MQX16" s="209"/>
      <c r="MQY16" s="209"/>
      <c r="MQZ16" s="209"/>
      <c r="MRA16" s="209"/>
      <c r="MRB16" s="209"/>
      <c r="MRC16" s="209"/>
      <c r="MRD16" s="209"/>
      <c r="MRE16" s="209"/>
      <c r="MRF16" s="209"/>
      <c r="MRG16" s="209"/>
      <c r="MRH16" s="209"/>
      <c r="MRI16" s="209"/>
      <c r="MRJ16" s="209"/>
      <c r="MRK16" s="209"/>
      <c r="MRL16" s="209"/>
      <c r="MRM16" s="209"/>
      <c r="MRN16" s="209"/>
      <c r="MRO16" s="209"/>
      <c r="MRP16" s="209"/>
      <c r="MRQ16" s="209"/>
      <c r="MRR16" s="209"/>
      <c r="MRS16" s="209"/>
      <c r="MRT16" s="209"/>
      <c r="MRU16" s="209"/>
      <c r="MRV16" s="209"/>
      <c r="MRW16" s="209"/>
      <c r="MRX16" s="209"/>
      <c r="MRY16" s="209"/>
      <c r="MRZ16" s="209"/>
      <c r="MSA16" s="209"/>
      <c r="MSB16" s="209"/>
      <c r="MSC16" s="209"/>
      <c r="MSD16" s="209"/>
      <c r="MSE16" s="209"/>
      <c r="MSF16" s="209"/>
      <c r="MSG16" s="209"/>
      <c r="MSH16" s="209"/>
      <c r="MSI16" s="209"/>
      <c r="MSJ16" s="209"/>
      <c r="MSK16" s="209"/>
      <c r="MSL16" s="209"/>
      <c r="MSM16" s="209"/>
      <c r="MSN16" s="209"/>
      <c r="MSO16" s="209"/>
      <c r="MSP16" s="209"/>
      <c r="MSQ16" s="209"/>
      <c r="MSR16" s="209"/>
      <c r="MSS16" s="209"/>
      <c r="MST16" s="209"/>
      <c r="MSU16" s="209"/>
      <c r="MSV16" s="209"/>
      <c r="MSW16" s="209"/>
      <c r="MSX16" s="209"/>
      <c r="MSY16" s="209"/>
      <c r="MSZ16" s="209"/>
      <c r="MTA16" s="209"/>
      <c r="MTB16" s="209"/>
      <c r="MTC16" s="209"/>
      <c r="MTD16" s="209"/>
      <c r="MTE16" s="209"/>
      <c r="MTF16" s="209"/>
      <c r="MTG16" s="209"/>
      <c r="MTH16" s="209"/>
      <c r="MTI16" s="209"/>
      <c r="MTJ16" s="209"/>
      <c r="MTK16" s="209"/>
      <c r="MTL16" s="209"/>
      <c r="MTM16" s="209"/>
      <c r="MTN16" s="209"/>
      <c r="MTO16" s="209"/>
      <c r="MTP16" s="209"/>
      <c r="MTQ16" s="209"/>
      <c r="MTR16" s="209"/>
      <c r="MTS16" s="209"/>
      <c r="MTT16" s="209"/>
      <c r="MTU16" s="209"/>
      <c r="MTV16" s="209"/>
      <c r="MTW16" s="209"/>
      <c r="MTX16" s="209"/>
      <c r="MTY16" s="209"/>
      <c r="MTZ16" s="209"/>
      <c r="MUA16" s="209"/>
      <c r="MUB16" s="209"/>
      <c r="MUC16" s="209"/>
      <c r="MUD16" s="209"/>
      <c r="MUE16" s="209"/>
      <c r="MUF16" s="209"/>
      <c r="MUG16" s="209"/>
      <c r="MUH16" s="209"/>
      <c r="MUI16" s="209"/>
      <c r="MUJ16" s="209"/>
      <c r="MUK16" s="209"/>
      <c r="MUL16" s="209"/>
      <c r="MUM16" s="209"/>
      <c r="MUN16" s="209"/>
      <c r="MUO16" s="209"/>
      <c r="MUP16" s="209"/>
      <c r="MUQ16" s="209"/>
      <c r="MUR16" s="209"/>
      <c r="MUS16" s="209"/>
      <c r="MUT16" s="209"/>
      <c r="MUU16" s="209"/>
      <c r="MUV16" s="209"/>
      <c r="MUW16" s="209"/>
      <c r="MUX16" s="209"/>
      <c r="MUY16" s="209"/>
      <c r="MUZ16" s="209"/>
      <c r="MVA16" s="209"/>
      <c r="MVB16" s="209"/>
      <c r="MVC16" s="209"/>
      <c r="MVD16" s="209"/>
      <c r="MVE16" s="209"/>
      <c r="MVF16" s="209"/>
      <c r="MVG16" s="209"/>
      <c r="MVH16" s="209"/>
      <c r="MVI16" s="209"/>
      <c r="MVJ16" s="209"/>
      <c r="MVK16" s="209"/>
      <c r="MVL16" s="209"/>
      <c r="MVM16" s="209"/>
      <c r="MVN16" s="209"/>
      <c r="MVO16" s="209"/>
      <c r="MVP16" s="209"/>
      <c r="MVQ16" s="209"/>
      <c r="MVR16" s="209"/>
      <c r="MVS16" s="209"/>
      <c r="MVT16" s="209"/>
      <c r="MVU16" s="209"/>
      <c r="MVV16" s="209"/>
      <c r="MVW16" s="209"/>
      <c r="MVX16" s="209"/>
      <c r="MVY16" s="209"/>
      <c r="MVZ16" s="209"/>
      <c r="MWA16" s="209"/>
      <c r="MWB16" s="209"/>
      <c r="MWC16" s="209"/>
      <c r="MWD16" s="209"/>
      <c r="MWE16" s="209"/>
      <c r="MWF16" s="209"/>
      <c r="MWG16" s="209"/>
      <c r="MWH16" s="209"/>
      <c r="MWI16" s="209"/>
      <c r="MWJ16" s="209"/>
      <c r="MWK16" s="209"/>
      <c r="MWL16" s="209"/>
      <c r="MWM16" s="209"/>
      <c r="MWN16" s="209"/>
      <c r="MWO16" s="209"/>
      <c r="MWP16" s="209"/>
      <c r="MWQ16" s="209"/>
      <c r="MWR16" s="209"/>
      <c r="MWS16" s="209"/>
      <c r="MWT16" s="209"/>
      <c r="MWU16" s="209"/>
      <c r="MWV16" s="209"/>
      <c r="MWW16" s="209"/>
      <c r="MWX16" s="209"/>
      <c r="MWY16" s="209"/>
      <c r="MWZ16" s="209"/>
      <c r="MXA16" s="209"/>
      <c r="MXB16" s="209"/>
      <c r="MXC16" s="209"/>
      <c r="MXD16" s="209"/>
      <c r="MXE16" s="209"/>
      <c r="MXF16" s="209"/>
      <c r="MXG16" s="209"/>
      <c r="MXH16" s="209"/>
      <c r="MXI16" s="209"/>
      <c r="MXJ16" s="209"/>
      <c r="MXK16" s="209"/>
      <c r="MXL16" s="209"/>
      <c r="MXM16" s="209"/>
      <c r="MXN16" s="209"/>
      <c r="MXO16" s="209"/>
      <c r="MXP16" s="209"/>
      <c r="MXQ16" s="209"/>
      <c r="MXR16" s="209"/>
      <c r="MXS16" s="209"/>
      <c r="MXT16" s="209"/>
      <c r="MXU16" s="209"/>
      <c r="MXV16" s="209"/>
      <c r="MXW16" s="209"/>
      <c r="MXX16" s="209"/>
      <c r="MXY16" s="209"/>
      <c r="MXZ16" s="209"/>
      <c r="MYA16" s="209"/>
      <c r="MYB16" s="209"/>
      <c r="MYC16" s="209"/>
      <c r="MYD16" s="209"/>
      <c r="MYE16" s="209"/>
      <c r="MYF16" s="209"/>
      <c r="MYG16" s="209"/>
      <c r="MYH16" s="209"/>
      <c r="MYI16" s="209"/>
      <c r="MYJ16" s="209"/>
      <c r="MYK16" s="209"/>
      <c r="MYL16" s="209"/>
      <c r="MYM16" s="209"/>
      <c r="MYN16" s="209"/>
      <c r="MYO16" s="209"/>
      <c r="MYP16" s="209"/>
      <c r="MYQ16" s="209"/>
      <c r="MYR16" s="209"/>
      <c r="MYS16" s="209"/>
      <c r="MYT16" s="209"/>
      <c r="MYU16" s="209"/>
      <c r="MYV16" s="209"/>
      <c r="MYW16" s="209"/>
      <c r="MYX16" s="209"/>
      <c r="MYY16" s="209"/>
      <c r="MYZ16" s="209"/>
      <c r="MZA16" s="209"/>
      <c r="MZB16" s="209"/>
      <c r="MZC16" s="209"/>
      <c r="MZD16" s="209"/>
      <c r="MZE16" s="209"/>
      <c r="MZF16" s="209"/>
      <c r="MZG16" s="209"/>
      <c r="MZH16" s="209"/>
      <c r="MZI16" s="209"/>
      <c r="MZJ16" s="209"/>
      <c r="MZK16" s="209"/>
      <c r="MZL16" s="209"/>
      <c r="MZM16" s="209"/>
      <c r="MZN16" s="209"/>
      <c r="MZO16" s="209"/>
      <c r="MZP16" s="209"/>
      <c r="MZQ16" s="209"/>
      <c r="MZR16" s="209"/>
      <c r="MZS16" s="209"/>
      <c r="MZT16" s="209"/>
      <c r="MZU16" s="209"/>
      <c r="MZV16" s="209"/>
      <c r="MZW16" s="209"/>
      <c r="MZX16" s="209"/>
      <c r="MZY16" s="209"/>
      <c r="MZZ16" s="209"/>
      <c r="NAA16" s="209"/>
      <c r="NAB16" s="209"/>
      <c r="NAC16" s="209"/>
      <c r="NAD16" s="209"/>
      <c r="NAE16" s="209"/>
      <c r="NAF16" s="209"/>
      <c r="NAG16" s="209"/>
      <c r="NAH16" s="209"/>
      <c r="NAI16" s="209"/>
      <c r="NAJ16" s="209"/>
      <c r="NAK16" s="209"/>
      <c r="NAL16" s="209"/>
      <c r="NAM16" s="209"/>
      <c r="NAN16" s="209"/>
      <c r="NAO16" s="209"/>
      <c r="NAP16" s="209"/>
      <c r="NAQ16" s="209"/>
      <c r="NAR16" s="209"/>
      <c r="NAS16" s="209"/>
      <c r="NAT16" s="209"/>
      <c r="NAU16" s="209"/>
      <c r="NAV16" s="209"/>
      <c r="NAW16" s="209"/>
      <c r="NAX16" s="209"/>
      <c r="NAY16" s="209"/>
      <c r="NAZ16" s="209"/>
      <c r="NBA16" s="209"/>
      <c r="NBB16" s="209"/>
      <c r="NBC16" s="209"/>
      <c r="NBD16" s="209"/>
      <c r="NBE16" s="209"/>
      <c r="NBF16" s="209"/>
      <c r="NBG16" s="209"/>
      <c r="NBH16" s="209"/>
      <c r="NBI16" s="209"/>
      <c r="NBJ16" s="209"/>
      <c r="NBK16" s="209"/>
      <c r="NBL16" s="209"/>
      <c r="NBM16" s="209"/>
      <c r="NBN16" s="209"/>
      <c r="NBO16" s="209"/>
      <c r="NBP16" s="209"/>
      <c r="NBQ16" s="209"/>
      <c r="NBR16" s="209"/>
      <c r="NBS16" s="209"/>
      <c r="NBT16" s="209"/>
      <c r="NBU16" s="209"/>
      <c r="NBV16" s="209"/>
      <c r="NBW16" s="209"/>
      <c r="NBX16" s="209"/>
      <c r="NBY16" s="209"/>
      <c r="NBZ16" s="209"/>
      <c r="NCA16" s="209"/>
      <c r="NCB16" s="209"/>
      <c r="NCC16" s="209"/>
      <c r="NCD16" s="209"/>
      <c r="NCE16" s="209"/>
      <c r="NCF16" s="209"/>
      <c r="NCG16" s="209"/>
      <c r="NCH16" s="209"/>
      <c r="NCI16" s="209"/>
      <c r="NCJ16" s="209"/>
      <c r="NCK16" s="209"/>
      <c r="NCL16" s="209"/>
      <c r="NCM16" s="209"/>
      <c r="NCN16" s="209"/>
      <c r="NCO16" s="209"/>
      <c r="NCP16" s="209"/>
      <c r="NCQ16" s="209"/>
      <c r="NCR16" s="209"/>
      <c r="NCS16" s="209"/>
      <c r="NCT16" s="209"/>
      <c r="NCU16" s="209"/>
      <c r="NCV16" s="209"/>
      <c r="NCW16" s="209"/>
      <c r="NCX16" s="209"/>
      <c r="NCY16" s="209"/>
      <c r="NCZ16" s="209"/>
      <c r="NDA16" s="209"/>
      <c r="NDB16" s="209"/>
      <c r="NDC16" s="209"/>
      <c r="NDD16" s="209"/>
      <c r="NDE16" s="209"/>
      <c r="NDF16" s="209"/>
      <c r="NDG16" s="209"/>
      <c r="NDH16" s="209"/>
      <c r="NDI16" s="209"/>
      <c r="NDJ16" s="209"/>
      <c r="NDK16" s="209"/>
      <c r="NDL16" s="209"/>
      <c r="NDM16" s="209"/>
      <c r="NDN16" s="209"/>
      <c r="NDO16" s="209"/>
      <c r="NDP16" s="209"/>
      <c r="NDQ16" s="209"/>
      <c r="NDR16" s="209"/>
      <c r="NDS16" s="209"/>
      <c r="NDT16" s="209"/>
      <c r="NDU16" s="209"/>
      <c r="NDV16" s="209"/>
      <c r="NDW16" s="209"/>
      <c r="NDX16" s="209"/>
      <c r="NDY16" s="209"/>
      <c r="NDZ16" s="209"/>
      <c r="NEA16" s="209"/>
      <c r="NEB16" s="209"/>
      <c r="NEC16" s="209"/>
      <c r="NED16" s="209"/>
      <c r="NEE16" s="209"/>
      <c r="NEF16" s="209"/>
      <c r="NEG16" s="209"/>
      <c r="NEH16" s="209"/>
      <c r="NEI16" s="209"/>
      <c r="NEJ16" s="209"/>
      <c r="NEK16" s="209"/>
      <c r="NEL16" s="209"/>
      <c r="NEM16" s="209"/>
      <c r="NEN16" s="209"/>
      <c r="NEO16" s="209"/>
      <c r="NEP16" s="209"/>
      <c r="NEQ16" s="209"/>
      <c r="NER16" s="209"/>
      <c r="NES16" s="209"/>
      <c r="NET16" s="209"/>
      <c r="NEU16" s="209"/>
      <c r="NEV16" s="209"/>
      <c r="NEW16" s="209"/>
      <c r="NEX16" s="209"/>
      <c r="NEY16" s="209"/>
      <c r="NEZ16" s="209"/>
      <c r="NFA16" s="209"/>
      <c r="NFB16" s="209"/>
      <c r="NFC16" s="209"/>
      <c r="NFD16" s="209"/>
      <c r="NFE16" s="209"/>
      <c r="NFF16" s="209"/>
      <c r="NFG16" s="209"/>
      <c r="NFH16" s="209"/>
      <c r="NFI16" s="209"/>
      <c r="NFJ16" s="209"/>
      <c r="NFK16" s="209"/>
      <c r="NFL16" s="209"/>
      <c r="NFM16" s="209"/>
      <c r="NFN16" s="209"/>
      <c r="NFO16" s="209"/>
      <c r="NFP16" s="209"/>
      <c r="NFQ16" s="209"/>
      <c r="NFR16" s="209"/>
      <c r="NFS16" s="209"/>
      <c r="NFT16" s="209"/>
      <c r="NFU16" s="209"/>
      <c r="NFV16" s="209"/>
      <c r="NFW16" s="209"/>
      <c r="NFX16" s="209"/>
      <c r="NFY16" s="209"/>
      <c r="NFZ16" s="209"/>
      <c r="NGA16" s="209"/>
      <c r="NGB16" s="209"/>
      <c r="NGC16" s="209"/>
      <c r="NGD16" s="209"/>
      <c r="NGE16" s="209"/>
      <c r="NGF16" s="209"/>
      <c r="NGG16" s="209"/>
      <c r="NGH16" s="209"/>
      <c r="NGI16" s="209"/>
      <c r="NGJ16" s="209"/>
      <c r="NGK16" s="209"/>
      <c r="NGL16" s="209"/>
      <c r="NGM16" s="209"/>
      <c r="NGN16" s="209"/>
      <c r="NGO16" s="209"/>
      <c r="NGP16" s="209"/>
      <c r="NGQ16" s="209"/>
      <c r="NGR16" s="209"/>
      <c r="NGS16" s="209"/>
      <c r="NGT16" s="209"/>
      <c r="NGU16" s="209"/>
      <c r="NGV16" s="209"/>
      <c r="NGW16" s="209"/>
      <c r="NGX16" s="209"/>
      <c r="NGY16" s="209"/>
      <c r="NGZ16" s="209"/>
      <c r="NHA16" s="209"/>
      <c r="NHB16" s="209"/>
      <c r="NHC16" s="209"/>
      <c r="NHD16" s="209"/>
      <c r="NHE16" s="209"/>
      <c r="NHF16" s="209"/>
      <c r="NHG16" s="209"/>
      <c r="NHH16" s="209"/>
      <c r="NHI16" s="209"/>
      <c r="NHJ16" s="209"/>
      <c r="NHK16" s="209"/>
      <c r="NHL16" s="209"/>
      <c r="NHM16" s="209"/>
      <c r="NHN16" s="209"/>
      <c r="NHO16" s="209"/>
      <c r="NHP16" s="209"/>
      <c r="NHQ16" s="209"/>
      <c r="NHR16" s="209"/>
      <c r="NHS16" s="209"/>
      <c r="NHT16" s="209"/>
      <c r="NHU16" s="209"/>
      <c r="NHV16" s="209"/>
      <c r="NHW16" s="209"/>
      <c r="NHX16" s="209"/>
      <c r="NHY16" s="209"/>
      <c r="NHZ16" s="209"/>
      <c r="NIA16" s="209"/>
      <c r="NIB16" s="209"/>
      <c r="NIC16" s="209"/>
      <c r="NID16" s="209"/>
      <c r="NIE16" s="209"/>
      <c r="NIF16" s="209"/>
      <c r="NIG16" s="209"/>
      <c r="NIH16" s="209"/>
      <c r="NII16" s="209"/>
      <c r="NIJ16" s="209"/>
      <c r="NIK16" s="209"/>
      <c r="NIL16" s="209"/>
      <c r="NIM16" s="209"/>
      <c r="NIN16" s="209"/>
      <c r="NIO16" s="209"/>
      <c r="NIP16" s="209"/>
      <c r="NIQ16" s="209"/>
      <c r="NIR16" s="209"/>
      <c r="NIS16" s="209"/>
      <c r="NIT16" s="209"/>
      <c r="NIU16" s="209"/>
      <c r="NIV16" s="209"/>
      <c r="NIW16" s="209"/>
      <c r="NIX16" s="209"/>
      <c r="NIY16" s="209"/>
      <c r="NIZ16" s="209"/>
      <c r="NJA16" s="209"/>
      <c r="NJB16" s="209"/>
      <c r="NJC16" s="209"/>
      <c r="NJD16" s="209"/>
      <c r="NJE16" s="209"/>
      <c r="NJF16" s="209"/>
      <c r="NJG16" s="209"/>
      <c r="NJH16" s="209"/>
      <c r="NJI16" s="209"/>
      <c r="NJJ16" s="209"/>
      <c r="NJK16" s="209"/>
      <c r="NJL16" s="209"/>
      <c r="NJM16" s="209"/>
      <c r="NJN16" s="209"/>
      <c r="NJO16" s="209"/>
      <c r="NJP16" s="209"/>
      <c r="NJQ16" s="209"/>
      <c r="NJR16" s="209"/>
      <c r="NJS16" s="209"/>
      <c r="NJT16" s="209"/>
      <c r="NJU16" s="209"/>
      <c r="NJV16" s="209"/>
      <c r="NJW16" s="209"/>
      <c r="NJX16" s="209"/>
      <c r="NJY16" s="209"/>
      <c r="NJZ16" s="209"/>
      <c r="NKA16" s="209"/>
      <c r="NKB16" s="209"/>
      <c r="NKC16" s="209"/>
      <c r="NKD16" s="209"/>
      <c r="NKE16" s="209"/>
      <c r="NKF16" s="209"/>
      <c r="NKG16" s="209"/>
      <c r="NKH16" s="209"/>
      <c r="NKI16" s="209"/>
      <c r="NKJ16" s="209"/>
      <c r="NKK16" s="209"/>
      <c r="NKL16" s="209"/>
      <c r="NKM16" s="209"/>
      <c r="NKN16" s="209"/>
      <c r="NKO16" s="209"/>
      <c r="NKP16" s="209"/>
      <c r="NKQ16" s="209"/>
      <c r="NKR16" s="209"/>
      <c r="NKS16" s="209"/>
      <c r="NKT16" s="209"/>
      <c r="NKU16" s="209"/>
      <c r="NKV16" s="209"/>
      <c r="NKW16" s="209"/>
      <c r="NKX16" s="209"/>
      <c r="NKY16" s="209"/>
      <c r="NKZ16" s="209"/>
      <c r="NLA16" s="209"/>
      <c r="NLB16" s="209"/>
      <c r="NLC16" s="209"/>
      <c r="NLD16" s="209"/>
      <c r="NLE16" s="209"/>
      <c r="NLF16" s="209"/>
      <c r="NLG16" s="209"/>
      <c r="NLH16" s="209"/>
      <c r="NLI16" s="209"/>
      <c r="NLJ16" s="209"/>
      <c r="NLK16" s="209"/>
      <c r="NLL16" s="209"/>
      <c r="NLM16" s="209"/>
      <c r="NLN16" s="209"/>
      <c r="NLO16" s="209"/>
      <c r="NLP16" s="209"/>
      <c r="NLQ16" s="209"/>
      <c r="NLR16" s="209"/>
      <c r="NLS16" s="209"/>
      <c r="NLT16" s="209"/>
      <c r="NLU16" s="209"/>
      <c r="NLV16" s="209"/>
      <c r="NLW16" s="209"/>
      <c r="NLX16" s="209"/>
      <c r="NLY16" s="209"/>
      <c r="NLZ16" s="209"/>
      <c r="NMA16" s="209"/>
      <c r="NMB16" s="209"/>
      <c r="NMC16" s="209"/>
      <c r="NMD16" s="209"/>
      <c r="NME16" s="209"/>
      <c r="NMF16" s="209"/>
      <c r="NMG16" s="209"/>
      <c r="NMH16" s="209"/>
      <c r="NMI16" s="209"/>
      <c r="NMJ16" s="209"/>
      <c r="NMK16" s="209"/>
      <c r="NML16" s="209"/>
      <c r="NMM16" s="209"/>
      <c r="NMN16" s="209"/>
      <c r="NMO16" s="209"/>
      <c r="NMP16" s="209"/>
      <c r="NMQ16" s="209"/>
      <c r="NMR16" s="209"/>
      <c r="NMS16" s="209"/>
      <c r="NMT16" s="209"/>
      <c r="NMU16" s="209"/>
      <c r="NMV16" s="209"/>
      <c r="NMW16" s="209"/>
      <c r="NMX16" s="209"/>
      <c r="NMY16" s="209"/>
      <c r="NMZ16" s="209"/>
      <c r="NNA16" s="209"/>
      <c r="NNB16" s="209"/>
      <c r="NNC16" s="209"/>
      <c r="NND16" s="209"/>
      <c r="NNE16" s="209"/>
      <c r="NNF16" s="209"/>
      <c r="NNG16" s="209"/>
      <c r="NNH16" s="209"/>
      <c r="NNI16" s="209"/>
      <c r="NNJ16" s="209"/>
      <c r="NNK16" s="209"/>
      <c r="NNL16" s="209"/>
      <c r="NNM16" s="209"/>
      <c r="NNN16" s="209"/>
      <c r="NNO16" s="209"/>
      <c r="NNP16" s="209"/>
      <c r="NNQ16" s="209"/>
      <c r="NNR16" s="209"/>
      <c r="NNS16" s="209"/>
      <c r="NNT16" s="209"/>
      <c r="NNU16" s="209"/>
      <c r="NNV16" s="209"/>
      <c r="NNW16" s="209"/>
      <c r="NNX16" s="209"/>
      <c r="NNY16" s="209"/>
      <c r="NNZ16" s="209"/>
      <c r="NOA16" s="209"/>
      <c r="NOB16" s="209"/>
      <c r="NOC16" s="209"/>
      <c r="NOD16" s="209"/>
      <c r="NOE16" s="209"/>
      <c r="NOF16" s="209"/>
      <c r="NOG16" s="209"/>
      <c r="NOH16" s="209"/>
      <c r="NOI16" s="209"/>
      <c r="NOJ16" s="209"/>
      <c r="NOK16" s="209"/>
      <c r="NOL16" s="209"/>
      <c r="NOM16" s="209"/>
      <c r="NON16" s="209"/>
      <c r="NOO16" s="209"/>
      <c r="NOP16" s="209"/>
      <c r="NOQ16" s="209"/>
      <c r="NOR16" s="209"/>
      <c r="NOS16" s="209"/>
      <c r="NOT16" s="209"/>
      <c r="NOU16" s="209"/>
      <c r="NOV16" s="209"/>
      <c r="NOW16" s="209"/>
      <c r="NOX16" s="209"/>
      <c r="NOY16" s="209"/>
      <c r="NOZ16" s="209"/>
      <c r="NPA16" s="209"/>
      <c r="NPB16" s="209"/>
      <c r="NPC16" s="209"/>
      <c r="NPD16" s="209"/>
      <c r="NPE16" s="209"/>
      <c r="NPF16" s="209"/>
      <c r="NPG16" s="209"/>
      <c r="NPH16" s="209"/>
      <c r="NPI16" s="209"/>
      <c r="NPJ16" s="209"/>
      <c r="NPK16" s="209"/>
      <c r="NPL16" s="209"/>
      <c r="NPM16" s="209"/>
      <c r="NPN16" s="209"/>
      <c r="NPO16" s="209"/>
      <c r="NPP16" s="209"/>
      <c r="NPQ16" s="209"/>
      <c r="NPR16" s="209"/>
      <c r="NPS16" s="209"/>
      <c r="NPT16" s="209"/>
      <c r="NPU16" s="209"/>
      <c r="NPV16" s="209"/>
      <c r="NPW16" s="209"/>
      <c r="NPX16" s="209"/>
      <c r="NPY16" s="209"/>
      <c r="NPZ16" s="209"/>
      <c r="NQA16" s="209"/>
      <c r="NQB16" s="209"/>
      <c r="NQC16" s="209"/>
      <c r="NQD16" s="209"/>
      <c r="NQE16" s="209"/>
      <c r="NQF16" s="209"/>
      <c r="NQG16" s="209"/>
      <c r="NQH16" s="209"/>
      <c r="NQI16" s="209"/>
      <c r="NQJ16" s="209"/>
      <c r="NQK16" s="209"/>
      <c r="NQL16" s="209"/>
      <c r="NQM16" s="209"/>
      <c r="NQN16" s="209"/>
      <c r="NQO16" s="209"/>
      <c r="NQP16" s="209"/>
      <c r="NQQ16" s="209"/>
      <c r="NQR16" s="209"/>
      <c r="NQS16" s="209"/>
      <c r="NQT16" s="209"/>
      <c r="NQU16" s="209"/>
      <c r="NQV16" s="209"/>
      <c r="NQW16" s="209"/>
      <c r="NQX16" s="209"/>
      <c r="NQY16" s="209"/>
      <c r="NQZ16" s="209"/>
      <c r="NRA16" s="209"/>
      <c r="NRB16" s="209"/>
      <c r="NRC16" s="209"/>
      <c r="NRD16" s="209"/>
      <c r="NRE16" s="209"/>
      <c r="NRF16" s="209"/>
      <c r="NRG16" s="209"/>
      <c r="NRH16" s="209"/>
      <c r="NRI16" s="209"/>
      <c r="NRJ16" s="209"/>
      <c r="NRK16" s="209"/>
      <c r="NRL16" s="209"/>
      <c r="NRM16" s="209"/>
      <c r="NRN16" s="209"/>
      <c r="NRO16" s="209"/>
      <c r="NRP16" s="209"/>
      <c r="NRQ16" s="209"/>
      <c r="NRR16" s="209"/>
      <c r="NRS16" s="209"/>
      <c r="NRT16" s="209"/>
      <c r="NRU16" s="209"/>
      <c r="NRV16" s="209"/>
      <c r="NRW16" s="209"/>
      <c r="NRX16" s="209"/>
      <c r="NRY16" s="209"/>
      <c r="NRZ16" s="209"/>
      <c r="NSA16" s="209"/>
      <c r="NSB16" s="209"/>
      <c r="NSC16" s="209"/>
      <c r="NSD16" s="209"/>
      <c r="NSE16" s="209"/>
      <c r="NSF16" s="209"/>
      <c r="NSG16" s="209"/>
      <c r="NSH16" s="209"/>
      <c r="NSI16" s="209"/>
      <c r="NSJ16" s="209"/>
      <c r="NSK16" s="209"/>
      <c r="NSL16" s="209"/>
      <c r="NSM16" s="209"/>
      <c r="NSN16" s="209"/>
      <c r="NSO16" s="209"/>
      <c r="NSP16" s="209"/>
      <c r="NSQ16" s="209"/>
      <c r="NSR16" s="209"/>
      <c r="NSS16" s="209"/>
      <c r="NST16" s="209"/>
      <c r="NSU16" s="209"/>
      <c r="NSV16" s="209"/>
      <c r="NSW16" s="209"/>
      <c r="NSX16" s="209"/>
      <c r="NSY16" s="209"/>
      <c r="NSZ16" s="209"/>
      <c r="NTA16" s="209"/>
      <c r="NTB16" s="209"/>
      <c r="NTC16" s="209"/>
      <c r="NTD16" s="209"/>
      <c r="NTE16" s="209"/>
      <c r="NTF16" s="209"/>
      <c r="NTG16" s="209"/>
      <c r="NTH16" s="209"/>
      <c r="NTI16" s="209"/>
      <c r="NTJ16" s="209"/>
      <c r="NTK16" s="209"/>
      <c r="NTL16" s="209"/>
      <c r="NTM16" s="209"/>
      <c r="NTN16" s="209"/>
      <c r="NTO16" s="209"/>
      <c r="NTP16" s="209"/>
      <c r="NTQ16" s="209"/>
      <c r="NTR16" s="209"/>
      <c r="NTS16" s="209"/>
      <c r="NTT16" s="209"/>
      <c r="NTU16" s="209"/>
      <c r="NTV16" s="209"/>
      <c r="NTW16" s="209"/>
      <c r="NTX16" s="209"/>
      <c r="NTY16" s="209"/>
      <c r="NTZ16" s="209"/>
      <c r="NUA16" s="209"/>
      <c r="NUB16" s="209"/>
      <c r="NUC16" s="209"/>
      <c r="NUD16" s="209"/>
      <c r="NUE16" s="209"/>
      <c r="NUF16" s="209"/>
      <c r="NUG16" s="209"/>
      <c r="NUH16" s="209"/>
      <c r="NUI16" s="209"/>
      <c r="NUJ16" s="209"/>
      <c r="NUK16" s="209"/>
      <c r="NUL16" s="209"/>
      <c r="NUM16" s="209"/>
      <c r="NUN16" s="209"/>
      <c r="NUO16" s="209"/>
      <c r="NUP16" s="209"/>
      <c r="NUQ16" s="209"/>
      <c r="NUR16" s="209"/>
      <c r="NUS16" s="209"/>
      <c r="NUT16" s="209"/>
      <c r="NUU16" s="209"/>
      <c r="NUV16" s="209"/>
      <c r="NUW16" s="209"/>
      <c r="NUX16" s="209"/>
      <c r="NUY16" s="209"/>
      <c r="NUZ16" s="209"/>
      <c r="NVA16" s="209"/>
      <c r="NVB16" s="209"/>
      <c r="NVC16" s="209"/>
      <c r="NVD16" s="209"/>
      <c r="NVE16" s="209"/>
      <c r="NVF16" s="209"/>
      <c r="NVG16" s="209"/>
      <c r="NVH16" s="209"/>
      <c r="NVI16" s="209"/>
      <c r="NVJ16" s="209"/>
      <c r="NVK16" s="209"/>
      <c r="NVL16" s="209"/>
      <c r="NVM16" s="209"/>
      <c r="NVN16" s="209"/>
      <c r="NVO16" s="209"/>
      <c r="NVP16" s="209"/>
      <c r="NVQ16" s="209"/>
      <c r="NVR16" s="209"/>
      <c r="NVS16" s="209"/>
      <c r="NVT16" s="209"/>
      <c r="NVU16" s="209"/>
      <c r="NVV16" s="209"/>
      <c r="NVW16" s="209"/>
      <c r="NVX16" s="209"/>
      <c r="NVY16" s="209"/>
      <c r="NVZ16" s="209"/>
      <c r="NWA16" s="209"/>
      <c r="NWB16" s="209"/>
      <c r="NWC16" s="209"/>
      <c r="NWD16" s="209"/>
      <c r="NWE16" s="209"/>
      <c r="NWF16" s="209"/>
      <c r="NWG16" s="209"/>
      <c r="NWH16" s="209"/>
      <c r="NWI16" s="209"/>
      <c r="NWJ16" s="209"/>
      <c r="NWK16" s="209"/>
      <c r="NWL16" s="209"/>
      <c r="NWM16" s="209"/>
      <c r="NWN16" s="209"/>
      <c r="NWO16" s="209"/>
      <c r="NWP16" s="209"/>
      <c r="NWQ16" s="209"/>
      <c r="NWR16" s="209"/>
      <c r="NWS16" s="209"/>
      <c r="NWT16" s="209"/>
      <c r="NWU16" s="209"/>
      <c r="NWV16" s="209"/>
      <c r="NWW16" s="209"/>
      <c r="NWX16" s="209"/>
      <c r="NWY16" s="209"/>
      <c r="NWZ16" s="209"/>
      <c r="NXA16" s="209"/>
      <c r="NXB16" s="209"/>
      <c r="NXC16" s="209"/>
      <c r="NXD16" s="209"/>
      <c r="NXE16" s="209"/>
      <c r="NXF16" s="209"/>
      <c r="NXG16" s="209"/>
      <c r="NXH16" s="209"/>
      <c r="NXI16" s="209"/>
      <c r="NXJ16" s="209"/>
      <c r="NXK16" s="209"/>
      <c r="NXL16" s="209"/>
      <c r="NXM16" s="209"/>
      <c r="NXN16" s="209"/>
      <c r="NXO16" s="209"/>
      <c r="NXP16" s="209"/>
      <c r="NXQ16" s="209"/>
      <c r="NXR16" s="209"/>
      <c r="NXS16" s="209"/>
      <c r="NXT16" s="209"/>
      <c r="NXU16" s="209"/>
      <c r="NXV16" s="209"/>
      <c r="NXW16" s="209"/>
      <c r="NXX16" s="209"/>
      <c r="NXY16" s="209"/>
      <c r="NXZ16" s="209"/>
      <c r="NYA16" s="209"/>
      <c r="NYB16" s="209"/>
      <c r="NYC16" s="209"/>
      <c r="NYD16" s="209"/>
      <c r="NYE16" s="209"/>
      <c r="NYF16" s="209"/>
      <c r="NYG16" s="209"/>
      <c r="NYH16" s="209"/>
      <c r="NYI16" s="209"/>
      <c r="NYJ16" s="209"/>
      <c r="NYK16" s="209"/>
      <c r="NYL16" s="209"/>
      <c r="NYM16" s="209"/>
      <c r="NYN16" s="209"/>
      <c r="NYO16" s="209"/>
      <c r="NYP16" s="209"/>
      <c r="NYQ16" s="209"/>
      <c r="NYR16" s="209"/>
      <c r="NYS16" s="209"/>
      <c r="NYT16" s="209"/>
      <c r="NYU16" s="209"/>
      <c r="NYV16" s="209"/>
      <c r="NYW16" s="209"/>
      <c r="NYX16" s="209"/>
      <c r="NYY16" s="209"/>
      <c r="NYZ16" s="209"/>
      <c r="NZA16" s="209"/>
      <c r="NZB16" s="209"/>
      <c r="NZC16" s="209"/>
      <c r="NZD16" s="209"/>
      <c r="NZE16" s="209"/>
      <c r="NZF16" s="209"/>
      <c r="NZG16" s="209"/>
      <c r="NZH16" s="209"/>
      <c r="NZI16" s="209"/>
      <c r="NZJ16" s="209"/>
      <c r="NZK16" s="209"/>
      <c r="NZL16" s="209"/>
      <c r="NZM16" s="209"/>
      <c r="NZN16" s="209"/>
      <c r="NZO16" s="209"/>
      <c r="NZP16" s="209"/>
      <c r="NZQ16" s="209"/>
      <c r="NZR16" s="209"/>
      <c r="NZS16" s="209"/>
      <c r="NZT16" s="209"/>
      <c r="NZU16" s="209"/>
      <c r="NZV16" s="209"/>
      <c r="NZW16" s="209"/>
      <c r="NZX16" s="209"/>
      <c r="NZY16" s="209"/>
      <c r="NZZ16" s="209"/>
      <c r="OAA16" s="209"/>
      <c r="OAB16" s="209"/>
      <c r="OAC16" s="209"/>
      <c r="OAD16" s="209"/>
      <c r="OAE16" s="209"/>
      <c r="OAF16" s="209"/>
      <c r="OAG16" s="209"/>
      <c r="OAH16" s="209"/>
      <c r="OAI16" s="209"/>
      <c r="OAJ16" s="209"/>
      <c r="OAK16" s="209"/>
      <c r="OAL16" s="209"/>
      <c r="OAM16" s="209"/>
      <c r="OAN16" s="209"/>
      <c r="OAO16" s="209"/>
      <c r="OAP16" s="209"/>
      <c r="OAQ16" s="209"/>
      <c r="OAR16" s="209"/>
      <c r="OAS16" s="209"/>
      <c r="OAT16" s="209"/>
      <c r="OAU16" s="209"/>
      <c r="OAV16" s="209"/>
      <c r="OAW16" s="209"/>
      <c r="OAX16" s="209"/>
      <c r="OAY16" s="209"/>
      <c r="OAZ16" s="209"/>
      <c r="OBA16" s="209"/>
      <c r="OBB16" s="209"/>
      <c r="OBC16" s="209"/>
      <c r="OBD16" s="209"/>
      <c r="OBE16" s="209"/>
      <c r="OBF16" s="209"/>
      <c r="OBG16" s="209"/>
      <c r="OBH16" s="209"/>
      <c r="OBI16" s="209"/>
      <c r="OBJ16" s="209"/>
      <c r="OBK16" s="209"/>
      <c r="OBL16" s="209"/>
      <c r="OBM16" s="209"/>
      <c r="OBN16" s="209"/>
      <c r="OBO16" s="209"/>
      <c r="OBP16" s="209"/>
      <c r="OBQ16" s="209"/>
      <c r="OBR16" s="209"/>
      <c r="OBS16" s="209"/>
      <c r="OBT16" s="209"/>
      <c r="OBU16" s="209"/>
      <c r="OBV16" s="209"/>
      <c r="OBW16" s="209"/>
      <c r="OBX16" s="209"/>
      <c r="OBY16" s="209"/>
      <c r="OBZ16" s="209"/>
      <c r="OCA16" s="209"/>
      <c r="OCB16" s="209"/>
      <c r="OCC16" s="209"/>
      <c r="OCD16" s="209"/>
      <c r="OCE16" s="209"/>
      <c r="OCF16" s="209"/>
      <c r="OCG16" s="209"/>
      <c r="OCH16" s="209"/>
      <c r="OCI16" s="209"/>
      <c r="OCJ16" s="209"/>
      <c r="OCK16" s="209"/>
      <c r="OCL16" s="209"/>
      <c r="OCM16" s="209"/>
      <c r="OCN16" s="209"/>
      <c r="OCO16" s="209"/>
      <c r="OCP16" s="209"/>
      <c r="OCQ16" s="209"/>
      <c r="OCR16" s="209"/>
      <c r="OCS16" s="209"/>
      <c r="OCT16" s="209"/>
      <c r="OCU16" s="209"/>
      <c r="OCV16" s="209"/>
      <c r="OCW16" s="209"/>
      <c r="OCX16" s="209"/>
      <c r="OCY16" s="209"/>
      <c r="OCZ16" s="209"/>
      <c r="ODA16" s="209"/>
      <c r="ODB16" s="209"/>
      <c r="ODC16" s="209"/>
      <c r="ODD16" s="209"/>
      <c r="ODE16" s="209"/>
      <c r="ODF16" s="209"/>
      <c r="ODG16" s="209"/>
      <c r="ODH16" s="209"/>
      <c r="ODI16" s="209"/>
      <c r="ODJ16" s="209"/>
      <c r="ODK16" s="209"/>
      <c r="ODL16" s="209"/>
      <c r="ODM16" s="209"/>
      <c r="ODN16" s="209"/>
      <c r="ODO16" s="209"/>
      <c r="ODP16" s="209"/>
      <c r="ODQ16" s="209"/>
      <c r="ODR16" s="209"/>
      <c r="ODS16" s="209"/>
      <c r="ODT16" s="209"/>
      <c r="ODU16" s="209"/>
      <c r="ODV16" s="209"/>
      <c r="ODW16" s="209"/>
      <c r="ODX16" s="209"/>
      <c r="ODY16" s="209"/>
      <c r="ODZ16" s="209"/>
      <c r="OEA16" s="209"/>
      <c r="OEB16" s="209"/>
      <c r="OEC16" s="209"/>
      <c r="OED16" s="209"/>
      <c r="OEE16" s="209"/>
      <c r="OEF16" s="209"/>
      <c r="OEG16" s="209"/>
      <c r="OEH16" s="209"/>
      <c r="OEI16" s="209"/>
      <c r="OEJ16" s="209"/>
      <c r="OEK16" s="209"/>
      <c r="OEL16" s="209"/>
      <c r="OEM16" s="209"/>
      <c r="OEN16" s="209"/>
      <c r="OEO16" s="209"/>
      <c r="OEP16" s="209"/>
      <c r="OEQ16" s="209"/>
      <c r="OER16" s="209"/>
      <c r="OES16" s="209"/>
      <c r="OET16" s="209"/>
      <c r="OEU16" s="209"/>
      <c r="OEV16" s="209"/>
      <c r="OEW16" s="209"/>
      <c r="OEX16" s="209"/>
      <c r="OEY16" s="209"/>
      <c r="OEZ16" s="209"/>
      <c r="OFA16" s="209"/>
      <c r="OFB16" s="209"/>
      <c r="OFC16" s="209"/>
      <c r="OFD16" s="209"/>
      <c r="OFE16" s="209"/>
      <c r="OFF16" s="209"/>
      <c r="OFG16" s="209"/>
      <c r="OFH16" s="209"/>
      <c r="OFI16" s="209"/>
      <c r="OFJ16" s="209"/>
      <c r="OFK16" s="209"/>
      <c r="OFL16" s="209"/>
      <c r="OFM16" s="209"/>
      <c r="OFN16" s="209"/>
      <c r="OFO16" s="209"/>
      <c r="OFP16" s="209"/>
      <c r="OFQ16" s="209"/>
      <c r="OFR16" s="209"/>
      <c r="OFS16" s="209"/>
      <c r="OFT16" s="209"/>
      <c r="OFU16" s="209"/>
      <c r="OFV16" s="209"/>
      <c r="OFW16" s="209"/>
      <c r="OFX16" s="209"/>
      <c r="OFY16" s="209"/>
      <c r="OFZ16" s="209"/>
      <c r="OGA16" s="209"/>
      <c r="OGB16" s="209"/>
      <c r="OGC16" s="209"/>
      <c r="OGD16" s="209"/>
      <c r="OGE16" s="209"/>
      <c r="OGF16" s="209"/>
      <c r="OGG16" s="209"/>
      <c r="OGH16" s="209"/>
      <c r="OGI16" s="209"/>
      <c r="OGJ16" s="209"/>
      <c r="OGK16" s="209"/>
      <c r="OGL16" s="209"/>
      <c r="OGM16" s="209"/>
      <c r="OGN16" s="209"/>
      <c r="OGO16" s="209"/>
      <c r="OGP16" s="209"/>
      <c r="OGQ16" s="209"/>
      <c r="OGR16" s="209"/>
      <c r="OGS16" s="209"/>
      <c r="OGT16" s="209"/>
      <c r="OGU16" s="209"/>
      <c r="OGV16" s="209"/>
      <c r="OGW16" s="209"/>
      <c r="OGX16" s="209"/>
      <c r="OGY16" s="209"/>
      <c r="OGZ16" s="209"/>
      <c r="OHA16" s="209"/>
      <c r="OHB16" s="209"/>
      <c r="OHC16" s="209"/>
      <c r="OHD16" s="209"/>
      <c r="OHE16" s="209"/>
      <c r="OHF16" s="209"/>
      <c r="OHG16" s="209"/>
      <c r="OHH16" s="209"/>
      <c r="OHI16" s="209"/>
      <c r="OHJ16" s="209"/>
      <c r="OHK16" s="209"/>
      <c r="OHL16" s="209"/>
      <c r="OHM16" s="209"/>
      <c r="OHN16" s="209"/>
      <c r="OHO16" s="209"/>
      <c r="OHP16" s="209"/>
      <c r="OHQ16" s="209"/>
      <c r="OHR16" s="209"/>
      <c r="OHS16" s="209"/>
      <c r="OHT16" s="209"/>
      <c r="OHU16" s="209"/>
      <c r="OHV16" s="209"/>
      <c r="OHW16" s="209"/>
      <c r="OHX16" s="209"/>
      <c r="OHY16" s="209"/>
      <c r="OHZ16" s="209"/>
      <c r="OIA16" s="209"/>
      <c r="OIB16" s="209"/>
      <c r="OIC16" s="209"/>
      <c r="OID16" s="209"/>
      <c r="OIE16" s="209"/>
      <c r="OIF16" s="209"/>
      <c r="OIG16" s="209"/>
      <c r="OIH16" s="209"/>
      <c r="OII16" s="209"/>
      <c r="OIJ16" s="209"/>
      <c r="OIK16" s="209"/>
      <c r="OIL16" s="209"/>
      <c r="OIM16" s="209"/>
      <c r="OIN16" s="209"/>
      <c r="OIO16" s="209"/>
      <c r="OIP16" s="209"/>
      <c r="OIQ16" s="209"/>
      <c r="OIR16" s="209"/>
      <c r="OIS16" s="209"/>
      <c r="OIT16" s="209"/>
      <c r="OIU16" s="209"/>
      <c r="OIV16" s="209"/>
      <c r="OIW16" s="209"/>
      <c r="OIX16" s="209"/>
      <c r="OIY16" s="209"/>
      <c r="OIZ16" s="209"/>
      <c r="OJA16" s="209"/>
      <c r="OJB16" s="209"/>
      <c r="OJC16" s="209"/>
      <c r="OJD16" s="209"/>
      <c r="OJE16" s="209"/>
      <c r="OJF16" s="209"/>
      <c r="OJG16" s="209"/>
      <c r="OJH16" s="209"/>
      <c r="OJI16" s="209"/>
      <c r="OJJ16" s="209"/>
      <c r="OJK16" s="209"/>
      <c r="OJL16" s="209"/>
      <c r="OJM16" s="209"/>
      <c r="OJN16" s="209"/>
      <c r="OJO16" s="209"/>
      <c r="OJP16" s="209"/>
      <c r="OJQ16" s="209"/>
      <c r="OJR16" s="209"/>
      <c r="OJS16" s="209"/>
      <c r="OJT16" s="209"/>
      <c r="OJU16" s="209"/>
      <c r="OJV16" s="209"/>
      <c r="OJW16" s="209"/>
      <c r="OJX16" s="209"/>
      <c r="OJY16" s="209"/>
      <c r="OJZ16" s="209"/>
      <c r="OKA16" s="209"/>
      <c r="OKB16" s="209"/>
      <c r="OKC16" s="209"/>
      <c r="OKD16" s="209"/>
      <c r="OKE16" s="209"/>
      <c r="OKF16" s="209"/>
      <c r="OKG16" s="209"/>
      <c r="OKH16" s="209"/>
      <c r="OKI16" s="209"/>
      <c r="OKJ16" s="209"/>
      <c r="OKK16" s="209"/>
      <c r="OKL16" s="209"/>
      <c r="OKM16" s="209"/>
      <c r="OKN16" s="209"/>
      <c r="OKO16" s="209"/>
      <c r="OKP16" s="209"/>
      <c r="OKQ16" s="209"/>
      <c r="OKR16" s="209"/>
      <c r="OKS16" s="209"/>
      <c r="OKT16" s="209"/>
      <c r="OKU16" s="209"/>
      <c r="OKV16" s="209"/>
      <c r="OKW16" s="209"/>
      <c r="OKX16" s="209"/>
      <c r="OKY16" s="209"/>
      <c r="OKZ16" s="209"/>
      <c r="OLA16" s="209"/>
      <c r="OLB16" s="209"/>
      <c r="OLC16" s="209"/>
      <c r="OLD16" s="209"/>
      <c r="OLE16" s="209"/>
      <c r="OLF16" s="209"/>
      <c r="OLG16" s="209"/>
      <c r="OLH16" s="209"/>
      <c r="OLI16" s="209"/>
      <c r="OLJ16" s="209"/>
      <c r="OLK16" s="209"/>
      <c r="OLL16" s="209"/>
      <c r="OLM16" s="209"/>
      <c r="OLN16" s="209"/>
      <c r="OLO16" s="209"/>
      <c r="OLP16" s="209"/>
      <c r="OLQ16" s="209"/>
      <c r="OLR16" s="209"/>
      <c r="OLS16" s="209"/>
      <c r="OLT16" s="209"/>
      <c r="OLU16" s="209"/>
      <c r="OLV16" s="209"/>
      <c r="OLW16" s="209"/>
      <c r="OLX16" s="209"/>
      <c r="OLY16" s="209"/>
      <c r="OLZ16" s="209"/>
      <c r="OMA16" s="209"/>
      <c r="OMB16" s="209"/>
      <c r="OMC16" s="209"/>
      <c r="OMD16" s="209"/>
      <c r="OME16" s="209"/>
      <c r="OMF16" s="209"/>
      <c r="OMG16" s="209"/>
      <c r="OMH16" s="209"/>
      <c r="OMI16" s="209"/>
      <c r="OMJ16" s="209"/>
      <c r="OMK16" s="209"/>
      <c r="OML16" s="209"/>
      <c r="OMM16" s="209"/>
      <c r="OMN16" s="209"/>
      <c r="OMO16" s="209"/>
      <c r="OMP16" s="209"/>
      <c r="OMQ16" s="209"/>
      <c r="OMR16" s="209"/>
      <c r="OMS16" s="209"/>
      <c r="OMT16" s="209"/>
      <c r="OMU16" s="209"/>
      <c r="OMV16" s="209"/>
      <c r="OMW16" s="209"/>
      <c r="OMX16" s="209"/>
      <c r="OMY16" s="209"/>
      <c r="OMZ16" s="209"/>
      <c r="ONA16" s="209"/>
      <c r="ONB16" s="209"/>
      <c r="ONC16" s="209"/>
      <c r="OND16" s="209"/>
      <c r="ONE16" s="209"/>
      <c r="ONF16" s="209"/>
      <c r="ONG16" s="209"/>
      <c r="ONH16" s="209"/>
      <c r="ONI16" s="209"/>
      <c r="ONJ16" s="209"/>
      <c r="ONK16" s="209"/>
      <c r="ONL16" s="209"/>
      <c r="ONM16" s="209"/>
      <c r="ONN16" s="209"/>
      <c r="ONO16" s="209"/>
      <c r="ONP16" s="209"/>
      <c r="ONQ16" s="209"/>
      <c r="ONR16" s="209"/>
      <c r="ONS16" s="209"/>
      <c r="ONT16" s="209"/>
      <c r="ONU16" s="209"/>
      <c r="ONV16" s="209"/>
      <c r="ONW16" s="209"/>
      <c r="ONX16" s="209"/>
      <c r="ONY16" s="209"/>
      <c r="ONZ16" s="209"/>
      <c r="OOA16" s="209"/>
      <c r="OOB16" s="209"/>
      <c r="OOC16" s="209"/>
      <c r="OOD16" s="209"/>
      <c r="OOE16" s="209"/>
      <c r="OOF16" s="209"/>
      <c r="OOG16" s="209"/>
      <c r="OOH16" s="209"/>
      <c r="OOI16" s="209"/>
      <c r="OOJ16" s="209"/>
      <c r="OOK16" s="209"/>
      <c r="OOL16" s="209"/>
      <c r="OOM16" s="209"/>
      <c r="OON16" s="209"/>
      <c r="OOO16" s="209"/>
      <c r="OOP16" s="209"/>
      <c r="OOQ16" s="209"/>
      <c r="OOR16" s="209"/>
      <c r="OOS16" s="209"/>
      <c r="OOT16" s="209"/>
      <c r="OOU16" s="209"/>
      <c r="OOV16" s="209"/>
      <c r="OOW16" s="209"/>
      <c r="OOX16" s="209"/>
      <c r="OOY16" s="209"/>
      <c r="OOZ16" s="209"/>
      <c r="OPA16" s="209"/>
      <c r="OPB16" s="209"/>
      <c r="OPC16" s="209"/>
      <c r="OPD16" s="209"/>
      <c r="OPE16" s="209"/>
      <c r="OPF16" s="209"/>
      <c r="OPG16" s="209"/>
      <c r="OPH16" s="209"/>
      <c r="OPI16" s="209"/>
      <c r="OPJ16" s="209"/>
      <c r="OPK16" s="209"/>
      <c r="OPL16" s="209"/>
      <c r="OPM16" s="209"/>
      <c r="OPN16" s="209"/>
      <c r="OPO16" s="209"/>
      <c r="OPP16" s="209"/>
      <c r="OPQ16" s="209"/>
      <c r="OPR16" s="209"/>
      <c r="OPS16" s="209"/>
      <c r="OPT16" s="209"/>
      <c r="OPU16" s="209"/>
      <c r="OPV16" s="209"/>
      <c r="OPW16" s="209"/>
      <c r="OPX16" s="209"/>
      <c r="OPY16" s="209"/>
      <c r="OPZ16" s="209"/>
      <c r="OQA16" s="209"/>
      <c r="OQB16" s="209"/>
      <c r="OQC16" s="209"/>
      <c r="OQD16" s="209"/>
      <c r="OQE16" s="209"/>
      <c r="OQF16" s="209"/>
      <c r="OQG16" s="209"/>
      <c r="OQH16" s="209"/>
      <c r="OQI16" s="209"/>
      <c r="OQJ16" s="209"/>
      <c r="OQK16" s="209"/>
      <c r="OQL16" s="209"/>
      <c r="OQM16" s="209"/>
      <c r="OQN16" s="209"/>
      <c r="OQO16" s="209"/>
      <c r="OQP16" s="209"/>
      <c r="OQQ16" s="209"/>
      <c r="OQR16" s="209"/>
      <c r="OQS16" s="209"/>
      <c r="OQT16" s="209"/>
      <c r="OQU16" s="209"/>
      <c r="OQV16" s="209"/>
      <c r="OQW16" s="209"/>
      <c r="OQX16" s="209"/>
      <c r="OQY16" s="209"/>
      <c r="OQZ16" s="209"/>
      <c r="ORA16" s="209"/>
      <c r="ORB16" s="209"/>
      <c r="ORC16" s="209"/>
      <c r="ORD16" s="209"/>
      <c r="ORE16" s="209"/>
      <c r="ORF16" s="209"/>
      <c r="ORG16" s="209"/>
      <c r="ORH16" s="209"/>
      <c r="ORI16" s="209"/>
      <c r="ORJ16" s="209"/>
      <c r="ORK16" s="209"/>
      <c r="ORL16" s="209"/>
      <c r="ORM16" s="209"/>
      <c r="ORN16" s="209"/>
      <c r="ORO16" s="209"/>
      <c r="ORP16" s="209"/>
      <c r="ORQ16" s="209"/>
      <c r="ORR16" s="209"/>
      <c r="ORS16" s="209"/>
      <c r="ORT16" s="209"/>
      <c r="ORU16" s="209"/>
      <c r="ORV16" s="209"/>
      <c r="ORW16" s="209"/>
      <c r="ORX16" s="209"/>
      <c r="ORY16" s="209"/>
      <c r="ORZ16" s="209"/>
      <c r="OSA16" s="209"/>
      <c r="OSB16" s="209"/>
      <c r="OSC16" s="209"/>
      <c r="OSD16" s="209"/>
      <c r="OSE16" s="209"/>
      <c r="OSF16" s="209"/>
      <c r="OSG16" s="209"/>
      <c r="OSH16" s="209"/>
      <c r="OSI16" s="209"/>
      <c r="OSJ16" s="209"/>
      <c r="OSK16" s="209"/>
      <c r="OSL16" s="209"/>
      <c r="OSM16" s="209"/>
      <c r="OSN16" s="209"/>
      <c r="OSO16" s="209"/>
      <c r="OSP16" s="209"/>
      <c r="OSQ16" s="209"/>
      <c r="OSR16" s="209"/>
      <c r="OSS16" s="209"/>
      <c r="OST16" s="209"/>
      <c r="OSU16" s="209"/>
      <c r="OSV16" s="209"/>
      <c r="OSW16" s="209"/>
      <c r="OSX16" s="209"/>
      <c r="OSY16" s="209"/>
      <c r="OSZ16" s="209"/>
      <c r="OTA16" s="209"/>
      <c r="OTB16" s="209"/>
      <c r="OTC16" s="209"/>
      <c r="OTD16" s="209"/>
      <c r="OTE16" s="209"/>
      <c r="OTF16" s="209"/>
      <c r="OTG16" s="209"/>
      <c r="OTH16" s="209"/>
      <c r="OTI16" s="209"/>
      <c r="OTJ16" s="209"/>
      <c r="OTK16" s="209"/>
      <c r="OTL16" s="209"/>
      <c r="OTM16" s="209"/>
      <c r="OTN16" s="209"/>
      <c r="OTO16" s="209"/>
      <c r="OTP16" s="209"/>
      <c r="OTQ16" s="209"/>
      <c r="OTR16" s="209"/>
      <c r="OTS16" s="209"/>
      <c r="OTT16" s="209"/>
      <c r="OTU16" s="209"/>
      <c r="OTV16" s="209"/>
      <c r="OTW16" s="209"/>
      <c r="OTX16" s="209"/>
      <c r="OTY16" s="209"/>
      <c r="OTZ16" s="209"/>
      <c r="OUA16" s="209"/>
      <c r="OUB16" s="209"/>
      <c r="OUC16" s="209"/>
      <c r="OUD16" s="209"/>
      <c r="OUE16" s="209"/>
      <c r="OUF16" s="209"/>
      <c r="OUG16" s="209"/>
      <c r="OUH16" s="209"/>
      <c r="OUI16" s="209"/>
      <c r="OUJ16" s="209"/>
      <c r="OUK16" s="209"/>
      <c r="OUL16" s="209"/>
      <c r="OUM16" s="209"/>
      <c r="OUN16" s="209"/>
      <c r="OUO16" s="209"/>
      <c r="OUP16" s="209"/>
      <c r="OUQ16" s="209"/>
      <c r="OUR16" s="209"/>
      <c r="OUS16" s="209"/>
      <c r="OUT16" s="209"/>
      <c r="OUU16" s="209"/>
      <c r="OUV16" s="209"/>
      <c r="OUW16" s="209"/>
      <c r="OUX16" s="209"/>
      <c r="OUY16" s="209"/>
      <c r="OUZ16" s="209"/>
      <c r="OVA16" s="209"/>
      <c r="OVB16" s="209"/>
      <c r="OVC16" s="209"/>
      <c r="OVD16" s="209"/>
      <c r="OVE16" s="209"/>
      <c r="OVF16" s="209"/>
      <c r="OVG16" s="209"/>
      <c r="OVH16" s="209"/>
      <c r="OVI16" s="209"/>
      <c r="OVJ16" s="209"/>
      <c r="OVK16" s="209"/>
      <c r="OVL16" s="209"/>
      <c r="OVM16" s="209"/>
      <c r="OVN16" s="209"/>
      <c r="OVO16" s="209"/>
      <c r="OVP16" s="209"/>
      <c r="OVQ16" s="209"/>
      <c r="OVR16" s="209"/>
      <c r="OVS16" s="209"/>
      <c r="OVT16" s="209"/>
      <c r="OVU16" s="209"/>
      <c r="OVV16" s="209"/>
      <c r="OVW16" s="209"/>
      <c r="OVX16" s="209"/>
      <c r="OVY16" s="209"/>
      <c r="OVZ16" s="209"/>
      <c r="OWA16" s="209"/>
      <c r="OWB16" s="209"/>
      <c r="OWC16" s="209"/>
      <c r="OWD16" s="209"/>
      <c r="OWE16" s="209"/>
      <c r="OWF16" s="209"/>
      <c r="OWG16" s="209"/>
      <c r="OWH16" s="209"/>
      <c r="OWI16" s="209"/>
      <c r="OWJ16" s="209"/>
      <c r="OWK16" s="209"/>
      <c r="OWL16" s="209"/>
      <c r="OWM16" s="209"/>
      <c r="OWN16" s="209"/>
      <c r="OWO16" s="209"/>
      <c r="OWP16" s="209"/>
      <c r="OWQ16" s="209"/>
      <c r="OWR16" s="209"/>
      <c r="OWS16" s="209"/>
      <c r="OWT16" s="209"/>
      <c r="OWU16" s="209"/>
      <c r="OWV16" s="209"/>
      <c r="OWW16" s="209"/>
      <c r="OWX16" s="209"/>
      <c r="OWY16" s="209"/>
      <c r="OWZ16" s="209"/>
      <c r="OXA16" s="209"/>
      <c r="OXB16" s="209"/>
      <c r="OXC16" s="209"/>
      <c r="OXD16" s="209"/>
      <c r="OXE16" s="209"/>
      <c r="OXF16" s="209"/>
      <c r="OXG16" s="209"/>
      <c r="OXH16" s="209"/>
      <c r="OXI16" s="209"/>
      <c r="OXJ16" s="209"/>
      <c r="OXK16" s="209"/>
      <c r="OXL16" s="209"/>
      <c r="OXM16" s="209"/>
      <c r="OXN16" s="209"/>
      <c r="OXO16" s="209"/>
      <c r="OXP16" s="209"/>
      <c r="OXQ16" s="209"/>
      <c r="OXR16" s="209"/>
      <c r="OXS16" s="209"/>
      <c r="OXT16" s="209"/>
      <c r="OXU16" s="209"/>
      <c r="OXV16" s="209"/>
      <c r="OXW16" s="209"/>
      <c r="OXX16" s="209"/>
      <c r="OXY16" s="209"/>
      <c r="OXZ16" s="209"/>
      <c r="OYA16" s="209"/>
      <c r="OYB16" s="209"/>
      <c r="OYC16" s="209"/>
      <c r="OYD16" s="209"/>
      <c r="OYE16" s="209"/>
      <c r="OYF16" s="209"/>
      <c r="OYG16" s="209"/>
      <c r="OYH16" s="209"/>
      <c r="OYI16" s="209"/>
      <c r="OYJ16" s="209"/>
      <c r="OYK16" s="209"/>
      <c r="OYL16" s="209"/>
      <c r="OYM16" s="209"/>
      <c r="OYN16" s="209"/>
      <c r="OYO16" s="209"/>
      <c r="OYP16" s="209"/>
      <c r="OYQ16" s="209"/>
      <c r="OYR16" s="209"/>
      <c r="OYS16" s="209"/>
      <c r="OYT16" s="209"/>
      <c r="OYU16" s="209"/>
      <c r="OYV16" s="209"/>
      <c r="OYW16" s="209"/>
      <c r="OYX16" s="209"/>
      <c r="OYY16" s="209"/>
      <c r="OYZ16" s="209"/>
      <c r="OZA16" s="209"/>
      <c r="OZB16" s="209"/>
      <c r="OZC16" s="209"/>
      <c r="OZD16" s="209"/>
      <c r="OZE16" s="209"/>
      <c r="OZF16" s="209"/>
      <c r="OZG16" s="209"/>
      <c r="OZH16" s="209"/>
      <c r="OZI16" s="209"/>
      <c r="OZJ16" s="209"/>
      <c r="OZK16" s="209"/>
      <c r="OZL16" s="209"/>
      <c r="OZM16" s="209"/>
      <c r="OZN16" s="209"/>
      <c r="OZO16" s="209"/>
      <c r="OZP16" s="209"/>
      <c r="OZQ16" s="209"/>
      <c r="OZR16" s="209"/>
      <c r="OZS16" s="209"/>
      <c r="OZT16" s="209"/>
      <c r="OZU16" s="209"/>
      <c r="OZV16" s="209"/>
      <c r="OZW16" s="209"/>
      <c r="OZX16" s="209"/>
      <c r="OZY16" s="209"/>
      <c r="OZZ16" s="209"/>
      <c r="PAA16" s="209"/>
      <c r="PAB16" s="209"/>
      <c r="PAC16" s="209"/>
      <c r="PAD16" s="209"/>
      <c r="PAE16" s="209"/>
      <c r="PAF16" s="209"/>
      <c r="PAG16" s="209"/>
      <c r="PAH16" s="209"/>
      <c r="PAI16" s="209"/>
      <c r="PAJ16" s="209"/>
      <c r="PAK16" s="209"/>
      <c r="PAL16" s="209"/>
      <c r="PAM16" s="209"/>
      <c r="PAN16" s="209"/>
      <c r="PAO16" s="209"/>
      <c r="PAP16" s="209"/>
      <c r="PAQ16" s="209"/>
      <c r="PAR16" s="209"/>
      <c r="PAS16" s="209"/>
      <c r="PAT16" s="209"/>
      <c r="PAU16" s="209"/>
      <c r="PAV16" s="209"/>
      <c r="PAW16" s="209"/>
      <c r="PAX16" s="209"/>
      <c r="PAY16" s="209"/>
      <c r="PAZ16" s="209"/>
      <c r="PBA16" s="209"/>
      <c r="PBB16" s="209"/>
      <c r="PBC16" s="209"/>
      <c r="PBD16" s="209"/>
      <c r="PBE16" s="209"/>
      <c r="PBF16" s="209"/>
      <c r="PBG16" s="209"/>
      <c r="PBH16" s="209"/>
      <c r="PBI16" s="209"/>
      <c r="PBJ16" s="209"/>
      <c r="PBK16" s="209"/>
      <c r="PBL16" s="209"/>
      <c r="PBM16" s="209"/>
      <c r="PBN16" s="209"/>
      <c r="PBO16" s="209"/>
      <c r="PBP16" s="209"/>
      <c r="PBQ16" s="209"/>
      <c r="PBR16" s="209"/>
      <c r="PBS16" s="209"/>
      <c r="PBT16" s="209"/>
      <c r="PBU16" s="209"/>
      <c r="PBV16" s="209"/>
      <c r="PBW16" s="209"/>
      <c r="PBX16" s="209"/>
      <c r="PBY16" s="209"/>
      <c r="PBZ16" s="209"/>
      <c r="PCA16" s="209"/>
      <c r="PCB16" s="209"/>
      <c r="PCC16" s="209"/>
      <c r="PCD16" s="209"/>
      <c r="PCE16" s="209"/>
      <c r="PCF16" s="209"/>
      <c r="PCG16" s="209"/>
      <c r="PCH16" s="209"/>
      <c r="PCI16" s="209"/>
      <c r="PCJ16" s="209"/>
      <c r="PCK16" s="209"/>
      <c r="PCL16" s="209"/>
      <c r="PCM16" s="209"/>
      <c r="PCN16" s="209"/>
      <c r="PCO16" s="209"/>
      <c r="PCP16" s="209"/>
      <c r="PCQ16" s="209"/>
      <c r="PCR16" s="209"/>
      <c r="PCS16" s="209"/>
      <c r="PCT16" s="209"/>
      <c r="PCU16" s="209"/>
      <c r="PCV16" s="209"/>
      <c r="PCW16" s="209"/>
      <c r="PCX16" s="209"/>
      <c r="PCY16" s="209"/>
      <c r="PCZ16" s="209"/>
      <c r="PDA16" s="209"/>
      <c r="PDB16" s="209"/>
      <c r="PDC16" s="209"/>
      <c r="PDD16" s="209"/>
      <c r="PDE16" s="209"/>
      <c r="PDF16" s="209"/>
      <c r="PDG16" s="209"/>
      <c r="PDH16" s="209"/>
      <c r="PDI16" s="209"/>
      <c r="PDJ16" s="209"/>
      <c r="PDK16" s="209"/>
      <c r="PDL16" s="209"/>
      <c r="PDM16" s="209"/>
      <c r="PDN16" s="209"/>
      <c r="PDO16" s="209"/>
      <c r="PDP16" s="209"/>
      <c r="PDQ16" s="209"/>
      <c r="PDR16" s="209"/>
      <c r="PDS16" s="209"/>
      <c r="PDT16" s="209"/>
      <c r="PDU16" s="209"/>
      <c r="PDV16" s="209"/>
      <c r="PDW16" s="209"/>
      <c r="PDX16" s="209"/>
      <c r="PDY16" s="209"/>
      <c r="PDZ16" s="209"/>
      <c r="PEA16" s="209"/>
      <c r="PEB16" s="209"/>
      <c r="PEC16" s="209"/>
      <c r="PED16" s="209"/>
      <c r="PEE16" s="209"/>
      <c r="PEF16" s="209"/>
      <c r="PEG16" s="209"/>
      <c r="PEH16" s="209"/>
      <c r="PEI16" s="209"/>
      <c r="PEJ16" s="209"/>
      <c r="PEK16" s="209"/>
      <c r="PEL16" s="209"/>
      <c r="PEM16" s="209"/>
      <c r="PEN16" s="209"/>
      <c r="PEO16" s="209"/>
      <c r="PEP16" s="209"/>
      <c r="PEQ16" s="209"/>
      <c r="PER16" s="209"/>
      <c r="PES16" s="209"/>
      <c r="PET16" s="209"/>
      <c r="PEU16" s="209"/>
      <c r="PEV16" s="209"/>
      <c r="PEW16" s="209"/>
      <c r="PEX16" s="209"/>
      <c r="PEY16" s="209"/>
      <c r="PEZ16" s="209"/>
      <c r="PFA16" s="209"/>
      <c r="PFB16" s="209"/>
      <c r="PFC16" s="209"/>
      <c r="PFD16" s="209"/>
      <c r="PFE16" s="209"/>
      <c r="PFF16" s="209"/>
      <c r="PFG16" s="209"/>
      <c r="PFH16" s="209"/>
      <c r="PFI16" s="209"/>
      <c r="PFJ16" s="209"/>
      <c r="PFK16" s="209"/>
      <c r="PFL16" s="209"/>
      <c r="PFM16" s="209"/>
      <c r="PFN16" s="209"/>
      <c r="PFO16" s="209"/>
      <c r="PFP16" s="209"/>
      <c r="PFQ16" s="209"/>
      <c r="PFR16" s="209"/>
      <c r="PFS16" s="209"/>
      <c r="PFT16" s="209"/>
      <c r="PFU16" s="209"/>
      <c r="PFV16" s="209"/>
      <c r="PFW16" s="209"/>
      <c r="PFX16" s="209"/>
      <c r="PFY16" s="209"/>
      <c r="PFZ16" s="209"/>
      <c r="PGA16" s="209"/>
      <c r="PGB16" s="209"/>
      <c r="PGC16" s="209"/>
      <c r="PGD16" s="209"/>
      <c r="PGE16" s="209"/>
      <c r="PGF16" s="209"/>
      <c r="PGG16" s="209"/>
      <c r="PGH16" s="209"/>
      <c r="PGI16" s="209"/>
      <c r="PGJ16" s="209"/>
      <c r="PGK16" s="209"/>
      <c r="PGL16" s="209"/>
      <c r="PGM16" s="209"/>
      <c r="PGN16" s="209"/>
      <c r="PGO16" s="209"/>
      <c r="PGP16" s="209"/>
      <c r="PGQ16" s="209"/>
      <c r="PGR16" s="209"/>
      <c r="PGS16" s="209"/>
      <c r="PGT16" s="209"/>
      <c r="PGU16" s="209"/>
      <c r="PGV16" s="209"/>
      <c r="PGW16" s="209"/>
      <c r="PGX16" s="209"/>
      <c r="PGY16" s="209"/>
      <c r="PGZ16" s="209"/>
      <c r="PHA16" s="209"/>
      <c r="PHB16" s="209"/>
      <c r="PHC16" s="209"/>
      <c r="PHD16" s="209"/>
      <c r="PHE16" s="209"/>
      <c r="PHF16" s="209"/>
      <c r="PHG16" s="209"/>
      <c r="PHH16" s="209"/>
      <c r="PHI16" s="209"/>
      <c r="PHJ16" s="209"/>
      <c r="PHK16" s="209"/>
      <c r="PHL16" s="209"/>
      <c r="PHM16" s="209"/>
      <c r="PHN16" s="209"/>
      <c r="PHO16" s="209"/>
      <c r="PHP16" s="209"/>
      <c r="PHQ16" s="209"/>
      <c r="PHR16" s="209"/>
      <c r="PHS16" s="209"/>
      <c r="PHT16" s="209"/>
      <c r="PHU16" s="209"/>
      <c r="PHV16" s="209"/>
      <c r="PHW16" s="209"/>
      <c r="PHX16" s="209"/>
      <c r="PHY16" s="209"/>
      <c r="PHZ16" s="209"/>
      <c r="PIA16" s="209"/>
      <c r="PIB16" s="209"/>
      <c r="PIC16" s="209"/>
      <c r="PID16" s="209"/>
      <c r="PIE16" s="209"/>
      <c r="PIF16" s="209"/>
      <c r="PIG16" s="209"/>
      <c r="PIH16" s="209"/>
      <c r="PII16" s="209"/>
      <c r="PIJ16" s="209"/>
      <c r="PIK16" s="209"/>
      <c r="PIL16" s="209"/>
      <c r="PIM16" s="209"/>
      <c r="PIN16" s="209"/>
      <c r="PIO16" s="209"/>
      <c r="PIP16" s="209"/>
      <c r="PIQ16" s="209"/>
      <c r="PIR16" s="209"/>
      <c r="PIS16" s="209"/>
      <c r="PIT16" s="209"/>
      <c r="PIU16" s="209"/>
      <c r="PIV16" s="209"/>
      <c r="PIW16" s="209"/>
      <c r="PIX16" s="209"/>
      <c r="PIY16" s="209"/>
      <c r="PIZ16" s="209"/>
      <c r="PJA16" s="209"/>
      <c r="PJB16" s="209"/>
      <c r="PJC16" s="209"/>
      <c r="PJD16" s="209"/>
      <c r="PJE16" s="209"/>
      <c r="PJF16" s="209"/>
      <c r="PJG16" s="209"/>
      <c r="PJH16" s="209"/>
      <c r="PJI16" s="209"/>
      <c r="PJJ16" s="209"/>
      <c r="PJK16" s="209"/>
      <c r="PJL16" s="209"/>
      <c r="PJM16" s="209"/>
      <c r="PJN16" s="209"/>
      <c r="PJO16" s="209"/>
      <c r="PJP16" s="209"/>
      <c r="PJQ16" s="209"/>
      <c r="PJR16" s="209"/>
      <c r="PJS16" s="209"/>
      <c r="PJT16" s="209"/>
      <c r="PJU16" s="209"/>
      <c r="PJV16" s="209"/>
      <c r="PJW16" s="209"/>
      <c r="PJX16" s="209"/>
      <c r="PJY16" s="209"/>
      <c r="PJZ16" s="209"/>
      <c r="PKA16" s="209"/>
      <c r="PKB16" s="209"/>
      <c r="PKC16" s="209"/>
      <c r="PKD16" s="209"/>
      <c r="PKE16" s="209"/>
      <c r="PKF16" s="209"/>
      <c r="PKG16" s="209"/>
      <c r="PKH16" s="209"/>
      <c r="PKI16" s="209"/>
      <c r="PKJ16" s="209"/>
      <c r="PKK16" s="209"/>
      <c r="PKL16" s="209"/>
      <c r="PKM16" s="209"/>
      <c r="PKN16" s="209"/>
      <c r="PKO16" s="209"/>
      <c r="PKP16" s="209"/>
      <c r="PKQ16" s="209"/>
      <c r="PKR16" s="209"/>
      <c r="PKS16" s="209"/>
      <c r="PKT16" s="209"/>
      <c r="PKU16" s="209"/>
      <c r="PKV16" s="209"/>
      <c r="PKW16" s="209"/>
      <c r="PKX16" s="209"/>
      <c r="PKY16" s="209"/>
      <c r="PKZ16" s="209"/>
      <c r="PLA16" s="209"/>
      <c r="PLB16" s="209"/>
      <c r="PLC16" s="209"/>
      <c r="PLD16" s="209"/>
      <c r="PLE16" s="209"/>
      <c r="PLF16" s="209"/>
      <c r="PLG16" s="209"/>
      <c r="PLH16" s="209"/>
      <c r="PLI16" s="209"/>
      <c r="PLJ16" s="209"/>
      <c r="PLK16" s="209"/>
      <c r="PLL16" s="209"/>
      <c r="PLM16" s="209"/>
      <c r="PLN16" s="209"/>
      <c r="PLO16" s="209"/>
      <c r="PLP16" s="209"/>
      <c r="PLQ16" s="209"/>
      <c r="PLR16" s="209"/>
      <c r="PLS16" s="209"/>
      <c r="PLT16" s="209"/>
      <c r="PLU16" s="209"/>
      <c r="PLV16" s="209"/>
      <c r="PLW16" s="209"/>
      <c r="PLX16" s="209"/>
      <c r="PLY16" s="209"/>
      <c r="PLZ16" s="209"/>
      <c r="PMA16" s="209"/>
      <c r="PMB16" s="209"/>
      <c r="PMC16" s="209"/>
      <c r="PMD16" s="209"/>
      <c r="PME16" s="209"/>
      <c r="PMF16" s="209"/>
      <c r="PMG16" s="209"/>
      <c r="PMH16" s="209"/>
      <c r="PMI16" s="209"/>
      <c r="PMJ16" s="209"/>
      <c r="PMK16" s="209"/>
      <c r="PML16" s="209"/>
      <c r="PMM16" s="209"/>
      <c r="PMN16" s="209"/>
      <c r="PMO16" s="209"/>
      <c r="PMP16" s="209"/>
      <c r="PMQ16" s="209"/>
      <c r="PMR16" s="209"/>
      <c r="PMS16" s="209"/>
      <c r="PMT16" s="209"/>
      <c r="PMU16" s="209"/>
      <c r="PMV16" s="209"/>
      <c r="PMW16" s="209"/>
      <c r="PMX16" s="209"/>
      <c r="PMY16" s="209"/>
      <c r="PMZ16" s="209"/>
      <c r="PNA16" s="209"/>
      <c r="PNB16" s="209"/>
      <c r="PNC16" s="209"/>
      <c r="PND16" s="209"/>
      <c r="PNE16" s="209"/>
      <c r="PNF16" s="209"/>
      <c r="PNG16" s="209"/>
      <c r="PNH16" s="209"/>
      <c r="PNI16" s="209"/>
      <c r="PNJ16" s="209"/>
      <c r="PNK16" s="209"/>
      <c r="PNL16" s="209"/>
      <c r="PNM16" s="209"/>
      <c r="PNN16" s="209"/>
      <c r="PNO16" s="209"/>
      <c r="PNP16" s="209"/>
      <c r="PNQ16" s="209"/>
      <c r="PNR16" s="209"/>
      <c r="PNS16" s="209"/>
      <c r="PNT16" s="209"/>
      <c r="PNU16" s="209"/>
      <c r="PNV16" s="209"/>
      <c r="PNW16" s="209"/>
      <c r="PNX16" s="209"/>
      <c r="PNY16" s="209"/>
      <c r="PNZ16" s="209"/>
      <c r="POA16" s="209"/>
      <c r="POB16" s="209"/>
      <c r="POC16" s="209"/>
      <c r="POD16" s="209"/>
      <c r="POE16" s="209"/>
      <c r="POF16" s="209"/>
      <c r="POG16" s="209"/>
      <c r="POH16" s="209"/>
      <c r="POI16" s="209"/>
      <c r="POJ16" s="209"/>
      <c r="POK16" s="209"/>
      <c r="POL16" s="209"/>
      <c r="POM16" s="209"/>
      <c r="PON16" s="209"/>
      <c r="POO16" s="209"/>
      <c r="POP16" s="209"/>
      <c r="POQ16" s="209"/>
      <c r="POR16" s="209"/>
      <c r="POS16" s="209"/>
      <c r="POT16" s="209"/>
      <c r="POU16" s="209"/>
      <c r="POV16" s="209"/>
      <c r="POW16" s="209"/>
      <c r="POX16" s="209"/>
      <c r="POY16" s="209"/>
      <c r="POZ16" s="209"/>
      <c r="PPA16" s="209"/>
      <c r="PPB16" s="209"/>
      <c r="PPC16" s="209"/>
      <c r="PPD16" s="209"/>
      <c r="PPE16" s="209"/>
      <c r="PPF16" s="209"/>
      <c r="PPG16" s="209"/>
      <c r="PPH16" s="209"/>
      <c r="PPI16" s="209"/>
      <c r="PPJ16" s="209"/>
      <c r="PPK16" s="209"/>
      <c r="PPL16" s="209"/>
      <c r="PPM16" s="209"/>
      <c r="PPN16" s="209"/>
      <c r="PPO16" s="209"/>
      <c r="PPP16" s="209"/>
      <c r="PPQ16" s="209"/>
      <c r="PPR16" s="209"/>
      <c r="PPS16" s="209"/>
      <c r="PPT16" s="209"/>
      <c r="PPU16" s="209"/>
      <c r="PPV16" s="209"/>
      <c r="PPW16" s="209"/>
      <c r="PPX16" s="209"/>
      <c r="PPY16" s="209"/>
      <c r="PPZ16" s="209"/>
      <c r="PQA16" s="209"/>
      <c r="PQB16" s="209"/>
      <c r="PQC16" s="209"/>
      <c r="PQD16" s="209"/>
      <c r="PQE16" s="209"/>
      <c r="PQF16" s="209"/>
      <c r="PQG16" s="209"/>
      <c r="PQH16" s="209"/>
      <c r="PQI16" s="209"/>
      <c r="PQJ16" s="209"/>
      <c r="PQK16" s="209"/>
      <c r="PQL16" s="209"/>
      <c r="PQM16" s="209"/>
      <c r="PQN16" s="209"/>
      <c r="PQO16" s="209"/>
      <c r="PQP16" s="209"/>
      <c r="PQQ16" s="209"/>
      <c r="PQR16" s="209"/>
      <c r="PQS16" s="209"/>
      <c r="PQT16" s="209"/>
      <c r="PQU16" s="209"/>
      <c r="PQV16" s="209"/>
      <c r="PQW16" s="209"/>
      <c r="PQX16" s="209"/>
      <c r="PQY16" s="209"/>
      <c r="PQZ16" s="209"/>
      <c r="PRA16" s="209"/>
      <c r="PRB16" s="209"/>
      <c r="PRC16" s="209"/>
      <c r="PRD16" s="209"/>
      <c r="PRE16" s="209"/>
      <c r="PRF16" s="209"/>
      <c r="PRG16" s="209"/>
      <c r="PRH16" s="209"/>
      <c r="PRI16" s="209"/>
      <c r="PRJ16" s="209"/>
      <c r="PRK16" s="209"/>
      <c r="PRL16" s="209"/>
      <c r="PRM16" s="209"/>
      <c r="PRN16" s="209"/>
      <c r="PRO16" s="209"/>
      <c r="PRP16" s="209"/>
      <c r="PRQ16" s="209"/>
      <c r="PRR16" s="209"/>
      <c r="PRS16" s="209"/>
      <c r="PRT16" s="209"/>
      <c r="PRU16" s="209"/>
      <c r="PRV16" s="209"/>
      <c r="PRW16" s="209"/>
      <c r="PRX16" s="209"/>
      <c r="PRY16" s="209"/>
      <c r="PRZ16" s="209"/>
      <c r="PSA16" s="209"/>
      <c r="PSB16" s="209"/>
      <c r="PSC16" s="209"/>
      <c r="PSD16" s="209"/>
      <c r="PSE16" s="209"/>
      <c r="PSF16" s="209"/>
      <c r="PSG16" s="209"/>
      <c r="PSH16" s="209"/>
      <c r="PSI16" s="209"/>
      <c r="PSJ16" s="209"/>
      <c r="PSK16" s="209"/>
      <c r="PSL16" s="209"/>
      <c r="PSM16" s="209"/>
      <c r="PSN16" s="209"/>
      <c r="PSO16" s="209"/>
      <c r="PSP16" s="209"/>
      <c r="PSQ16" s="209"/>
      <c r="PSR16" s="209"/>
      <c r="PSS16" s="209"/>
      <c r="PST16" s="209"/>
      <c r="PSU16" s="209"/>
      <c r="PSV16" s="209"/>
      <c r="PSW16" s="209"/>
      <c r="PSX16" s="209"/>
      <c r="PSY16" s="209"/>
      <c r="PSZ16" s="209"/>
      <c r="PTA16" s="209"/>
      <c r="PTB16" s="209"/>
      <c r="PTC16" s="209"/>
      <c r="PTD16" s="209"/>
      <c r="PTE16" s="209"/>
      <c r="PTF16" s="209"/>
      <c r="PTG16" s="209"/>
      <c r="PTH16" s="209"/>
      <c r="PTI16" s="209"/>
      <c r="PTJ16" s="209"/>
      <c r="PTK16" s="209"/>
      <c r="PTL16" s="209"/>
      <c r="PTM16" s="209"/>
      <c r="PTN16" s="209"/>
      <c r="PTO16" s="209"/>
      <c r="PTP16" s="209"/>
      <c r="PTQ16" s="209"/>
      <c r="PTR16" s="209"/>
      <c r="PTS16" s="209"/>
      <c r="PTT16" s="209"/>
      <c r="PTU16" s="209"/>
      <c r="PTV16" s="209"/>
      <c r="PTW16" s="209"/>
      <c r="PTX16" s="209"/>
      <c r="PTY16" s="209"/>
      <c r="PTZ16" s="209"/>
      <c r="PUA16" s="209"/>
      <c r="PUB16" s="209"/>
      <c r="PUC16" s="209"/>
      <c r="PUD16" s="209"/>
      <c r="PUE16" s="209"/>
      <c r="PUF16" s="209"/>
      <c r="PUG16" s="209"/>
      <c r="PUH16" s="209"/>
      <c r="PUI16" s="209"/>
      <c r="PUJ16" s="209"/>
      <c r="PUK16" s="209"/>
      <c r="PUL16" s="209"/>
      <c r="PUM16" s="209"/>
      <c r="PUN16" s="209"/>
      <c r="PUO16" s="209"/>
      <c r="PUP16" s="209"/>
      <c r="PUQ16" s="209"/>
      <c r="PUR16" s="209"/>
      <c r="PUS16" s="209"/>
      <c r="PUT16" s="209"/>
      <c r="PUU16" s="209"/>
      <c r="PUV16" s="209"/>
      <c r="PUW16" s="209"/>
      <c r="PUX16" s="209"/>
      <c r="PUY16" s="209"/>
      <c r="PUZ16" s="209"/>
      <c r="PVA16" s="209"/>
      <c r="PVB16" s="209"/>
      <c r="PVC16" s="209"/>
      <c r="PVD16" s="209"/>
      <c r="PVE16" s="209"/>
      <c r="PVF16" s="209"/>
      <c r="PVG16" s="209"/>
      <c r="PVH16" s="209"/>
      <c r="PVI16" s="209"/>
      <c r="PVJ16" s="209"/>
      <c r="PVK16" s="209"/>
      <c r="PVL16" s="209"/>
      <c r="PVM16" s="209"/>
      <c r="PVN16" s="209"/>
      <c r="PVO16" s="209"/>
      <c r="PVP16" s="209"/>
      <c r="PVQ16" s="209"/>
      <c r="PVR16" s="209"/>
      <c r="PVS16" s="209"/>
      <c r="PVT16" s="209"/>
      <c r="PVU16" s="209"/>
      <c r="PVV16" s="209"/>
      <c r="PVW16" s="209"/>
      <c r="PVX16" s="209"/>
      <c r="PVY16" s="209"/>
      <c r="PVZ16" s="209"/>
      <c r="PWA16" s="209"/>
      <c r="PWB16" s="209"/>
      <c r="PWC16" s="209"/>
      <c r="PWD16" s="209"/>
      <c r="PWE16" s="209"/>
      <c r="PWF16" s="209"/>
      <c r="PWG16" s="209"/>
      <c r="PWH16" s="209"/>
      <c r="PWI16" s="209"/>
      <c r="PWJ16" s="209"/>
      <c r="PWK16" s="209"/>
      <c r="PWL16" s="209"/>
      <c r="PWM16" s="209"/>
      <c r="PWN16" s="209"/>
      <c r="PWO16" s="209"/>
      <c r="PWP16" s="209"/>
      <c r="PWQ16" s="209"/>
      <c r="PWR16" s="209"/>
      <c r="PWS16" s="209"/>
      <c r="PWT16" s="209"/>
      <c r="PWU16" s="209"/>
      <c r="PWV16" s="209"/>
      <c r="PWW16" s="209"/>
      <c r="PWX16" s="209"/>
      <c r="PWY16" s="209"/>
      <c r="PWZ16" s="209"/>
      <c r="PXA16" s="209"/>
      <c r="PXB16" s="209"/>
      <c r="PXC16" s="209"/>
      <c r="PXD16" s="209"/>
      <c r="PXE16" s="209"/>
      <c r="PXF16" s="209"/>
      <c r="PXG16" s="209"/>
      <c r="PXH16" s="209"/>
      <c r="PXI16" s="209"/>
      <c r="PXJ16" s="209"/>
      <c r="PXK16" s="209"/>
      <c r="PXL16" s="209"/>
      <c r="PXM16" s="209"/>
      <c r="PXN16" s="209"/>
      <c r="PXO16" s="209"/>
      <c r="PXP16" s="209"/>
      <c r="PXQ16" s="209"/>
      <c r="PXR16" s="209"/>
      <c r="PXS16" s="209"/>
      <c r="PXT16" s="209"/>
      <c r="PXU16" s="209"/>
      <c r="PXV16" s="209"/>
      <c r="PXW16" s="209"/>
      <c r="PXX16" s="209"/>
      <c r="PXY16" s="209"/>
      <c r="PXZ16" s="209"/>
      <c r="PYA16" s="209"/>
      <c r="PYB16" s="209"/>
      <c r="PYC16" s="209"/>
      <c r="PYD16" s="209"/>
      <c r="PYE16" s="209"/>
      <c r="PYF16" s="209"/>
      <c r="PYG16" s="209"/>
      <c r="PYH16" s="209"/>
      <c r="PYI16" s="209"/>
      <c r="PYJ16" s="209"/>
      <c r="PYK16" s="209"/>
      <c r="PYL16" s="209"/>
      <c r="PYM16" s="209"/>
      <c r="PYN16" s="209"/>
      <c r="PYO16" s="209"/>
      <c r="PYP16" s="209"/>
      <c r="PYQ16" s="209"/>
      <c r="PYR16" s="209"/>
      <c r="PYS16" s="209"/>
      <c r="PYT16" s="209"/>
      <c r="PYU16" s="209"/>
      <c r="PYV16" s="209"/>
      <c r="PYW16" s="209"/>
      <c r="PYX16" s="209"/>
      <c r="PYY16" s="209"/>
      <c r="PYZ16" s="209"/>
      <c r="PZA16" s="209"/>
      <c r="PZB16" s="209"/>
      <c r="PZC16" s="209"/>
      <c r="PZD16" s="209"/>
      <c r="PZE16" s="209"/>
      <c r="PZF16" s="209"/>
      <c r="PZG16" s="209"/>
      <c r="PZH16" s="209"/>
      <c r="PZI16" s="209"/>
      <c r="PZJ16" s="209"/>
      <c r="PZK16" s="209"/>
      <c r="PZL16" s="209"/>
      <c r="PZM16" s="209"/>
      <c r="PZN16" s="209"/>
      <c r="PZO16" s="209"/>
      <c r="PZP16" s="209"/>
      <c r="PZQ16" s="209"/>
      <c r="PZR16" s="209"/>
      <c r="PZS16" s="209"/>
      <c r="PZT16" s="209"/>
      <c r="PZU16" s="209"/>
      <c r="PZV16" s="209"/>
      <c r="PZW16" s="209"/>
      <c r="PZX16" s="209"/>
      <c r="PZY16" s="209"/>
      <c r="PZZ16" s="209"/>
      <c r="QAA16" s="209"/>
      <c r="QAB16" s="209"/>
      <c r="QAC16" s="209"/>
      <c r="QAD16" s="209"/>
      <c r="QAE16" s="209"/>
      <c r="QAF16" s="209"/>
      <c r="QAG16" s="209"/>
      <c r="QAH16" s="209"/>
      <c r="QAI16" s="209"/>
      <c r="QAJ16" s="209"/>
      <c r="QAK16" s="209"/>
      <c r="QAL16" s="209"/>
      <c r="QAM16" s="209"/>
      <c r="QAN16" s="209"/>
      <c r="QAO16" s="209"/>
      <c r="QAP16" s="209"/>
      <c r="QAQ16" s="209"/>
      <c r="QAR16" s="209"/>
      <c r="QAS16" s="209"/>
      <c r="QAT16" s="209"/>
      <c r="QAU16" s="209"/>
      <c r="QAV16" s="209"/>
      <c r="QAW16" s="209"/>
      <c r="QAX16" s="209"/>
      <c r="QAY16" s="209"/>
      <c r="QAZ16" s="209"/>
      <c r="QBA16" s="209"/>
      <c r="QBB16" s="209"/>
      <c r="QBC16" s="209"/>
      <c r="QBD16" s="209"/>
      <c r="QBE16" s="209"/>
      <c r="QBF16" s="209"/>
      <c r="QBG16" s="209"/>
      <c r="QBH16" s="209"/>
      <c r="QBI16" s="209"/>
      <c r="QBJ16" s="209"/>
      <c r="QBK16" s="209"/>
      <c r="QBL16" s="209"/>
      <c r="QBM16" s="209"/>
      <c r="QBN16" s="209"/>
      <c r="QBO16" s="209"/>
      <c r="QBP16" s="209"/>
      <c r="QBQ16" s="209"/>
      <c r="QBR16" s="209"/>
      <c r="QBS16" s="209"/>
      <c r="QBT16" s="209"/>
      <c r="QBU16" s="209"/>
      <c r="QBV16" s="209"/>
      <c r="QBW16" s="209"/>
      <c r="QBX16" s="209"/>
      <c r="QBY16" s="209"/>
      <c r="QBZ16" s="209"/>
      <c r="QCA16" s="209"/>
      <c r="QCB16" s="209"/>
      <c r="QCC16" s="209"/>
      <c r="QCD16" s="209"/>
      <c r="QCE16" s="209"/>
      <c r="QCF16" s="209"/>
      <c r="QCG16" s="209"/>
      <c r="QCH16" s="209"/>
      <c r="QCI16" s="209"/>
      <c r="QCJ16" s="209"/>
      <c r="QCK16" s="209"/>
      <c r="QCL16" s="209"/>
      <c r="QCM16" s="209"/>
      <c r="QCN16" s="209"/>
      <c r="QCO16" s="209"/>
      <c r="QCP16" s="209"/>
      <c r="QCQ16" s="209"/>
      <c r="QCR16" s="209"/>
      <c r="QCS16" s="209"/>
      <c r="QCT16" s="209"/>
      <c r="QCU16" s="209"/>
      <c r="QCV16" s="209"/>
      <c r="QCW16" s="209"/>
      <c r="QCX16" s="209"/>
      <c r="QCY16" s="209"/>
      <c r="QCZ16" s="209"/>
      <c r="QDA16" s="209"/>
      <c r="QDB16" s="209"/>
      <c r="QDC16" s="209"/>
      <c r="QDD16" s="209"/>
      <c r="QDE16" s="209"/>
      <c r="QDF16" s="209"/>
      <c r="QDG16" s="209"/>
      <c r="QDH16" s="209"/>
      <c r="QDI16" s="209"/>
      <c r="QDJ16" s="209"/>
      <c r="QDK16" s="209"/>
      <c r="QDL16" s="209"/>
      <c r="QDM16" s="209"/>
      <c r="QDN16" s="209"/>
      <c r="QDO16" s="209"/>
      <c r="QDP16" s="209"/>
      <c r="QDQ16" s="209"/>
      <c r="QDR16" s="209"/>
      <c r="QDS16" s="209"/>
      <c r="QDT16" s="209"/>
      <c r="QDU16" s="209"/>
      <c r="QDV16" s="209"/>
      <c r="QDW16" s="209"/>
      <c r="QDX16" s="209"/>
      <c r="QDY16" s="209"/>
      <c r="QDZ16" s="209"/>
      <c r="QEA16" s="209"/>
      <c r="QEB16" s="209"/>
      <c r="QEC16" s="209"/>
      <c r="QED16" s="209"/>
      <c r="QEE16" s="209"/>
      <c r="QEF16" s="209"/>
      <c r="QEG16" s="209"/>
      <c r="QEH16" s="209"/>
      <c r="QEI16" s="209"/>
      <c r="QEJ16" s="209"/>
      <c r="QEK16" s="209"/>
      <c r="QEL16" s="209"/>
      <c r="QEM16" s="209"/>
      <c r="QEN16" s="209"/>
      <c r="QEO16" s="209"/>
      <c r="QEP16" s="209"/>
      <c r="QEQ16" s="209"/>
      <c r="QER16" s="209"/>
      <c r="QES16" s="209"/>
      <c r="QET16" s="209"/>
      <c r="QEU16" s="209"/>
      <c r="QEV16" s="209"/>
      <c r="QEW16" s="209"/>
      <c r="QEX16" s="209"/>
      <c r="QEY16" s="209"/>
      <c r="QEZ16" s="209"/>
      <c r="QFA16" s="209"/>
      <c r="QFB16" s="209"/>
      <c r="QFC16" s="209"/>
      <c r="QFD16" s="209"/>
      <c r="QFE16" s="209"/>
      <c r="QFF16" s="209"/>
      <c r="QFG16" s="209"/>
      <c r="QFH16" s="209"/>
      <c r="QFI16" s="209"/>
      <c r="QFJ16" s="209"/>
      <c r="QFK16" s="209"/>
      <c r="QFL16" s="209"/>
      <c r="QFM16" s="209"/>
      <c r="QFN16" s="209"/>
      <c r="QFO16" s="209"/>
      <c r="QFP16" s="209"/>
      <c r="QFQ16" s="209"/>
      <c r="QFR16" s="209"/>
      <c r="QFS16" s="209"/>
      <c r="QFT16" s="209"/>
      <c r="QFU16" s="209"/>
      <c r="QFV16" s="209"/>
      <c r="QFW16" s="209"/>
      <c r="QFX16" s="209"/>
      <c r="QFY16" s="209"/>
      <c r="QFZ16" s="209"/>
      <c r="QGA16" s="209"/>
      <c r="QGB16" s="209"/>
      <c r="QGC16" s="209"/>
      <c r="QGD16" s="209"/>
      <c r="QGE16" s="209"/>
      <c r="QGF16" s="209"/>
      <c r="QGG16" s="209"/>
      <c r="QGH16" s="209"/>
      <c r="QGI16" s="209"/>
      <c r="QGJ16" s="209"/>
      <c r="QGK16" s="209"/>
      <c r="QGL16" s="209"/>
      <c r="QGM16" s="209"/>
      <c r="QGN16" s="209"/>
      <c r="QGO16" s="209"/>
      <c r="QGP16" s="209"/>
      <c r="QGQ16" s="209"/>
      <c r="QGR16" s="209"/>
      <c r="QGS16" s="209"/>
      <c r="QGT16" s="209"/>
      <c r="QGU16" s="209"/>
      <c r="QGV16" s="209"/>
      <c r="QGW16" s="209"/>
      <c r="QGX16" s="209"/>
      <c r="QGY16" s="209"/>
      <c r="QGZ16" s="209"/>
      <c r="QHA16" s="209"/>
      <c r="QHB16" s="209"/>
      <c r="QHC16" s="209"/>
      <c r="QHD16" s="209"/>
      <c r="QHE16" s="209"/>
      <c r="QHF16" s="209"/>
      <c r="QHG16" s="209"/>
      <c r="QHH16" s="209"/>
      <c r="QHI16" s="209"/>
      <c r="QHJ16" s="209"/>
      <c r="QHK16" s="209"/>
      <c r="QHL16" s="209"/>
      <c r="QHM16" s="209"/>
      <c r="QHN16" s="209"/>
      <c r="QHO16" s="209"/>
      <c r="QHP16" s="209"/>
      <c r="QHQ16" s="209"/>
      <c r="QHR16" s="209"/>
      <c r="QHS16" s="209"/>
      <c r="QHT16" s="209"/>
      <c r="QHU16" s="209"/>
      <c r="QHV16" s="209"/>
      <c r="QHW16" s="209"/>
      <c r="QHX16" s="209"/>
      <c r="QHY16" s="209"/>
      <c r="QHZ16" s="209"/>
      <c r="QIA16" s="209"/>
      <c r="QIB16" s="209"/>
      <c r="QIC16" s="209"/>
      <c r="QID16" s="209"/>
      <c r="QIE16" s="209"/>
      <c r="QIF16" s="209"/>
      <c r="QIG16" s="209"/>
      <c r="QIH16" s="209"/>
      <c r="QII16" s="209"/>
      <c r="QIJ16" s="209"/>
      <c r="QIK16" s="209"/>
      <c r="QIL16" s="209"/>
      <c r="QIM16" s="209"/>
      <c r="QIN16" s="209"/>
      <c r="QIO16" s="209"/>
      <c r="QIP16" s="209"/>
      <c r="QIQ16" s="209"/>
      <c r="QIR16" s="209"/>
      <c r="QIS16" s="209"/>
      <c r="QIT16" s="209"/>
      <c r="QIU16" s="209"/>
      <c r="QIV16" s="209"/>
      <c r="QIW16" s="209"/>
      <c r="QIX16" s="209"/>
      <c r="QIY16" s="209"/>
      <c r="QIZ16" s="209"/>
      <c r="QJA16" s="209"/>
      <c r="QJB16" s="209"/>
      <c r="QJC16" s="209"/>
      <c r="QJD16" s="209"/>
      <c r="QJE16" s="209"/>
      <c r="QJF16" s="209"/>
      <c r="QJG16" s="209"/>
      <c r="QJH16" s="209"/>
      <c r="QJI16" s="209"/>
      <c r="QJJ16" s="209"/>
      <c r="QJK16" s="209"/>
      <c r="QJL16" s="209"/>
      <c r="QJM16" s="209"/>
      <c r="QJN16" s="209"/>
      <c r="QJO16" s="209"/>
      <c r="QJP16" s="209"/>
      <c r="QJQ16" s="209"/>
      <c r="QJR16" s="209"/>
      <c r="QJS16" s="209"/>
      <c r="QJT16" s="209"/>
      <c r="QJU16" s="209"/>
      <c r="QJV16" s="209"/>
      <c r="QJW16" s="209"/>
      <c r="QJX16" s="209"/>
      <c r="QJY16" s="209"/>
      <c r="QJZ16" s="209"/>
      <c r="QKA16" s="209"/>
      <c r="QKB16" s="209"/>
      <c r="QKC16" s="209"/>
      <c r="QKD16" s="209"/>
      <c r="QKE16" s="209"/>
      <c r="QKF16" s="209"/>
      <c r="QKG16" s="209"/>
      <c r="QKH16" s="209"/>
      <c r="QKI16" s="209"/>
      <c r="QKJ16" s="209"/>
      <c r="QKK16" s="209"/>
      <c r="QKL16" s="209"/>
      <c r="QKM16" s="209"/>
      <c r="QKN16" s="209"/>
      <c r="QKO16" s="209"/>
      <c r="QKP16" s="209"/>
      <c r="QKQ16" s="209"/>
      <c r="QKR16" s="209"/>
      <c r="QKS16" s="209"/>
      <c r="QKT16" s="209"/>
      <c r="QKU16" s="209"/>
      <c r="QKV16" s="209"/>
      <c r="QKW16" s="209"/>
      <c r="QKX16" s="209"/>
      <c r="QKY16" s="209"/>
      <c r="QKZ16" s="209"/>
      <c r="QLA16" s="209"/>
      <c r="QLB16" s="209"/>
      <c r="QLC16" s="209"/>
      <c r="QLD16" s="209"/>
      <c r="QLE16" s="209"/>
      <c r="QLF16" s="209"/>
      <c r="QLG16" s="209"/>
      <c r="QLH16" s="209"/>
      <c r="QLI16" s="209"/>
      <c r="QLJ16" s="209"/>
      <c r="QLK16" s="209"/>
      <c r="QLL16" s="209"/>
      <c r="QLM16" s="209"/>
      <c r="QLN16" s="209"/>
      <c r="QLO16" s="209"/>
      <c r="QLP16" s="209"/>
      <c r="QLQ16" s="209"/>
      <c r="QLR16" s="209"/>
      <c r="QLS16" s="209"/>
      <c r="QLT16" s="209"/>
      <c r="QLU16" s="209"/>
      <c r="QLV16" s="209"/>
      <c r="QLW16" s="209"/>
      <c r="QLX16" s="209"/>
      <c r="QLY16" s="209"/>
      <c r="QLZ16" s="209"/>
      <c r="QMA16" s="209"/>
      <c r="QMB16" s="209"/>
      <c r="QMC16" s="209"/>
      <c r="QMD16" s="209"/>
      <c r="QME16" s="209"/>
      <c r="QMF16" s="209"/>
      <c r="QMG16" s="209"/>
      <c r="QMH16" s="209"/>
      <c r="QMI16" s="209"/>
      <c r="QMJ16" s="209"/>
      <c r="QMK16" s="209"/>
      <c r="QML16" s="209"/>
      <c r="QMM16" s="209"/>
      <c r="QMN16" s="209"/>
      <c r="QMO16" s="209"/>
      <c r="QMP16" s="209"/>
      <c r="QMQ16" s="209"/>
      <c r="QMR16" s="209"/>
      <c r="QMS16" s="209"/>
      <c r="QMT16" s="209"/>
      <c r="QMU16" s="209"/>
      <c r="QMV16" s="209"/>
      <c r="QMW16" s="209"/>
      <c r="QMX16" s="209"/>
      <c r="QMY16" s="209"/>
      <c r="QMZ16" s="209"/>
      <c r="QNA16" s="209"/>
      <c r="QNB16" s="209"/>
      <c r="QNC16" s="209"/>
      <c r="QND16" s="209"/>
      <c r="QNE16" s="209"/>
      <c r="QNF16" s="209"/>
      <c r="QNG16" s="209"/>
      <c r="QNH16" s="209"/>
      <c r="QNI16" s="209"/>
      <c r="QNJ16" s="209"/>
      <c r="QNK16" s="209"/>
      <c r="QNL16" s="209"/>
      <c r="QNM16" s="209"/>
      <c r="QNN16" s="209"/>
      <c r="QNO16" s="209"/>
      <c r="QNP16" s="209"/>
      <c r="QNQ16" s="209"/>
      <c r="QNR16" s="209"/>
      <c r="QNS16" s="209"/>
      <c r="QNT16" s="209"/>
      <c r="QNU16" s="209"/>
      <c r="QNV16" s="209"/>
      <c r="QNW16" s="209"/>
      <c r="QNX16" s="209"/>
      <c r="QNY16" s="209"/>
      <c r="QNZ16" s="209"/>
      <c r="QOA16" s="209"/>
      <c r="QOB16" s="209"/>
      <c r="QOC16" s="209"/>
      <c r="QOD16" s="209"/>
      <c r="QOE16" s="209"/>
      <c r="QOF16" s="209"/>
      <c r="QOG16" s="209"/>
      <c r="QOH16" s="209"/>
      <c r="QOI16" s="209"/>
      <c r="QOJ16" s="209"/>
      <c r="QOK16" s="209"/>
      <c r="QOL16" s="209"/>
      <c r="QOM16" s="209"/>
      <c r="QON16" s="209"/>
      <c r="QOO16" s="209"/>
      <c r="QOP16" s="209"/>
      <c r="QOQ16" s="209"/>
      <c r="QOR16" s="209"/>
      <c r="QOS16" s="209"/>
      <c r="QOT16" s="209"/>
      <c r="QOU16" s="209"/>
      <c r="QOV16" s="209"/>
      <c r="QOW16" s="209"/>
      <c r="QOX16" s="209"/>
      <c r="QOY16" s="209"/>
      <c r="QOZ16" s="209"/>
      <c r="QPA16" s="209"/>
      <c r="QPB16" s="209"/>
      <c r="QPC16" s="209"/>
      <c r="QPD16" s="209"/>
      <c r="QPE16" s="209"/>
      <c r="QPF16" s="209"/>
      <c r="QPG16" s="209"/>
      <c r="QPH16" s="209"/>
      <c r="QPI16" s="209"/>
      <c r="QPJ16" s="209"/>
      <c r="QPK16" s="209"/>
      <c r="QPL16" s="209"/>
      <c r="QPM16" s="209"/>
      <c r="QPN16" s="209"/>
      <c r="QPO16" s="209"/>
      <c r="QPP16" s="209"/>
      <c r="QPQ16" s="209"/>
      <c r="QPR16" s="209"/>
      <c r="QPS16" s="209"/>
      <c r="QPT16" s="209"/>
      <c r="QPU16" s="209"/>
      <c r="QPV16" s="209"/>
      <c r="QPW16" s="209"/>
      <c r="QPX16" s="209"/>
      <c r="QPY16" s="209"/>
      <c r="QPZ16" s="209"/>
      <c r="QQA16" s="209"/>
      <c r="QQB16" s="209"/>
      <c r="QQC16" s="209"/>
      <c r="QQD16" s="209"/>
      <c r="QQE16" s="209"/>
      <c r="QQF16" s="209"/>
      <c r="QQG16" s="209"/>
      <c r="QQH16" s="209"/>
      <c r="QQI16" s="209"/>
      <c r="QQJ16" s="209"/>
      <c r="QQK16" s="209"/>
      <c r="QQL16" s="209"/>
      <c r="QQM16" s="209"/>
      <c r="QQN16" s="209"/>
      <c r="QQO16" s="209"/>
      <c r="QQP16" s="209"/>
      <c r="QQQ16" s="209"/>
      <c r="QQR16" s="209"/>
      <c r="QQS16" s="209"/>
      <c r="QQT16" s="209"/>
      <c r="QQU16" s="209"/>
      <c r="QQV16" s="209"/>
      <c r="QQW16" s="209"/>
      <c r="QQX16" s="209"/>
      <c r="QQY16" s="209"/>
      <c r="QQZ16" s="209"/>
      <c r="QRA16" s="209"/>
      <c r="QRB16" s="209"/>
      <c r="QRC16" s="209"/>
      <c r="QRD16" s="209"/>
      <c r="QRE16" s="209"/>
      <c r="QRF16" s="209"/>
      <c r="QRG16" s="209"/>
      <c r="QRH16" s="209"/>
      <c r="QRI16" s="209"/>
      <c r="QRJ16" s="209"/>
      <c r="QRK16" s="209"/>
      <c r="QRL16" s="209"/>
      <c r="QRM16" s="209"/>
      <c r="QRN16" s="209"/>
      <c r="QRO16" s="209"/>
      <c r="QRP16" s="209"/>
      <c r="QRQ16" s="209"/>
      <c r="QRR16" s="209"/>
      <c r="QRS16" s="209"/>
      <c r="QRT16" s="209"/>
      <c r="QRU16" s="209"/>
      <c r="QRV16" s="209"/>
      <c r="QRW16" s="209"/>
      <c r="QRX16" s="209"/>
      <c r="QRY16" s="209"/>
      <c r="QRZ16" s="209"/>
      <c r="QSA16" s="209"/>
      <c r="QSB16" s="209"/>
      <c r="QSC16" s="209"/>
      <c r="QSD16" s="209"/>
      <c r="QSE16" s="209"/>
      <c r="QSF16" s="209"/>
      <c r="QSG16" s="209"/>
      <c r="QSH16" s="209"/>
      <c r="QSI16" s="209"/>
      <c r="QSJ16" s="209"/>
      <c r="QSK16" s="209"/>
      <c r="QSL16" s="209"/>
      <c r="QSM16" s="209"/>
      <c r="QSN16" s="209"/>
      <c r="QSO16" s="209"/>
      <c r="QSP16" s="209"/>
      <c r="QSQ16" s="209"/>
      <c r="QSR16" s="209"/>
      <c r="QSS16" s="209"/>
      <c r="QST16" s="209"/>
      <c r="QSU16" s="209"/>
      <c r="QSV16" s="209"/>
      <c r="QSW16" s="209"/>
      <c r="QSX16" s="209"/>
      <c r="QSY16" s="209"/>
      <c r="QSZ16" s="209"/>
      <c r="QTA16" s="209"/>
      <c r="QTB16" s="209"/>
      <c r="QTC16" s="209"/>
      <c r="QTD16" s="209"/>
      <c r="QTE16" s="209"/>
      <c r="QTF16" s="209"/>
      <c r="QTG16" s="209"/>
      <c r="QTH16" s="209"/>
      <c r="QTI16" s="209"/>
      <c r="QTJ16" s="209"/>
      <c r="QTK16" s="209"/>
      <c r="QTL16" s="209"/>
      <c r="QTM16" s="209"/>
      <c r="QTN16" s="209"/>
      <c r="QTO16" s="209"/>
      <c r="QTP16" s="209"/>
      <c r="QTQ16" s="209"/>
      <c r="QTR16" s="209"/>
      <c r="QTS16" s="209"/>
      <c r="QTT16" s="209"/>
      <c r="QTU16" s="209"/>
      <c r="QTV16" s="209"/>
      <c r="QTW16" s="209"/>
      <c r="QTX16" s="209"/>
      <c r="QTY16" s="209"/>
      <c r="QTZ16" s="209"/>
      <c r="QUA16" s="209"/>
      <c r="QUB16" s="209"/>
      <c r="QUC16" s="209"/>
      <c r="QUD16" s="209"/>
      <c r="QUE16" s="209"/>
      <c r="QUF16" s="209"/>
      <c r="QUG16" s="209"/>
      <c r="QUH16" s="209"/>
      <c r="QUI16" s="209"/>
      <c r="QUJ16" s="209"/>
      <c r="QUK16" s="209"/>
      <c r="QUL16" s="209"/>
      <c r="QUM16" s="209"/>
      <c r="QUN16" s="209"/>
      <c r="QUO16" s="209"/>
      <c r="QUP16" s="209"/>
      <c r="QUQ16" s="209"/>
      <c r="QUR16" s="209"/>
      <c r="QUS16" s="209"/>
      <c r="QUT16" s="209"/>
      <c r="QUU16" s="209"/>
      <c r="QUV16" s="209"/>
      <c r="QUW16" s="209"/>
      <c r="QUX16" s="209"/>
      <c r="QUY16" s="209"/>
      <c r="QUZ16" s="209"/>
      <c r="QVA16" s="209"/>
      <c r="QVB16" s="209"/>
      <c r="QVC16" s="209"/>
      <c r="QVD16" s="209"/>
      <c r="QVE16" s="209"/>
      <c r="QVF16" s="209"/>
      <c r="QVG16" s="209"/>
      <c r="QVH16" s="209"/>
      <c r="QVI16" s="209"/>
      <c r="QVJ16" s="209"/>
      <c r="QVK16" s="209"/>
      <c r="QVL16" s="209"/>
      <c r="QVM16" s="209"/>
      <c r="QVN16" s="209"/>
      <c r="QVO16" s="209"/>
      <c r="QVP16" s="209"/>
      <c r="QVQ16" s="209"/>
      <c r="QVR16" s="209"/>
      <c r="QVS16" s="209"/>
      <c r="QVT16" s="209"/>
      <c r="QVU16" s="209"/>
      <c r="QVV16" s="209"/>
      <c r="QVW16" s="209"/>
      <c r="QVX16" s="209"/>
      <c r="QVY16" s="209"/>
      <c r="QVZ16" s="209"/>
      <c r="QWA16" s="209"/>
      <c r="QWB16" s="209"/>
      <c r="QWC16" s="209"/>
      <c r="QWD16" s="209"/>
      <c r="QWE16" s="209"/>
      <c r="QWF16" s="209"/>
      <c r="QWG16" s="209"/>
      <c r="QWH16" s="209"/>
      <c r="QWI16" s="209"/>
      <c r="QWJ16" s="209"/>
      <c r="QWK16" s="209"/>
      <c r="QWL16" s="209"/>
      <c r="QWM16" s="209"/>
      <c r="QWN16" s="209"/>
      <c r="QWO16" s="209"/>
      <c r="QWP16" s="209"/>
      <c r="QWQ16" s="209"/>
      <c r="QWR16" s="209"/>
      <c r="QWS16" s="209"/>
      <c r="QWT16" s="209"/>
      <c r="QWU16" s="209"/>
      <c r="QWV16" s="209"/>
      <c r="QWW16" s="209"/>
      <c r="QWX16" s="209"/>
      <c r="QWY16" s="209"/>
      <c r="QWZ16" s="209"/>
      <c r="QXA16" s="209"/>
      <c r="QXB16" s="209"/>
      <c r="QXC16" s="209"/>
      <c r="QXD16" s="209"/>
      <c r="QXE16" s="209"/>
      <c r="QXF16" s="209"/>
      <c r="QXG16" s="209"/>
      <c r="QXH16" s="209"/>
      <c r="QXI16" s="209"/>
      <c r="QXJ16" s="209"/>
      <c r="QXK16" s="209"/>
      <c r="QXL16" s="209"/>
      <c r="QXM16" s="209"/>
      <c r="QXN16" s="209"/>
      <c r="QXO16" s="209"/>
      <c r="QXP16" s="209"/>
      <c r="QXQ16" s="209"/>
      <c r="QXR16" s="209"/>
      <c r="QXS16" s="209"/>
      <c r="QXT16" s="209"/>
      <c r="QXU16" s="209"/>
      <c r="QXV16" s="209"/>
      <c r="QXW16" s="209"/>
      <c r="QXX16" s="209"/>
      <c r="QXY16" s="209"/>
      <c r="QXZ16" s="209"/>
      <c r="QYA16" s="209"/>
      <c r="QYB16" s="209"/>
      <c r="QYC16" s="209"/>
      <c r="QYD16" s="209"/>
      <c r="QYE16" s="209"/>
      <c r="QYF16" s="209"/>
      <c r="QYG16" s="209"/>
      <c r="QYH16" s="209"/>
      <c r="QYI16" s="209"/>
      <c r="QYJ16" s="209"/>
      <c r="QYK16" s="209"/>
      <c r="QYL16" s="209"/>
      <c r="QYM16" s="209"/>
      <c r="QYN16" s="209"/>
      <c r="QYO16" s="209"/>
      <c r="QYP16" s="209"/>
      <c r="QYQ16" s="209"/>
      <c r="QYR16" s="209"/>
      <c r="QYS16" s="209"/>
      <c r="QYT16" s="209"/>
      <c r="QYU16" s="209"/>
      <c r="QYV16" s="209"/>
      <c r="QYW16" s="209"/>
      <c r="QYX16" s="209"/>
      <c r="QYY16" s="209"/>
      <c r="QYZ16" s="209"/>
      <c r="QZA16" s="209"/>
      <c r="QZB16" s="209"/>
      <c r="QZC16" s="209"/>
      <c r="QZD16" s="209"/>
      <c r="QZE16" s="209"/>
      <c r="QZF16" s="209"/>
      <c r="QZG16" s="209"/>
      <c r="QZH16" s="209"/>
      <c r="QZI16" s="209"/>
      <c r="QZJ16" s="209"/>
      <c r="QZK16" s="209"/>
      <c r="QZL16" s="209"/>
      <c r="QZM16" s="209"/>
      <c r="QZN16" s="209"/>
      <c r="QZO16" s="209"/>
      <c r="QZP16" s="209"/>
      <c r="QZQ16" s="209"/>
      <c r="QZR16" s="209"/>
      <c r="QZS16" s="209"/>
      <c r="QZT16" s="209"/>
      <c r="QZU16" s="209"/>
      <c r="QZV16" s="209"/>
      <c r="QZW16" s="209"/>
      <c r="QZX16" s="209"/>
      <c r="QZY16" s="209"/>
      <c r="QZZ16" s="209"/>
      <c r="RAA16" s="209"/>
      <c r="RAB16" s="209"/>
      <c r="RAC16" s="209"/>
      <c r="RAD16" s="209"/>
      <c r="RAE16" s="209"/>
      <c r="RAF16" s="209"/>
      <c r="RAG16" s="209"/>
      <c r="RAH16" s="209"/>
      <c r="RAI16" s="209"/>
      <c r="RAJ16" s="209"/>
      <c r="RAK16" s="209"/>
      <c r="RAL16" s="209"/>
      <c r="RAM16" s="209"/>
      <c r="RAN16" s="209"/>
      <c r="RAO16" s="209"/>
      <c r="RAP16" s="209"/>
      <c r="RAQ16" s="209"/>
      <c r="RAR16" s="209"/>
      <c r="RAS16" s="209"/>
      <c r="RAT16" s="209"/>
      <c r="RAU16" s="209"/>
      <c r="RAV16" s="209"/>
      <c r="RAW16" s="209"/>
      <c r="RAX16" s="209"/>
      <c r="RAY16" s="209"/>
      <c r="RAZ16" s="209"/>
      <c r="RBA16" s="209"/>
      <c r="RBB16" s="209"/>
      <c r="RBC16" s="209"/>
      <c r="RBD16" s="209"/>
      <c r="RBE16" s="209"/>
      <c r="RBF16" s="209"/>
      <c r="RBG16" s="209"/>
      <c r="RBH16" s="209"/>
      <c r="RBI16" s="209"/>
      <c r="RBJ16" s="209"/>
      <c r="RBK16" s="209"/>
      <c r="RBL16" s="209"/>
      <c r="RBM16" s="209"/>
      <c r="RBN16" s="209"/>
      <c r="RBO16" s="209"/>
      <c r="RBP16" s="209"/>
      <c r="RBQ16" s="209"/>
      <c r="RBR16" s="209"/>
      <c r="RBS16" s="209"/>
      <c r="RBT16" s="209"/>
      <c r="RBU16" s="209"/>
      <c r="RBV16" s="209"/>
      <c r="RBW16" s="209"/>
      <c r="RBX16" s="209"/>
      <c r="RBY16" s="209"/>
      <c r="RBZ16" s="209"/>
      <c r="RCA16" s="209"/>
      <c r="RCB16" s="209"/>
      <c r="RCC16" s="209"/>
      <c r="RCD16" s="209"/>
      <c r="RCE16" s="209"/>
      <c r="RCF16" s="209"/>
      <c r="RCG16" s="209"/>
      <c r="RCH16" s="209"/>
      <c r="RCI16" s="209"/>
      <c r="RCJ16" s="209"/>
      <c r="RCK16" s="209"/>
      <c r="RCL16" s="209"/>
      <c r="RCM16" s="209"/>
      <c r="RCN16" s="209"/>
      <c r="RCO16" s="209"/>
      <c r="RCP16" s="209"/>
      <c r="RCQ16" s="209"/>
      <c r="RCR16" s="209"/>
      <c r="RCS16" s="209"/>
      <c r="RCT16" s="209"/>
      <c r="RCU16" s="209"/>
      <c r="RCV16" s="209"/>
      <c r="RCW16" s="209"/>
      <c r="RCX16" s="209"/>
      <c r="RCY16" s="209"/>
      <c r="RCZ16" s="209"/>
      <c r="RDA16" s="209"/>
      <c r="RDB16" s="209"/>
      <c r="RDC16" s="209"/>
      <c r="RDD16" s="209"/>
      <c r="RDE16" s="209"/>
      <c r="RDF16" s="209"/>
      <c r="RDG16" s="209"/>
      <c r="RDH16" s="209"/>
      <c r="RDI16" s="209"/>
      <c r="RDJ16" s="209"/>
      <c r="RDK16" s="209"/>
      <c r="RDL16" s="209"/>
      <c r="RDM16" s="209"/>
      <c r="RDN16" s="209"/>
      <c r="RDO16" s="209"/>
      <c r="RDP16" s="209"/>
      <c r="RDQ16" s="209"/>
      <c r="RDR16" s="209"/>
      <c r="RDS16" s="209"/>
      <c r="RDT16" s="209"/>
      <c r="RDU16" s="209"/>
      <c r="RDV16" s="209"/>
      <c r="RDW16" s="209"/>
      <c r="RDX16" s="209"/>
      <c r="RDY16" s="209"/>
      <c r="RDZ16" s="209"/>
      <c r="REA16" s="209"/>
      <c r="REB16" s="209"/>
      <c r="REC16" s="209"/>
      <c r="RED16" s="209"/>
      <c r="REE16" s="209"/>
      <c r="REF16" s="209"/>
      <c r="REG16" s="209"/>
      <c r="REH16" s="209"/>
      <c r="REI16" s="209"/>
      <c r="REJ16" s="209"/>
      <c r="REK16" s="209"/>
      <c r="REL16" s="209"/>
      <c r="REM16" s="209"/>
      <c r="REN16" s="209"/>
      <c r="REO16" s="209"/>
      <c r="REP16" s="209"/>
      <c r="REQ16" s="209"/>
      <c r="RER16" s="209"/>
      <c r="RES16" s="209"/>
      <c r="RET16" s="209"/>
      <c r="REU16" s="209"/>
      <c r="REV16" s="209"/>
      <c r="REW16" s="209"/>
      <c r="REX16" s="209"/>
      <c r="REY16" s="209"/>
      <c r="REZ16" s="209"/>
      <c r="RFA16" s="209"/>
      <c r="RFB16" s="209"/>
      <c r="RFC16" s="209"/>
      <c r="RFD16" s="209"/>
      <c r="RFE16" s="209"/>
      <c r="RFF16" s="209"/>
      <c r="RFG16" s="209"/>
      <c r="RFH16" s="209"/>
      <c r="RFI16" s="209"/>
      <c r="RFJ16" s="209"/>
      <c r="RFK16" s="209"/>
      <c r="RFL16" s="209"/>
      <c r="RFM16" s="209"/>
      <c r="RFN16" s="209"/>
      <c r="RFO16" s="209"/>
      <c r="RFP16" s="209"/>
      <c r="RFQ16" s="209"/>
      <c r="RFR16" s="209"/>
      <c r="RFS16" s="209"/>
      <c r="RFT16" s="209"/>
      <c r="RFU16" s="209"/>
      <c r="RFV16" s="209"/>
      <c r="RFW16" s="209"/>
      <c r="RFX16" s="209"/>
      <c r="RFY16" s="209"/>
      <c r="RFZ16" s="209"/>
      <c r="RGA16" s="209"/>
      <c r="RGB16" s="209"/>
      <c r="RGC16" s="209"/>
      <c r="RGD16" s="209"/>
      <c r="RGE16" s="209"/>
      <c r="RGF16" s="209"/>
      <c r="RGG16" s="209"/>
      <c r="RGH16" s="209"/>
      <c r="RGI16" s="209"/>
      <c r="RGJ16" s="209"/>
      <c r="RGK16" s="209"/>
      <c r="RGL16" s="209"/>
      <c r="RGM16" s="209"/>
      <c r="RGN16" s="209"/>
      <c r="RGO16" s="209"/>
      <c r="RGP16" s="209"/>
      <c r="RGQ16" s="209"/>
      <c r="RGR16" s="209"/>
      <c r="RGS16" s="209"/>
      <c r="RGT16" s="209"/>
      <c r="RGU16" s="209"/>
      <c r="RGV16" s="209"/>
      <c r="RGW16" s="209"/>
      <c r="RGX16" s="209"/>
      <c r="RGY16" s="209"/>
      <c r="RGZ16" s="209"/>
      <c r="RHA16" s="209"/>
      <c r="RHB16" s="209"/>
      <c r="RHC16" s="209"/>
      <c r="RHD16" s="209"/>
      <c r="RHE16" s="209"/>
      <c r="RHF16" s="209"/>
      <c r="RHG16" s="209"/>
      <c r="RHH16" s="209"/>
      <c r="RHI16" s="209"/>
      <c r="RHJ16" s="209"/>
      <c r="RHK16" s="209"/>
      <c r="RHL16" s="209"/>
      <c r="RHM16" s="209"/>
      <c r="RHN16" s="209"/>
      <c r="RHO16" s="209"/>
      <c r="RHP16" s="209"/>
      <c r="RHQ16" s="209"/>
      <c r="RHR16" s="209"/>
      <c r="RHS16" s="209"/>
      <c r="RHT16" s="209"/>
      <c r="RHU16" s="209"/>
      <c r="RHV16" s="209"/>
      <c r="RHW16" s="209"/>
      <c r="RHX16" s="209"/>
      <c r="RHY16" s="209"/>
      <c r="RHZ16" s="209"/>
      <c r="RIA16" s="209"/>
      <c r="RIB16" s="209"/>
      <c r="RIC16" s="209"/>
      <c r="RID16" s="209"/>
      <c r="RIE16" s="209"/>
      <c r="RIF16" s="209"/>
      <c r="RIG16" s="209"/>
      <c r="RIH16" s="209"/>
      <c r="RII16" s="209"/>
      <c r="RIJ16" s="209"/>
      <c r="RIK16" s="209"/>
      <c r="RIL16" s="209"/>
      <c r="RIM16" s="209"/>
      <c r="RIN16" s="209"/>
      <c r="RIO16" s="209"/>
      <c r="RIP16" s="209"/>
      <c r="RIQ16" s="209"/>
      <c r="RIR16" s="209"/>
      <c r="RIS16" s="209"/>
      <c r="RIT16" s="209"/>
      <c r="RIU16" s="209"/>
      <c r="RIV16" s="209"/>
      <c r="RIW16" s="209"/>
      <c r="RIX16" s="209"/>
      <c r="RIY16" s="209"/>
      <c r="RIZ16" s="209"/>
      <c r="RJA16" s="209"/>
      <c r="RJB16" s="209"/>
      <c r="RJC16" s="209"/>
      <c r="RJD16" s="209"/>
      <c r="RJE16" s="209"/>
      <c r="RJF16" s="209"/>
      <c r="RJG16" s="209"/>
      <c r="RJH16" s="209"/>
      <c r="RJI16" s="209"/>
      <c r="RJJ16" s="209"/>
      <c r="RJK16" s="209"/>
      <c r="RJL16" s="209"/>
      <c r="RJM16" s="209"/>
      <c r="RJN16" s="209"/>
      <c r="RJO16" s="209"/>
      <c r="RJP16" s="209"/>
      <c r="RJQ16" s="209"/>
      <c r="RJR16" s="209"/>
      <c r="RJS16" s="209"/>
      <c r="RJT16" s="209"/>
      <c r="RJU16" s="209"/>
      <c r="RJV16" s="209"/>
      <c r="RJW16" s="209"/>
      <c r="RJX16" s="209"/>
      <c r="RJY16" s="209"/>
      <c r="RJZ16" s="209"/>
      <c r="RKA16" s="209"/>
      <c r="RKB16" s="209"/>
      <c r="RKC16" s="209"/>
      <c r="RKD16" s="209"/>
      <c r="RKE16" s="209"/>
      <c r="RKF16" s="209"/>
      <c r="RKG16" s="209"/>
      <c r="RKH16" s="209"/>
      <c r="RKI16" s="209"/>
      <c r="RKJ16" s="209"/>
      <c r="RKK16" s="209"/>
      <c r="RKL16" s="209"/>
      <c r="RKM16" s="209"/>
      <c r="RKN16" s="209"/>
      <c r="RKO16" s="209"/>
      <c r="RKP16" s="209"/>
      <c r="RKQ16" s="209"/>
      <c r="RKR16" s="209"/>
      <c r="RKS16" s="209"/>
      <c r="RKT16" s="209"/>
      <c r="RKU16" s="209"/>
      <c r="RKV16" s="209"/>
      <c r="RKW16" s="209"/>
      <c r="RKX16" s="209"/>
      <c r="RKY16" s="209"/>
      <c r="RKZ16" s="209"/>
      <c r="RLA16" s="209"/>
      <c r="RLB16" s="209"/>
      <c r="RLC16" s="209"/>
      <c r="RLD16" s="209"/>
      <c r="RLE16" s="209"/>
      <c r="RLF16" s="209"/>
      <c r="RLG16" s="209"/>
      <c r="RLH16" s="209"/>
      <c r="RLI16" s="209"/>
      <c r="RLJ16" s="209"/>
      <c r="RLK16" s="209"/>
      <c r="RLL16" s="209"/>
      <c r="RLM16" s="209"/>
      <c r="RLN16" s="209"/>
      <c r="RLO16" s="209"/>
      <c r="RLP16" s="209"/>
      <c r="RLQ16" s="209"/>
      <c r="RLR16" s="209"/>
      <c r="RLS16" s="209"/>
      <c r="RLT16" s="209"/>
      <c r="RLU16" s="209"/>
      <c r="RLV16" s="209"/>
      <c r="RLW16" s="209"/>
      <c r="RLX16" s="209"/>
      <c r="RLY16" s="209"/>
      <c r="RLZ16" s="209"/>
      <c r="RMA16" s="209"/>
      <c r="RMB16" s="209"/>
      <c r="RMC16" s="209"/>
      <c r="RMD16" s="209"/>
      <c r="RME16" s="209"/>
      <c r="RMF16" s="209"/>
      <c r="RMG16" s="209"/>
      <c r="RMH16" s="209"/>
      <c r="RMI16" s="209"/>
      <c r="RMJ16" s="209"/>
      <c r="RMK16" s="209"/>
      <c r="RML16" s="209"/>
      <c r="RMM16" s="209"/>
      <c r="RMN16" s="209"/>
      <c r="RMO16" s="209"/>
      <c r="RMP16" s="209"/>
      <c r="RMQ16" s="209"/>
      <c r="RMR16" s="209"/>
      <c r="RMS16" s="209"/>
      <c r="RMT16" s="209"/>
      <c r="RMU16" s="209"/>
      <c r="RMV16" s="209"/>
      <c r="RMW16" s="209"/>
      <c r="RMX16" s="209"/>
      <c r="RMY16" s="209"/>
      <c r="RMZ16" s="209"/>
      <c r="RNA16" s="209"/>
      <c r="RNB16" s="209"/>
      <c r="RNC16" s="209"/>
      <c r="RND16" s="209"/>
      <c r="RNE16" s="209"/>
      <c r="RNF16" s="209"/>
      <c r="RNG16" s="209"/>
      <c r="RNH16" s="209"/>
      <c r="RNI16" s="209"/>
      <c r="RNJ16" s="209"/>
      <c r="RNK16" s="209"/>
      <c r="RNL16" s="209"/>
      <c r="RNM16" s="209"/>
      <c r="RNN16" s="209"/>
      <c r="RNO16" s="209"/>
      <c r="RNP16" s="209"/>
      <c r="RNQ16" s="209"/>
      <c r="RNR16" s="209"/>
      <c r="RNS16" s="209"/>
      <c r="RNT16" s="209"/>
      <c r="RNU16" s="209"/>
      <c r="RNV16" s="209"/>
      <c r="RNW16" s="209"/>
      <c r="RNX16" s="209"/>
      <c r="RNY16" s="209"/>
      <c r="RNZ16" s="209"/>
      <c r="ROA16" s="209"/>
      <c r="ROB16" s="209"/>
      <c r="ROC16" s="209"/>
      <c r="ROD16" s="209"/>
      <c r="ROE16" s="209"/>
      <c r="ROF16" s="209"/>
      <c r="ROG16" s="209"/>
      <c r="ROH16" s="209"/>
      <c r="ROI16" s="209"/>
      <c r="ROJ16" s="209"/>
      <c r="ROK16" s="209"/>
      <c r="ROL16" s="209"/>
      <c r="ROM16" s="209"/>
      <c r="RON16" s="209"/>
      <c r="ROO16" s="209"/>
      <c r="ROP16" s="209"/>
      <c r="ROQ16" s="209"/>
      <c r="ROR16" s="209"/>
      <c r="ROS16" s="209"/>
      <c r="ROT16" s="209"/>
      <c r="ROU16" s="209"/>
      <c r="ROV16" s="209"/>
      <c r="ROW16" s="209"/>
      <c r="ROX16" s="209"/>
      <c r="ROY16" s="209"/>
      <c r="ROZ16" s="209"/>
      <c r="RPA16" s="209"/>
      <c r="RPB16" s="209"/>
      <c r="RPC16" s="209"/>
      <c r="RPD16" s="209"/>
      <c r="RPE16" s="209"/>
      <c r="RPF16" s="209"/>
      <c r="RPG16" s="209"/>
      <c r="RPH16" s="209"/>
      <c r="RPI16" s="209"/>
      <c r="RPJ16" s="209"/>
      <c r="RPK16" s="209"/>
      <c r="RPL16" s="209"/>
      <c r="RPM16" s="209"/>
      <c r="RPN16" s="209"/>
      <c r="RPO16" s="209"/>
      <c r="RPP16" s="209"/>
      <c r="RPQ16" s="209"/>
      <c r="RPR16" s="209"/>
      <c r="RPS16" s="209"/>
      <c r="RPT16" s="209"/>
      <c r="RPU16" s="209"/>
      <c r="RPV16" s="209"/>
      <c r="RPW16" s="209"/>
      <c r="RPX16" s="209"/>
      <c r="RPY16" s="209"/>
      <c r="RPZ16" s="209"/>
      <c r="RQA16" s="209"/>
      <c r="RQB16" s="209"/>
      <c r="RQC16" s="209"/>
      <c r="RQD16" s="209"/>
      <c r="RQE16" s="209"/>
      <c r="RQF16" s="209"/>
      <c r="RQG16" s="209"/>
      <c r="RQH16" s="209"/>
      <c r="RQI16" s="209"/>
      <c r="RQJ16" s="209"/>
      <c r="RQK16" s="209"/>
      <c r="RQL16" s="209"/>
      <c r="RQM16" s="209"/>
      <c r="RQN16" s="209"/>
      <c r="RQO16" s="209"/>
      <c r="RQP16" s="209"/>
      <c r="RQQ16" s="209"/>
      <c r="RQR16" s="209"/>
      <c r="RQS16" s="209"/>
      <c r="RQT16" s="209"/>
      <c r="RQU16" s="209"/>
      <c r="RQV16" s="209"/>
      <c r="RQW16" s="209"/>
      <c r="RQX16" s="209"/>
      <c r="RQY16" s="209"/>
      <c r="RQZ16" s="209"/>
      <c r="RRA16" s="209"/>
      <c r="RRB16" s="209"/>
      <c r="RRC16" s="209"/>
      <c r="RRD16" s="209"/>
      <c r="RRE16" s="209"/>
      <c r="RRF16" s="209"/>
      <c r="RRG16" s="209"/>
      <c r="RRH16" s="209"/>
      <c r="RRI16" s="209"/>
      <c r="RRJ16" s="209"/>
      <c r="RRK16" s="209"/>
      <c r="RRL16" s="209"/>
      <c r="RRM16" s="209"/>
      <c r="RRN16" s="209"/>
      <c r="RRO16" s="209"/>
      <c r="RRP16" s="209"/>
      <c r="RRQ16" s="209"/>
      <c r="RRR16" s="209"/>
      <c r="RRS16" s="209"/>
      <c r="RRT16" s="209"/>
      <c r="RRU16" s="209"/>
      <c r="RRV16" s="209"/>
      <c r="RRW16" s="209"/>
      <c r="RRX16" s="209"/>
      <c r="RRY16" s="209"/>
      <c r="RRZ16" s="209"/>
      <c r="RSA16" s="209"/>
      <c r="RSB16" s="209"/>
      <c r="RSC16" s="209"/>
      <c r="RSD16" s="209"/>
      <c r="RSE16" s="209"/>
      <c r="RSF16" s="209"/>
      <c r="RSG16" s="209"/>
      <c r="RSH16" s="209"/>
      <c r="RSI16" s="209"/>
      <c r="RSJ16" s="209"/>
      <c r="RSK16" s="209"/>
      <c r="RSL16" s="209"/>
      <c r="RSM16" s="209"/>
      <c r="RSN16" s="209"/>
      <c r="RSO16" s="209"/>
      <c r="RSP16" s="209"/>
      <c r="RSQ16" s="209"/>
      <c r="RSR16" s="209"/>
      <c r="RSS16" s="209"/>
      <c r="RST16" s="209"/>
      <c r="RSU16" s="209"/>
      <c r="RSV16" s="209"/>
      <c r="RSW16" s="209"/>
      <c r="RSX16" s="209"/>
      <c r="RSY16" s="209"/>
      <c r="RSZ16" s="209"/>
      <c r="RTA16" s="209"/>
      <c r="RTB16" s="209"/>
      <c r="RTC16" s="209"/>
      <c r="RTD16" s="209"/>
      <c r="RTE16" s="209"/>
      <c r="RTF16" s="209"/>
      <c r="RTG16" s="209"/>
      <c r="RTH16" s="209"/>
      <c r="RTI16" s="209"/>
      <c r="RTJ16" s="209"/>
      <c r="RTK16" s="209"/>
      <c r="RTL16" s="209"/>
      <c r="RTM16" s="209"/>
      <c r="RTN16" s="209"/>
      <c r="RTO16" s="209"/>
      <c r="RTP16" s="209"/>
      <c r="RTQ16" s="209"/>
      <c r="RTR16" s="209"/>
      <c r="RTS16" s="209"/>
      <c r="RTT16" s="209"/>
      <c r="RTU16" s="209"/>
      <c r="RTV16" s="209"/>
      <c r="RTW16" s="209"/>
      <c r="RTX16" s="209"/>
      <c r="RTY16" s="209"/>
      <c r="RTZ16" s="209"/>
      <c r="RUA16" s="209"/>
      <c r="RUB16" s="209"/>
      <c r="RUC16" s="209"/>
      <c r="RUD16" s="209"/>
      <c r="RUE16" s="209"/>
      <c r="RUF16" s="209"/>
      <c r="RUG16" s="209"/>
      <c r="RUH16" s="209"/>
      <c r="RUI16" s="209"/>
      <c r="RUJ16" s="209"/>
      <c r="RUK16" s="209"/>
      <c r="RUL16" s="209"/>
      <c r="RUM16" s="209"/>
      <c r="RUN16" s="209"/>
      <c r="RUO16" s="209"/>
      <c r="RUP16" s="209"/>
      <c r="RUQ16" s="209"/>
      <c r="RUR16" s="209"/>
      <c r="RUS16" s="209"/>
      <c r="RUT16" s="209"/>
      <c r="RUU16" s="209"/>
      <c r="RUV16" s="209"/>
      <c r="RUW16" s="209"/>
      <c r="RUX16" s="209"/>
      <c r="RUY16" s="209"/>
      <c r="RUZ16" s="209"/>
      <c r="RVA16" s="209"/>
      <c r="RVB16" s="209"/>
      <c r="RVC16" s="209"/>
      <c r="RVD16" s="209"/>
      <c r="RVE16" s="209"/>
      <c r="RVF16" s="209"/>
      <c r="RVG16" s="209"/>
      <c r="RVH16" s="209"/>
      <c r="RVI16" s="209"/>
      <c r="RVJ16" s="209"/>
      <c r="RVK16" s="209"/>
      <c r="RVL16" s="209"/>
      <c r="RVM16" s="209"/>
      <c r="RVN16" s="209"/>
      <c r="RVO16" s="209"/>
      <c r="RVP16" s="209"/>
      <c r="RVQ16" s="209"/>
      <c r="RVR16" s="209"/>
      <c r="RVS16" s="209"/>
      <c r="RVT16" s="209"/>
      <c r="RVU16" s="209"/>
      <c r="RVV16" s="209"/>
      <c r="RVW16" s="209"/>
      <c r="RVX16" s="209"/>
      <c r="RVY16" s="209"/>
      <c r="RVZ16" s="209"/>
      <c r="RWA16" s="209"/>
      <c r="RWB16" s="209"/>
      <c r="RWC16" s="209"/>
      <c r="RWD16" s="209"/>
      <c r="RWE16" s="209"/>
      <c r="RWF16" s="209"/>
      <c r="RWG16" s="209"/>
      <c r="RWH16" s="209"/>
      <c r="RWI16" s="209"/>
      <c r="RWJ16" s="209"/>
      <c r="RWK16" s="209"/>
      <c r="RWL16" s="209"/>
      <c r="RWM16" s="209"/>
      <c r="RWN16" s="209"/>
      <c r="RWO16" s="209"/>
      <c r="RWP16" s="209"/>
      <c r="RWQ16" s="209"/>
      <c r="RWR16" s="209"/>
      <c r="RWS16" s="209"/>
      <c r="RWT16" s="209"/>
      <c r="RWU16" s="209"/>
      <c r="RWV16" s="209"/>
      <c r="RWW16" s="209"/>
      <c r="RWX16" s="209"/>
      <c r="RWY16" s="209"/>
      <c r="RWZ16" s="209"/>
      <c r="RXA16" s="209"/>
      <c r="RXB16" s="209"/>
      <c r="RXC16" s="209"/>
      <c r="RXD16" s="209"/>
      <c r="RXE16" s="209"/>
      <c r="RXF16" s="209"/>
      <c r="RXG16" s="209"/>
      <c r="RXH16" s="209"/>
      <c r="RXI16" s="209"/>
      <c r="RXJ16" s="209"/>
      <c r="RXK16" s="209"/>
      <c r="RXL16" s="209"/>
      <c r="RXM16" s="209"/>
      <c r="RXN16" s="209"/>
      <c r="RXO16" s="209"/>
      <c r="RXP16" s="209"/>
      <c r="RXQ16" s="209"/>
      <c r="RXR16" s="209"/>
      <c r="RXS16" s="209"/>
      <c r="RXT16" s="209"/>
      <c r="RXU16" s="209"/>
      <c r="RXV16" s="209"/>
      <c r="RXW16" s="209"/>
      <c r="RXX16" s="209"/>
      <c r="RXY16" s="209"/>
      <c r="RXZ16" s="209"/>
      <c r="RYA16" s="209"/>
      <c r="RYB16" s="209"/>
      <c r="RYC16" s="209"/>
      <c r="RYD16" s="209"/>
      <c r="RYE16" s="209"/>
      <c r="RYF16" s="209"/>
      <c r="RYG16" s="209"/>
      <c r="RYH16" s="209"/>
      <c r="RYI16" s="209"/>
      <c r="RYJ16" s="209"/>
      <c r="RYK16" s="209"/>
      <c r="RYL16" s="209"/>
      <c r="RYM16" s="209"/>
      <c r="RYN16" s="209"/>
      <c r="RYO16" s="209"/>
      <c r="RYP16" s="209"/>
      <c r="RYQ16" s="209"/>
      <c r="RYR16" s="209"/>
      <c r="RYS16" s="209"/>
      <c r="RYT16" s="209"/>
      <c r="RYU16" s="209"/>
      <c r="RYV16" s="209"/>
      <c r="RYW16" s="209"/>
      <c r="RYX16" s="209"/>
      <c r="RYY16" s="209"/>
      <c r="RYZ16" s="209"/>
      <c r="RZA16" s="209"/>
      <c r="RZB16" s="209"/>
      <c r="RZC16" s="209"/>
      <c r="RZD16" s="209"/>
      <c r="RZE16" s="209"/>
      <c r="RZF16" s="209"/>
      <c r="RZG16" s="209"/>
      <c r="RZH16" s="209"/>
      <c r="RZI16" s="209"/>
      <c r="RZJ16" s="209"/>
      <c r="RZK16" s="209"/>
      <c r="RZL16" s="209"/>
      <c r="RZM16" s="209"/>
      <c r="RZN16" s="209"/>
      <c r="RZO16" s="209"/>
      <c r="RZP16" s="209"/>
      <c r="RZQ16" s="209"/>
      <c r="RZR16" s="209"/>
      <c r="RZS16" s="209"/>
      <c r="RZT16" s="209"/>
      <c r="RZU16" s="209"/>
      <c r="RZV16" s="209"/>
      <c r="RZW16" s="209"/>
      <c r="RZX16" s="209"/>
      <c r="RZY16" s="209"/>
      <c r="RZZ16" s="209"/>
      <c r="SAA16" s="209"/>
      <c r="SAB16" s="209"/>
      <c r="SAC16" s="209"/>
      <c r="SAD16" s="209"/>
      <c r="SAE16" s="209"/>
      <c r="SAF16" s="209"/>
      <c r="SAG16" s="209"/>
      <c r="SAH16" s="209"/>
      <c r="SAI16" s="209"/>
      <c r="SAJ16" s="209"/>
      <c r="SAK16" s="209"/>
      <c r="SAL16" s="209"/>
      <c r="SAM16" s="209"/>
      <c r="SAN16" s="209"/>
      <c r="SAO16" s="209"/>
      <c r="SAP16" s="209"/>
      <c r="SAQ16" s="209"/>
      <c r="SAR16" s="209"/>
      <c r="SAS16" s="209"/>
      <c r="SAT16" s="209"/>
      <c r="SAU16" s="209"/>
      <c r="SAV16" s="209"/>
      <c r="SAW16" s="209"/>
      <c r="SAX16" s="209"/>
      <c r="SAY16" s="209"/>
      <c r="SAZ16" s="209"/>
      <c r="SBA16" s="209"/>
      <c r="SBB16" s="209"/>
      <c r="SBC16" s="209"/>
      <c r="SBD16" s="209"/>
      <c r="SBE16" s="209"/>
      <c r="SBF16" s="209"/>
      <c r="SBG16" s="209"/>
      <c r="SBH16" s="209"/>
      <c r="SBI16" s="209"/>
      <c r="SBJ16" s="209"/>
      <c r="SBK16" s="209"/>
      <c r="SBL16" s="209"/>
      <c r="SBM16" s="209"/>
      <c r="SBN16" s="209"/>
      <c r="SBO16" s="209"/>
      <c r="SBP16" s="209"/>
      <c r="SBQ16" s="209"/>
      <c r="SBR16" s="209"/>
      <c r="SBS16" s="209"/>
      <c r="SBT16" s="209"/>
      <c r="SBU16" s="209"/>
      <c r="SBV16" s="209"/>
      <c r="SBW16" s="209"/>
      <c r="SBX16" s="209"/>
      <c r="SBY16" s="209"/>
      <c r="SBZ16" s="209"/>
      <c r="SCA16" s="209"/>
      <c r="SCB16" s="209"/>
      <c r="SCC16" s="209"/>
      <c r="SCD16" s="209"/>
      <c r="SCE16" s="209"/>
      <c r="SCF16" s="209"/>
      <c r="SCG16" s="209"/>
      <c r="SCH16" s="209"/>
      <c r="SCI16" s="209"/>
      <c r="SCJ16" s="209"/>
      <c r="SCK16" s="209"/>
      <c r="SCL16" s="209"/>
      <c r="SCM16" s="209"/>
      <c r="SCN16" s="209"/>
      <c r="SCO16" s="209"/>
      <c r="SCP16" s="209"/>
      <c r="SCQ16" s="209"/>
      <c r="SCR16" s="209"/>
      <c r="SCS16" s="209"/>
      <c r="SCT16" s="209"/>
      <c r="SCU16" s="209"/>
      <c r="SCV16" s="209"/>
      <c r="SCW16" s="209"/>
      <c r="SCX16" s="209"/>
      <c r="SCY16" s="209"/>
      <c r="SCZ16" s="209"/>
      <c r="SDA16" s="209"/>
      <c r="SDB16" s="209"/>
      <c r="SDC16" s="209"/>
      <c r="SDD16" s="209"/>
      <c r="SDE16" s="209"/>
      <c r="SDF16" s="209"/>
      <c r="SDG16" s="209"/>
      <c r="SDH16" s="209"/>
      <c r="SDI16" s="209"/>
      <c r="SDJ16" s="209"/>
      <c r="SDK16" s="209"/>
      <c r="SDL16" s="209"/>
      <c r="SDM16" s="209"/>
      <c r="SDN16" s="209"/>
      <c r="SDO16" s="209"/>
      <c r="SDP16" s="209"/>
      <c r="SDQ16" s="209"/>
      <c r="SDR16" s="209"/>
      <c r="SDS16" s="209"/>
      <c r="SDT16" s="209"/>
      <c r="SDU16" s="209"/>
      <c r="SDV16" s="209"/>
      <c r="SDW16" s="209"/>
      <c r="SDX16" s="209"/>
      <c r="SDY16" s="209"/>
      <c r="SDZ16" s="209"/>
      <c r="SEA16" s="209"/>
      <c r="SEB16" s="209"/>
      <c r="SEC16" s="209"/>
      <c r="SED16" s="209"/>
      <c r="SEE16" s="209"/>
      <c r="SEF16" s="209"/>
      <c r="SEG16" s="209"/>
      <c r="SEH16" s="209"/>
      <c r="SEI16" s="209"/>
      <c r="SEJ16" s="209"/>
      <c r="SEK16" s="209"/>
      <c r="SEL16" s="209"/>
      <c r="SEM16" s="209"/>
      <c r="SEN16" s="209"/>
      <c r="SEO16" s="209"/>
      <c r="SEP16" s="209"/>
      <c r="SEQ16" s="209"/>
      <c r="SER16" s="209"/>
      <c r="SES16" s="209"/>
      <c r="SET16" s="209"/>
      <c r="SEU16" s="209"/>
      <c r="SEV16" s="209"/>
      <c r="SEW16" s="209"/>
      <c r="SEX16" s="209"/>
      <c r="SEY16" s="209"/>
      <c r="SEZ16" s="209"/>
      <c r="SFA16" s="209"/>
      <c r="SFB16" s="209"/>
      <c r="SFC16" s="209"/>
      <c r="SFD16" s="209"/>
      <c r="SFE16" s="209"/>
      <c r="SFF16" s="209"/>
      <c r="SFG16" s="209"/>
      <c r="SFH16" s="209"/>
      <c r="SFI16" s="209"/>
      <c r="SFJ16" s="209"/>
      <c r="SFK16" s="209"/>
      <c r="SFL16" s="209"/>
      <c r="SFM16" s="209"/>
      <c r="SFN16" s="209"/>
      <c r="SFO16" s="209"/>
      <c r="SFP16" s="209"/>
      <c r="SFQ16" s="209"/>
      <c r="SFR16" s="209"/>
      <c r="SFS16" s="209"/>
      <c r="SFT16" s="209"/>
      <c r="SFU16" s="209"/>
      <c r="SFV16" s="209"/>
      <c r="SFW16" s="209"/>
      <c r="SFX16" s="209"/>
      <c r="SFY16" s="209"/>
      <c r="SFZ16" s="209"/>
      <c r="SGA16" s="209"/>
      <c r="SGB16" s="209"/>
      <c r="SGC16" s="209"/>
      <c r="SGD16" s="209"/>
      <c r="SGE16" s="209"/>
      <c r="SGF16" s="209"/>
      <c r="SGG16" s="209"/>
      <c r="SGH16" s="209"/>
      <c r="SGI16" s="209"/>
      <c r="SGJ16" s="209"/>
      <c r="SGK16" s="209"/>
      <c r="SGL16" s="209"/>
      <c r="SGM16" s="209"/>
      <c r="SGN16" s="209"/>
      <c r="SGO16" s="209"/>
      <c r="SGP16" s="209"/>
      <c r="SGQ16" s="209"/>
      <c r="SGR16" s="209"/>
      <c r="SGS16" s="209"/>
      <c r="SGT16" s="209"/>
      <c r="SGU16" s="209"/>
      <c r="SGV16" s="209"/>
      <c r="SGW16" s="209"/>
      <c r="SGX16" s="209"/>
      <c r="SGY16" s="209"/>
      <c r="SGZ16" s="209"/>
      <c r="SHA16" s="209"/>
      <c r="SHB16" s="209"/>
      <c r="SHC16" s="209"/>
      <c r="SHD16" s="209"/>
      <c r="SHE16" s="209"/>
      <c r="SHF16" s="209"/>
      <c r="SHG16" s="209"/>
      <c r="SHH16" s="209"/>
      <c r="SHI16" s="209"/>
      <c r="SHJ16" s="209"/>
      <c r="SHK16" s="209"/>
      <c r="SHL16" s="209"/>
      <c r="SHM16" s="209"/>
      <c r="SHN16" s="209"/>
      <c r="SHO16" s="209"/>
      <c r="SHP16" s="209"/>
      <c r="SHQ16" s="209"/>
      <c r="SHR16" s="209"/>
      <c r="SHS16" s="209"/>
      <c r="SHT16" s="209"/>
      <c r="SHU16" s="209"/>
      <c r="SHV16" s="209"/>
      <c r="SHW16" s="209"/>
      <c r="SHX16" s="209"/>
      <c r="SHY16" s="209"/>
      <c r="SHZ16" s="209"/>
      <c r="SIA16" s="209"/>
      <c r="SIB16" s="209"/>
      <c r="SIC16" s="209"/>
      <c r="SID16" s="209"/>
      <c r="SIE16" s="209"/>
      <c r="SIF16" s="209"/>
      <c r="SIG16" s="209"/>
      <c r="SIH16" s="209"/>
      <c r="SII16" s="209"/>
      <c r="SIJ16" s="209"/>
      <c r="SIK16" s="209"/>
      <c r="SIL16" s="209"/>
      <c r="SIM16" s="209"/>
      <c r="SIN16" s="209"/>
      <c r="SIO16" s="209"/>
      <c r="SIP16" s="209"/>
      <c r="SIQ16" s="209"/>
      <c r="SIR16" s="209"/>
      <c r="SIS16" s="209"/>
      <c r="SIT16" s="209"/>
      <c r="SIU16" s="209"/>
      <c r="SIV16" s="209"/>
      <c r="SIW16" s="209"/>
      <c r="SIX16" s="209"/>
      <c r="SIY16" s="209"/>
      <c r="SIZ16" s="209"/>
      <c r="SJA16" s="209"/>
      <c r="SJB16" s="209"/>
      <c r="SJC16" s="209"/>
      <c r="SJD16" s="209"/>
      <c r="SJE16" s="209"/>
      <c r="SJF16" s="209"/>
      <c r="SJG16" s="209"/>
      <c r="SJH16" s="209"/>
      <c r="SJI16" s="209"/>
      <c r="SJJ16" s="209"/>
      <c r="SJK16" s="209"/>
      <c r="SJL16" s="209"/>
      <c r="SJM16" s="209"/>
      <c r="SJN16" s="209"/>
      <c r="SJO16" s="209"/>
      <c r="SJP16" s="209"/>
      <c r="SJQ16" s="209"/>
      <c r="SJR16" s="209"/>
      <c r="SJS16" s="209"/>
      <c r="SJT16" s="209"/>
      <c r="SJU16" s="209"/>
      <c r="SJV16" s="209"/>
      <c r="SJW16" s="209"/>
      <c r="SJX16" s="209"/>
      <c r="SJY16" s="209"/>
      <c r="SJZ16" s="209"/>
      <c r="SKA16" s="209"/>
      <c r="SKB16" s="209"/>
      <c r="SKC16" s="209"/>
      <c r="SKD16" s="209"/>
      <c r="SKE16" s="209"/>
      <c r="SKF16" s="209"/>
      <c r="SKG16" s="209"/>
      <c r="SKH16" s="209"/>
      <c r="SKI16" s="209"/>
      <c r="SKJ16" s="209"/>
      <c r="SKK16" s="209"/>
      <c r="SKL16" s="209"/>
      <c r="SKM16" s="209"/>
      <c r="SKN16" s="209"/>
      <c r="SKO16" s="209"/>
      <c r="SKP16" s="209"/>
      <c r="SKQ16" s="209"/>
      <c r="SKR16" s="209"/>
      <c r="SKS16" s="209"/>
      <c r="SKT16" s="209"/>
      <c r="SKU16" s="209"/>
      <c r="SKV16" s="209"/>
      <c r="SKW16" s="209"/>
      <c r="SKX16" s="209"/>
      <c r="SKY16" s="209"/>
      <c r="SKZ16" s="209"/>
      <c r="SLA16" s="209"/>
      <c r="SLB16" s="209"/>
      <c r="SLC16" s="209"/>
      <c r="SLD16" s="209"/>
      <c r="SLE16" s="209"/>
      <c r="SLF16" s="209"/>
      <c r="SLG16" s="209"/>
      <c r="SLH16" s="209"/>
      <c r="SLI16" s="209"/>
      <c r="SLJ16" s="209"/>
      <c r="SLK16" s="209"/>
      <c r="SLL16" s="209"/>
      <c r="SLM16" s="209"/>
      <c r="SLN16" s="209"/>
      <c r="SLO16" s="209"/>
      <c r="SLP16" s="209"/>
      <c r="SLQ16" s="209"/>
      <c r="SLR16" s="209"/>
      <c r="SLS16" s="209"/>
      <c r="SLT16" s="209"/>
      <c r="SLU16" s="209"/>
      <c r="SLV16" s="209"/>
      <c r="SLW16" s="209"/>
      <c r="SLX16" s="209"/>
      <c r="SLY16" s="209"/>
      <c r="SLZ16" s="209"/>
      <c r="SMA16" s="209"/>
      <c r="SMB16" s="209"/>
      <c r="SMC16" s="209"/>
      <c r="SMD16" s="209"/>
      <c r="SME16" s="209"/>
      <c r="SMF16" s="209"/>
      <c r="SMG16" s="209"/>
      <c r="SMH16" s="209"/>
      <c r="SMI16" s="209"/>
      <c r="SMJ16" s="209"/>
      <c r="SMK16" s="209"/>
      <c r="SML16" s="209"/>
      <c r="SMM16" s="209"/>
      <c r="SMN16" s="209"/>
      <c r="SMO16" s="209"/>
      <c r="SMP16" s="209"/>
      <c r="SMQ16" s="209"/>
      <c r="SMR16" s="209"/>
      <c r="SMS16" s="209"/>
      <c r="SMT16" s="209"/>
      <c r="SMU16" s="209"/>
      <c r="SMV16" s="209"/>
      <c r="SMW16" s="209"/>
      <c r="SMX16" s="209"/>
      <c r="SMY16" s="209"/>
      <c r="SMZ16" s="209"/>
      <c r="SNA16" s="209"/>
      <c r="SNB16" s="209"/>
      <c r="SNC16" s="209"/>
      <c r="SND16" s="209"/>
      <c r="SNE16" s="209"/>
      <c r="SNF16" s="209"/>
      <c r="SNG16" s="209"/>
      <c r="SNH16" s="209"/>
      <c r="SNI16" s="209"/>
      <c r="SNJ16" s="209"/>
      <c r="SNK16" s="209"/>
      <c r="SNL16" s="209"/>
      <c r="SNM16" s="209"/>
      <c r="SNN16" s="209"/>
      <c r="SNO16" s="209"/>
      <c r="SNP16" s="209"/>
      <c r="SNQ16" s="209"/>
      <c r="SNR16" s="209"/>
      <c r="SNS16" s="209"/>
      <c r="SNT16" s="209"/>
      <c r="SNU16" s="209"/>
      <c r="SNV16" s="209"/>
      <c r="SNW16" s="209"/>
      <c r="SNX16" s="209"/>
      <c r="SNY16" s="209"/>
      <c r="SNZ16" s="209"/>
      <c r="SOA16" s="209"/>
      <c r="SOB16" s="209"/>
      <c r="SOC16" s="209"/>
      <c r="SOD16" s="209"/>
      <c r="SOE16" s="209"/>
      <c r="SOF16" s="209"/>
      <c r="SOG16" s="209"/>
      <c r="SOH16" s="209"/>
      <c r="SOI16" s="209"/>
      <c r="SOJ16" s="209"/>
      <c r="SOK16" s="209"/>
      <c r="SOL16" s="209"/>
      <c r="SOM16" s="209"/>
      <c r="SON16" s="209"/>
      <c r="SOO16" s="209"/>
      <c r="SOP16" s="209"/>
      <c r="SOQ16" s="209"/>
      <c r="SOR16" s="209"/>
      <c r="SOS16" s="209"/>
      <c r="SOT16" s="209"/>
      <c r="SOU16" s="209"/>
      <c r="SOV16" s="209"/>
      <c r="SOW16" s="209"/>
      <c r="SOX16" s="209"/>
      <c r="SOY16" s="209"/>
      <c r="SOZ16" s="209"/>
      <c r="SPA16" s="209"/>
      <c r="SPB16" s="209"/>
      <c r="SPC16" s="209"/>
      <c r="SPD16" s="209"/>
      <c r="SPE16" s="209"/>
      <c r="SPF16" s="209"/>
      <c r="SPG16" s="209"/>
      <c r="SPH16" s="209"/>
      <c r="SPI16" s="209"/>
      <c r="SPJ16" s="209"/>
      <c r="SPK16" s="209"/>
      <c r="SPL16" s="209"/>
      <c r="SPM16" s="209"/>
      <c r="SPN16" s="209"/>
      <c r="SPO16" s="209"/>
      <c r="SPP16" s="209"/>
      <c r="SPQ16" s="209"/>
      <c r="SPR16" s="209"/>
      <c r="SPS16" s="209"/>
      <c r="SPT16" s="209"/>
      <c r="SPU16" s="209"/>
      <c r="SPV16" s="209"/>
      <c r="SPW16" s="209"/>
      <c r="SPX16" s="209"/>
      <c r="SPY16" s="209"/>
      <c r="SPZ16" s="209"/>
      <c r="SQA16" s="209"/>
      <c r="SQB16" s="209"/>
      <c r="SQC16" s="209"/>
      <c r="SQD16" s="209"/>
      <c r="SQE16" s="209"/>
      <c r="SQF16" s="209"/>
      <c r="SQG16" s="209"/>
      <c r="SQH16" s="209"/>
      <c r="SQI16" s="209"/>
      <c r="SQJ16" s="209"/>
      <c r="SQK16" s="209"/>
      <c r="SQL16" s="209"/>
      <c r="SQM16" s="209"/>
      <c r="SQN16" s="209"/>
      <c r="SQO16" s="209"/>
      <c r="SQP16" s="209"/>
      <c r="SQQ16" s="209"/>
      <c r="SQR16" s="209"/>
      <c r="SQS16" s="209"/>
      <c r="SQT16" s="209"/>
      <c r="SQU16" s="209"/>
      <c r="SQV16" s="209"/>
      <c r="SQW16" s="209"/>
      <c r="SQX16" s="209"/>
      <c r="SQY16" s="209"/>
      <c r="SQZ16" s="209"/>
      <c r="SRA16" s="209"/>
      <c r="SRB16" s="209"/>
      <c r="SRC16" s="209"/>
      <c r="SRD16" s="209"/>
      <c r="SRE16" s="209"/>
      <c r="SRF16" s="209"/>
      <c r="SRG16" s="209"/>
      <c r="SRH16" s="209"/>
      <c r="SRI16" s="209"/>
      <c r="SRJ16" s="209"/>
      <c r="SRK16" s="209"/>
      <c r="SRL16" s="209"/>
      <c r="SRM16" s="209"/>
      <c r="SRN16" s="209"/>
      <c r="SRO16" s="209"/>
      <c r="SRP16" s="209"/>
      <c r="SRQ16" s="209"/>
      <c r="SRR16" s="209"/>
      <c r="SRS16" s="209"/>
      <c r="SRT16" s="209"/>
      <c r="SRU16" s="209"/>
      <c r="SRV16" s="209"/>
      <c r="SRW16" s="209"/>
      <c r="SRX16" s="209"/>
      <c r="SRY16" s="209"/>
      <c r="SRZ16" s="209"/>
      <c r="SSA16" s="209"/>
      <c r="SSB16" s="209"/>
      <c r="SSC16" s="209"/>
      <c r="SSD16" s="209"/>
      <c r="SSE16" s="209"/>
      <c r="SSF16" s="209"/>
      <c r="SSG16" s="209"/>
      <c r="SSH16" s="209"/>
      <c r="SSI16" s="209"/>
      <c r="SSJ16" s="209"/>
      <c r="SSK16" s="209"/>
      <c r="SSL16" s="209"/>
      <c r="SSM16" s="209"/>
      <c r="SSN16" s="209"/>
      <c r="SSO16" s="209"/>
      <c r="SSP16" s="209"/>
      <c r="SSQ16" s="209"/>
      <c r="SSR16" s="209"/>
      <c r="SSS16" s="209"/>
      <c r="SST16" s="209"/>
      <c r="SSU16" s="209"/>
      <c r="SSV16" s="209"/>
      <c r="SSW16" s="209"/>
      <c r="SSX16" s="209"/>
      <c r="SSY16" s="209"/>
      <c r="SSZ16" s="209"/>
      <c r="STA16" s="209"/>
      <c r="STB16" s="209"/>
      <c r="STC16" s="209"/>
      <c r="STD16" s="209"/>
      <c r="STE16" s="209"/>
      <c r="STF16" s="209"/>
      <c r="STG16" s="209"/>
      <c r="STH16" s="209"/>
      <c r="STI16" s="209"/>
      <c r="STJ16" s="209"/>
      <c r="STK16" s="209"/>
      <c r="STL16" s="209"/>
      <c r="STM16" s="209"/>
      <c r="STN16" s="209"/>
      <c r="STO16" s="209"/>
      <c r="STP16" s="209"/>
      <c r="STQ16" s="209"/>
      <c r="STR16" s="209"/>
      <c r="STS16" s="209"/>
      <c r="STT16" s="209"/>
      <c r="STU16" s="209"/>
      <c r="STV16" s="209"/>
      <c r="STW16" s="209"/>
      <c r="STX16" s="209"/>
      <c r="STY16" s="209"/>
      <c r="STZ16" s="209"/>
      <c r="SUA16" s="209"/>
      <c r="SUB16" s="209"/>
      <c r="SUC16" s="209"/>
      <c r="SUD16" s="209"/>
      <c r="SUE16" s="209"/>
      <c r="SUF16" s="209"/>
      <c r="SUG16" s="209"/>
      <c r="SUH16" s="209"/>
      <c r="SUI16" s="209"/>
      <c r="SUJ16" s="209"/>
      <c r="SUK16" s="209"/>
      <c r="SUL16" s="209"/>
      <c r="SUM16" s="209"/>
      <c r="SUN16" s="209"/>
      <c r="SUO16" s="209"/>
      <c r="SUP16" s="209"/>
      <c r="SUQ16" s="209"/>
      <c r="SUR16" s="209"/>
      <c r="SUS16" s="209"/>
      <c r="SUT16" s="209"/>
      <c r="SUU16" s="209"/>
      <c r="SUV16" s="209"/>
      <c r="SUW16" s="209"/>
      <c r="SUX16" s="209"/>
      <c r="SUY16" s="209"/>
      <c r="SUZ16" s="209"/>
      <c r="SVA16" s="209"/>
      <c r="SVB16" s="209"/>
      <c r="SVC16" s="209"/>
      <c r="SVD16" s="209"/>
      <c r="SVE16" s="209"/>
      <c r="SVF16" s="209"/>
      <c r="SVG16" s="209"/>
      <c r="SVH16" s="209"/>
      <c r="SVI16" s="209"/>
      <c r="SVJ16" s="209"/>
      <c r="SVK16" s="209"/>
      <c r="SVL16" s="209"/>
      <c r="SVM16" s="209"/>
      <c r="SVN16" s="209"/>
      <c r="SVO16" s="209"/>
      <c r="SVP16" s="209"/>
      <c r="SVQ16" s="209"/>
      <c r="SVR16" s="209"/>
      <c r="SVS16" s="209"/>
      <c r="SVT16" s="209"/>
      <c r="SVU16" s="209"/>
      <c r="SVV16" s="209"/>
      <c r="SVW16" s="209"/>
      <c r="SVX16" s="209"/>
      <c r="SVY16" s="209"/>
      <c r="SVZ16" s="209"/>
      <c r="SWA16" s="209"/>
      <c r="SWB16" s="209"/>
      <c r="SWC16" s="209"/>
      <c r="SWD16" s="209"/>
      <c r="SWE16" s="209"/>
      <c r="SWF16" s="209"/>
      <c r="SWG16" s="209"/>
      <c r="SWH16" s="209"/>
      <c r="SWI16" s="209"/>
      <c r="SWJ16" s="209"/>
      <c r="SWK16" s="209"/>
      <c r="SWL16" s="209"/>
      <c r="SWM16" s="209"/>
      <c r="SWN16" s="209"/>
      <c r="SWO16" s="209"/>
      <c r="SWP16" s="209"/>
      <c r="SWQ16" s="209"/>
      <c r="SWR16" s="209"/>
      <c r="SWS16" s="209"/>
      <c r="SWT16" s="209"/>
      <c r="SWU16" s="209"/>
      <c r="SWV16" s="209"/>
      <c r="SWW16" s="209"/>
      <c r="SWX16" s="209"/>
      <c r="SWY16" s="209"/>
      <c r="SWZ16" s="209"/>
      <c r="SXA16" s="209"/>
      <c r="SXB16" s="209"/>
      <c r="SXC16" s="209"/>
      <c r="SXD16" s="209"/>
      <c r="SXE16" s="209"/>
      <c r="SXF16" s="209"/>
      <c r="SXG16" s="209"/>
      <c r="SXH16" s="209"/>
      <c r="SXI16" s="209"/>
      <c r="SXJ16" s="209"/>
      <c r="SXK16" s="209"/>
      <c r="SXL16" s="209"/>
      <c r="SXM16" s="209"/>
      <c r="SXN16" s="209"/>
      <c r="SXO16" s="209"/>
      <c r="SXP16" s="209"/>
      <c r="SXQ16" s="209"/>
      <c r="SXR16" s="209"/>
      <c r="SXS16" s="209"/>
      <c r="SXT16" s="209"/>
      <c r="SXU16" s="209"/>
      <c r="SXV16" s="209"/>
      <c r="SXW16" s="209"/>
      <c r="SXX16" s="209"/>
      <c r="SXY16" s="209"/>
      <c r="SXZ16" s="209"/>
      <c r="SYA16" s="209"/>
      <c r="SYB16" s="209"/>
      <c r="SYC16" s="209"/>
      <c r="SYD16" s="209"/>
      <c r="SYE16" s="209"/>
      <c r="SYF16" s="209"/>
      <c r="SYG16" s="209"/>
      <c r="SYH16" s="209"/>
      <c r="SYI16" s="209"/>
      <c r="SYJ16" s="209"/>
      <c r="SYK16" s="209"/>
      <c r="SYL16" s="209"/>
      <c r="SYM16" s="209"/>
      <c r="SYN16" s="209"/>
      <c r="SYO16" s="209"/>
      <c r="SYP16" s="209"/>
      <c r="SYQ16" s="209"/>
      <c r="SYR16" s="209"/>
      <c r="SYS16" s="209"/>
      <c r="SYT16" s="209"/>
      <c r="SYU16" s="209"/>
      <c r="SYV16" s="209"/>
      <c r="SYW16" s="209"/>
      <c r="SYX16" s="209"/>
      <c r="SYY16" s="209"/>
      <c r="SYZ16" s="209"/>
      <c r="SZA16" s="209"/>
      <c r="SZB16" s="209"/>
      <c r="SZC16" s="209"/>
      <c r="SZD16" s="209"/>
      <c r="SZE16" s="209"/>
      <c r="SZF16" s="209"/>
      <c r="SZG16" s="209"/>
      <c r="SZH16" s="209"/>
      <c r="SZI16" s="209"/>
      <c r="SZJ16" s="209"/>
      <c r="SZK16" s="209"/>
      <c r="SZL16" s="209"/>
      <c r="SZM16" s="209"/>
      <c r="SZN16" s="209"/>
      <c r="SZO16" s="209"/>
      <c r="SZP16" s="209"/>
      <c r="SZQ16" s="209"/>
      <c r="SZR16" s="209"/>
      <c r="SZS16" s="209"/>
      <c r="SZT16" s="209"/>
      <c r="SZU16" s="209"/>
      <c r="SZV16" s="209"/>
      <c r="SZW16" s="209"/>
      <c r="SZX16" s="209"/>
      <c r="SZY16" s="209"/>
      <c r="SZZ16" s="209"/>
      <c r="TAA16" s="209"/>
      <c r="TAB16" s="209"/>
      <c r="TAC16" s="209"/>
      <c r="TAD16" s="209"/>
      <c r="TAE16" s="209"/>
      <c r="TAF16" s="209"/>
      <c r="TAG16" s="209"/>
      <c r="TAH16" s="209"/>
      <c r="TAI16" s="209"/>
      <c r="TAJ16" s="209"/>
      <c r="TAK16" s="209"/>
      <c r="TAL16" s="209"/>
      <c r="TAM16" s="209"/>
      <c r="TAN16" s="209"/>
      <c r="TAO16" s="209"/>
      <c r="TAP16" s="209"/>
      <c r="TAQ16" s="209"/>
      <c r="TAR16" s="209"/>
      <c r="TAS16" s="209"/>
      <c r="TAT16" s="209"/>
      <c r="TAU16" s="209"/>
      <c r="TAV16" s="209"/>
      <c r="TAW16" s="209"/>
      <c r="TAX16" s="209"/>
      <c r="TAY16" s="209"/>
      <c r="TAZ16" s="209"/>
      <c r="TBA16" s="209"/>
      <c r="TBB16" s="209"/>
      <c r="TBC16" s="209"/>
      <c r="TBD16" s="209"/>
      <c r="TBE16" s="209"/>
      <c r="TBF16" s="209"/>
      <c r="TBG16" s="209"/>
      <c r="TBH16" s="209"/>
      <c r="TBI16" s="209"/>
      <c r="TBJ16" s="209"/>
      <c r="TBK16" s="209"/>
      <c r="TBL16" s="209"/>
      <c r="TBM16" s="209"/>
      <c r="TBN16" s="209"/>
      <c r="TBO16" s="209"/>
      <c r="TBP16" s="209"/>
      <c r="TBQ16" s="209"/>
      <c r="TBR16" s="209"/>
      <c r="TBS16" s="209"/>
      <c r="TBT16" s="209"/>
      <c r="TBU16" s="209"/>
      <c r="TBV16" s="209"/>
      <c r="TBW16" s="209"/>
      <c r="TBX16" s="209"/>
      <c r="TBY16" s="209"/>
      <c r="TBZ16" s="209"/>
      <c r="TCA16" s="209"/>
      <c r="TCB16" s="209"/>
      <c r="TCC16" s="209"/>
      <c r="TCD16" s="209"/>
      <c r="TCE16" s="209"/>
      <c r="TCF16" s="209"/>
      <c r="TCG16" s="209"/>
      <c r="TCH16" s="209"/>
      <c r="TCI16" s="209"/>
      <c r="TCJ16" s="209"/>
      <c r="TCK16" s="209"/>
      <c r="TCL16" s="209"/>
      <c r="TCM16" s="209"/>
      <c r="TCN16" s="209"/>
      <c r="TCO16" s="209"/>
      <c r="TCP16" s="209"/>
      <c r="TCQ16" s="209"/>
      <c r="TCR16" s="209"/>
      <c r="TCS16" s="209"/>
      <c r="TCT16" s="209"/>
      <c r="TCU16" s="209"/>
      <c r="TCV16" s="209"/>
      <c r="TCW16" s="209"/>
      <c r="TCX16" s="209"/>
      <c r="TCY16" s="209"/>
      <c r="TCZ16" s="209"/>
      <c r="TDA16" s="209"/>
      <c r="TDB16" s="209"/>
      <c r="TDC16" s="209"/>
      <c r="TDD16" s="209"/>
      <c r="TDE16" s="209"/>
      <c r="TDF16" s="209"/>
      <c r="TDG16" s="209"/>
      <c r="TDH16" s="209"/>
      <c r="TDI16" s="209"/>
      <c r="TDJ16" s="209"/>
      <c r="TDK16" s="209"/>
      <c r="TDL16" s="209"/>
      <c r="TDM16" s="209"/>
      <c r="TDN16" s="209"/>
      <c r="TDO16" s="209"/>
      <c r="TDP16" s="209"/>
      <c r="TDQ16" s="209"/>
      <c r="TDR16" s="209"/>
      <c r="TDS16" s="209"/>
      <c r="TDT16" s="209"/>
      <c r="TDU16" s="209"/>
      <c r="TDV16" s="209"/>
      <c r="TDW16" s="209"/>
      <c r="TDX16" s="209"/>
      <c r="TDY16" s="209"/>
      <c r="TDZ16" s="209"/>
      <c r="TEA16" s="209"/>
      <c r="TEB16" s="209"/>
      <c r="TEC16" s="209"/>
      <c r="TED16" s="209"/>
      <c r="TEE16" s="209"/>
      <c r="TEF16" s="209"/>
      <c r="TEG16" s="209"/>
      <c r="TEH16" s="209"/>
      <c r="TEI16" s="209"/>
      <c r="TEJ16" s="209"/>
      <c r="TEK16" s="209"/>
      <c r="TEL16" s="209"/>
      <c r="TEM16" s="209"/>
      <c r="TEN16" s="209"/>
      <c r="TEO16" s="209"/>
      <c r="TEP16" s="209"/>
      <c r="TEQ16" s="209"/>
      <c r="TER16" s="209"/>
      <c r="TES16" s="209"/>
      <c r="TET16" s="209"/>
      <c r="TEU16" s="209"/>
      <c r="TEV16" s="209"/>
      <c r="TEW16" s="209"/>
      <c r="TEX16" s="209"/>
      <c r="TEY16" s="209"/>
      <c r="TEZ16" s="209"/>
      <c r="TFA16" s="209"/>
      <c r="TFB16" s="209"/>
      <c r="TFC16" s="209"/>
      <c r="TFD16" s="209"/>
      <c r="TFE16" s="209"/>
      <c r="TFF16" s="209"/>
      <c r="TFG16" s="209"/>
      <c r="TFH16" s="209"/>
      <c r="TFI16" s="209"/>
      <c r="TFJ16" s="209"/>
      <c r="TFK16" s="209"/>
      <c r="TFL16" s="209"/>
      <c r="TFM16" s="209"/>
      <c r="TFN16" s="209"/>
      <c r="TFO16" s="209"/>
      <c r="TFP16" s="209"/>
      <c r="TFQ16" s="209"/>
      <c r="TFR16" s="209"/>
      <c r="TFS16" s="209"/>
      <c r="TFT16" s="209"/>
      <c r="TFU16" s="209"/>
      <c r="TFV16" s="209"/>
      <c r="TFW16" s="209"/>
      <c r="TFX16" s="209"/>
      <c r="TFY16" s="209"/>
      <c r="TFZ16" s="209"/>
      <c r="TGA16" s="209"/>
      <c r="TGB16" s="209"/>
      <c r="TGC16" s="209"/>
      <c r="TGD16" s="209"/>
      <c r="TGE16" s="209"/>
      <c r="TGF16" s="209"/>
      <c r="TGG16" s="209"/>
      <c r="TGH16" s="209"/>
      <c r="TGI16" s="209"/>
      <c r="TGJ16" s="209"/>
      <c r="TGK16" s="209"/>
      <c r="TGL16" s="209"/>
      <c r="TGM16" s="209"/>
      <c r="TGN16" s="209"/>
      <c r="TGO16" s="209"/>
      <c r="TGP16" s="209"/>
      <c r="TGQ16" s="209"/>
      <c r="TGR16" s="209"/>
      <c r="TGS16" s="209"/>
      <c r="TGT16" s="209"/>
      <c r="TGU16" s="209"/>
      <c r="TGV16" s="209"/>
      <c r="TGW16" s="209"/>
      <c r="TGX16" s="209"/>
      <c r="TGY16" s="209"/>
      <c r="TGZ16" s="209"/>
      <c r="THA16" s="209"/>
      <c r="THB16" s="209"/>
      <c r="THC16" s="209"/>
      <c r="THD16" s="209"/>
      <c r="THE16" s="209"/>
      <c r="THF16" s="209"/>
      <c r="THG16" s="209"/>
      <c r="THH16" s="209"/>
      <c r="THI16" s="209"/>
      <c r="THJ16" s="209"/>
      <c r="THK16" s="209"/>
      <c r="THL16" s="209"/>
      <c r="THM16" s="209"/>
      <c r="THN16" s="209"/>
      <c r="THO16" s="209"/>
      <c r="THP16" s="209"/>
      <c r="THQ16" s="209"/>
      <c r="THR16" s="209"/>
      <c r="THS16" s="209"/>
      <c r="THT16" s="209"/>
      <c r="THU16" s="209"/>
      <c r="THV16" s="209"/>
      <c r="THW16" s="209"/>
      <c r="THX16" s="209"/>
      <c r="THY16" s="209"/>
      <c r="THZ16" s="209"/>
      <c r="TIA16" s="209"/>
      <c r="TIB16" s="209"/>
      <c r="TIC16" s="209"/>
      <c r="TID16" s="209"/>
      <c r="TIE16" s="209"/>
      <c r="TIF16" s="209"/>
      <c r="TIG16" s="209"/>
      <c r="TIH16" s="209"/>
      <c r="TII16" s="209"/>
      <c r="TIJ16" s="209"/>
      <c r="TIK16" s="209"/>
      <c r="TIL16" s="209"/>
      <c r="TIM16" s="209"/>
      <c r="TIN16" s="209"/>
      <c r="TIO16" s="209"/>
      <c r="TIP16" s="209"/>
      <c r="TIQ16" s="209"/>
      <c r="TIR16" s="209"/>
      <c r="TIS16" s="209"/>
      <c r="TIT16" s="209"/>
      <c r="TIU16" s="209"/>
      <c r="TIV16" s="209"/>
      <c r="TIW16" s="209"/>
      <c r="TIX16" s="209"/>
      <c r="TIY16" s="209"/>
      <c r="TIZ16" s="209"/>
      <c r="TJA16" s="209"/>
      <c r="TJB16" s="209"/>
      <c r="TJC16" s="209"/>
      <c r="TJD16" s="209"/>
      <c r="TJE16" s="209"/>
      <c r="TJF16" s="209"/>
      <c r="TJG16" s="209"/>
      <c r="TJH16" s="209"/>
      <c r="TJI16" s="209"/>
      <c r="TJJ16" s="209"/>
      <c r="TJK16" s="209"/>
      <c r="TJL16" s="209"/>
      <c r="TJM16" s="209"/>
      <c r="TJN16" s="209"/>
      <c r="TJO16" s="209"/>
      <c r="TJP16" s="209"/>
      <c r="TJQ16" s="209"/>
      <c r="TJR16" s="209"/>
      <c r="TJS16" s="209"/>
      <c r="TJT16" s="209"/>
      <c r="TJU16" s="209"/>
      <c r="TJV16" s="209"/>
      <c r="TJW16" s="209"/>
      <c r="TJX16" s="209"/>
      <c r="TJY16" s="209"/>
      <c r="TJZ16" s="209"/>
      <c r="TKA16" s="209"/>
      <c r="TKB16" s="209"/>
      <c r="TKC16" s="209"/>
      <c r="TKD16" s="209"/>
      <c r="TKE16" s="209"/>
      <c r="TKF16" s="209"/>
      <c r="TKG16" s="209"/>
      <c r="TKH16" s="209"/>
      <c r="TKI16" s="209"/>
      <c r="TKJ16" s="209"/>
      <c r="TKK16" s="209"/>
      <c r="TKL16" s="209"/>
      <c r="TKM16" s="209"/>
      <c r="TKN16" s="209"/>
      <c r="TKO16" s="209"/>
      <c r="TKP16" s="209"/>
      <c r="TKQ16" s="209"/>
      <c r="TKR16" s="209"/>
      <c r="TKS16" s="209"/>
      <c r="TKT16" s="209"/>
      <c r="TKU16" s="209"/>
      <c r="TKV16" s="209"/>
      <c r="TKW16" s="209"/>
      <c r="TKX16" s="209"/>
      <c r="TKY16" s="209"/>
      <c r="TKZ16" s="209"/>
      <c r="TLA16" s="209"/>
      <c r="TLB16" s="209"/>
      <c r="TLC16" s="209"/>
      <c r="TLD16" s="209"/>
      <c r="TLE16" s="209"/>
      <c r="TLF16" s="209"/>
      <c r="TLG16" s="209"/>
      <c r="TLH16" s="209"/>
      <c r="TLI16" s="209"/>
      <c r="TLJ16" s="209"/>
      <c r="TLK16" s="209"/>
      <c r="TLL16" s="209"/>
      <c r="TLM16" s="209"/>
      <c r="TLN16" s="209"/>
      <c r="TLO16" s="209"/>
      <c r="TLP16" s="209"/>
      <c r="TLQ16" s="209"/>
      <c r="TLR16" s="209"/>
      <c r="TLS16" s="209"/>
      <c r="TLT16" s="209"/>
      <c r="TLU16" s="209"/>
      <c r="TLV16" s="209"/>
      <c r="TLW16" s="209"/>
      <c r="TLX16" s="209"/>
      <c r="TLY16" s="209"/>
      <c r="TLZ16" s="209"/>
      <c r="TMA16" s="209"/>
      <c r="TMB16" s="209"/>
      <c r="TMC16" s="209"/>
      <c r="TMD16" s="209"/>
      <c r="TME16" s="209"/>
      <c r="TMF16" s="209"/>
      <c r="TMG16" s="209"/>
      <c r="TMH16" s="209"/>
      <c r="TMI16" s="209"/>
      <c r="TMJ16" s="209"/>
      <c r="TMK16" s="209"/>
      <c r="TML16" s="209"/>
      <c r="TMM16" s="209"/>
      <c r="TMN16" s="209"/>
      <c r="TMO16" s="209"/>
      <c r="TMP16" s="209"/>
      <c r="TMQ16" s="209"/>
      <c r="TMR16" s="209"/>
      <c r="TMS16" s="209"/>
      <c r="TMT16" s="209"/>
      <c r="TMU16" s="209"/>
      <c r="TMV16" s="209"/>
      <c r="TMW16" s="209"/>
      <c r="TMX16" s="209"/>
      <c r="TMY16" s="209"/>
      <c r="TMZ16" s="209"/>
      <c r="TNA16" s="209"/>
      <c r="TNB16" s="209"/>
      <c r="TNC16" s="209"/>
      <c r="TND16" s="209"/>
      <c r="TNE16" s="209"/>
      <c r="TNF16" s="209"/>
      <c r="TNG16" s="209"/>
      <c r="TNH16" s="209"/>
      <c r="TNI16" s="209"/>
      <c r="TNJ16" s="209"/>
      <c r="TNK16" s="209"/>
      <c r="TNL16" s="209"/>
      <c r="TNM16" s="209"/>
      <c r="TNN16" s="209"/>
      <c r="TNO16" s="209"/>
      <c r="TNP16" s="209"/>
      <c r="TNQ16" s="209"/>
      <c r="TNR16" s="209"/>
      <c r="TNS16" s="209"/>
      <c r="TNT16" s="209"/>
      <c r="TNU16" s="209"/>
      <c r="TNV16" s="209"/>
      <c r="TNW16" s="209"/>
      <c r="TNX16" s="209"/>
      <c r="TNY16" s="209"/>
      <c r="TNZ16" s="209"/>
      <c r="TOA16" s="209"/>
      <c r="TOB16" s="209"/>
      <c r="TOC16" s="209"/>
      <c r="TOD16" s="209"/>
      <c r="TOE16" s="209"/>
      <c r="TOF16" s="209"/>
      <c r="TOG16" s="209"/>
      <c r="TOH16" s="209"/>
      <c r="TOI16" s="209"/>
      <c r="TOJ16" s="209"/>
      <c r="TOK16" s="209"/>
      <c r="TOL16" s="209"/>
      <c r="TOM16" s="209"/>
      <c r="TON16" s="209"/>
      <c r="TOO16" s="209"/>
      <c r="TOP16" s="209"/>
      <c r="TOQ16" s="209"/>
      <c r="TOR16" s="209"/>
      <c r="TOS16" s="209"/>
      <c r="TOT16" s="209"/>
      <c r="TOU16" s="209"/>
      <c r="TOV16" s="209"/>
      <c r="TOW16" s="209"/>
      <c r="TOX16" s="209"/>
      <c r="TOY16" s="209"/>
      <c r="TOZ16" s="209"/>
      <c r="TPA16" s="209"/>
      <c r="TPB16" s="209"/>
      <c r="TPC16" s="209"/>
      <c r="TPD16" s="209"/>
      <c r="TPE16" s="209"/>
      <c r="TPF16" s="209"/>
      <c r="TPG16" s="209"/>
      <c r="TPH16" s="209"/>
      <c r="TPI16" s="209"/>
      <c r="TPJ16" s="209"/>
      <c r="TPK16" s="209"/>
      <c r="TPL16" s="209"/>
      <c r="TPM16" s="209"/>
      <c r="TPN16" s="209"/>
      <c r="TPO16" s="209"/>
      <c r="TPP16" s="209"/>
      <c r="TPQ16" s="209"/>
      <c r="TPR16" s="209"/>
      <c r="TPS16" s="209"/>
      <c r="TPT16" s="209"/>
      <c r="TPU16" s="209"/>
      <c r="TPV16" s="209"/>
      <c r="TPW16" s="209"/>
      <c r="TPX16" s="209"/>
      <c r="TPY16" s="209"/>
      <c r="TPZ16" s="209"/>
      <c r="TQA16" s="209"/>
      <c r="TQB16" s="209"/>
      <c r="TQC16" s="209"/>
      <c r="TQD16" s="209"/>
      <c r="TQE16" s="209"/>
      <c r="TQF16" s="209"/>
      <c r="TQG16" s="209"/>
      <c r="TQH16" s="209"/>
      <c r="TQI16" s="209"/>
      <c r="TQJ16" s="209"/>
      <c r="TQK16" s="209"/>
      <c r="TQL16" s="209"/>
      <c r="TQM16" s="209"/>
      <c r="TQN16" s="209"/>
      <c r="TQO16" s="209"/>
      <c r="TQP16" s="209"/>
      <c r="TQQ16" s="209"/>
      <c r="TQR16" s="209"/>
      <c r="TQS16" s="209"/>
      <c r="TQT16" s="209"/>
      <c r="TQU16" s="209"/>
      <c r="TQV16" s="209"/>
      <c r="TQW16" s="209"/>
      <c r="TQX16" s="209"/>
      <c r="TQY16" s="209"/>
      <c r="TQZ16" s="209"/>
      <c r="TRA16" s="209"/>
      <c r="TRB16" s="209"/>
      <c r="TRC16" s="209"/>
      <c r="TRD16" s="209"/>
      <c r="TRE16" s="209"/>
      <c r="TRF16" s="209"/>
      <c r="TRG16" s="209"/>
      <c r="TRH16" s="209"/>
      <c r="TRI16" s="209"/>
      <c r="TRJ16" s="209"/>
      <c r="TRK16" s="209"/>
      <c r="TRL16" s="209"/>
      <c r="TRM16" s="209"/>
      <c r="TRN16" s="209"/>
      <c r="TRO16" s="209"/>
      <c r="TRP16" s="209"/>
      <c r="TRQ16" s="209"/>
      <c r="TRR16" s="209"/>
      <c r="TRS16" s="209"/>
      <c r="TRT16" s="209"/>
      <c r="TRU16" s="209"/>
      <c r="TRV16" s="209"/>
      <c r="TRW16" s="209"/>
      <c r="TRX16" s="209"/>
      <c r="TRY16" s="209"/>
      <c r="TRZ16" s="209"/>
      <c r="TSA16" s="209"/>
      <c r="TSB16" s="209"/>
      <c r="TSC16" s="209"/>
      <c r="TSD16" s="209"/>
      <c r="TSE16" s="209"/>
      <c r="TSF16" s="209"/>
      <c r="TSG16" s="209"/>
      <c r="TSH16" s="209"/>
      <c r="TSI16" s="209"/>
      <c r="TSJ16" s="209"/>
      <c r="TSK16" s="209"/>
      <c r="TSL16" s="209"/>
      <c r="TSM16" s="209"/>
      <c r="TSN16" s="209"/>
      <c r="TSO16" s="209"/>
      <c r="TSP16" s="209"/>
      <c r="TSQ16" s="209"/>
      <c r="TSR16" s="209"/>
      <c r="TSS16" s="209"/>
      <c r="TST16" s="209"/>
      <c r="TSU16" s="209"/>
      <c r="TSV16" s="209"/>
      <c r="TSW16" s="209"/>
      <c r="TSX16" s="209"/>
      <c r="TSY16" s="209"/>
      <c r="TSZ16" s="209"/>
      <c r="TTA16" s="209"/>
      <c r="TTB16" s="209"/>
      <c r="TTC16" s="209"/>
      <c r="TTD16" s="209"/>
      <c r="TTE16" s="209"/>
      <c r="TTF16" s="209"/>
      <c r="TTG16" s="209"/>
      <c r="TTH16" s="209"/>
      <c r="TTI16" s="209"/>
      <c r="TTJ16" s="209"/>
      <c r="TTK16" s="209"/>
      <c r="TTL16" s="209"/>
      <c r="TTM16" s="209"/>
      <c r="TTN16" s="209"/>
      <c r="TTO16" s="209"/>
      <c r="TTP16" s="209"/>
      <c r="TTQ16" s="209"/>
      <c r="TTR16" s="209"/>
      <c r="TTS16" s="209"/>
      <c r="TTT16" s="209"/>
      <c r="TTU16" s="209"/>
      <c r="TTV16" s="209"/>
      <c r="TTW16" s="209"/>
      <c r="TTX16" s="209"/>
      <c r="TTY16" s="209"/>
      <c r="TTZ16" s="209"/>
      <c r="TUA16" s="209"/>
      <c r="TUB16" s="209"/>
      <c r="TUC16" s="209"/>
      <c r="TUD16" s="209"/>
      <c r="TUE16" s="209"/>
      <c r="TUF16" s="209"/>
      <c r="TUG16" s="209"/>
      <c r="TUH16" s="209"/>
      <c r="TUI16" s="209"/>
      <c r="TUJ16" s="209"/>
      <c r="TUK16" s="209"/>
      <c r="TUL16" s="209"/>
      <c r="TUM16" s="209"/>
      <c r="TUN16" s="209"/>
      <c r="TUO16" s="209"/>
      <c r="TUP16" s="209"/>
      <c r="TUQ16" s="209"/>
      <c r="TUR16" s="209"/>
      <c r="TUS16" s="209"/>
      <c r="TUT16" s="209"/>
      <c r="TUU16" s="209"/>
      <c r="TUV16" s="209"/>
      <c r="TUW16" s="209"/>
      <c r="TUX16" s="209"/>
      <c r="TUY16" s="209"/>
      <c r="TUZ16" s="209"/>
      <c r="TVA16" s="209"/>
      <c r="TVB16" s="209"/>
      <c r="TVC16" s="209"/>
      <c r="TVD16" s="209"/>
      <c r="TVE16" s="209"/>
      <c r="TVF16" s="209"/>
      <c r="TVG16" s="209"/>
      <c r="TVH16" s="209"/>
      <c r="TVI16" s="209"/>
      <c r="TVJ16" s="209"/>
      <c r="TVK16" s="209"/>
      <c r="TVL16" s="209"/>
      <c r="TVM16" s="209"/>
      <c r="TVN16" s="209"/>
      <c r="TVO16" s="209"/>
      <c r="TVP16" s="209"/>
      <c r="TVQ16" s="209"/>
      <c r="TVR16" s="209"/>
      <c r="TVS16" s="209"/>
      <c r="TVT16" s="209"/>
      <c r="TVU16" s="209"/>
      <c r="TVV16" s="209"/>
      <c r="TVW16" s="209"/>
      <c r="TVX16" s="209"/>
      <c r="TVY16" s="209"/>
      <c r="TVZ16" s="209"/>
      <c r="TWA16" s="209"/>
      <c r="TWB16" s="209"/>
      <c r="TWC16" s="209"/>
      <c r="TWD16" s="209"/>
      <c r="TWE16" s="209"/>
      <c r="TWF16" s="209"/>
      <c r="TWG16" s="209"/>
      <c r="TWH16" s="209"/>
      <c r="TWI16" s="209"/>
      <c r="TWJ16" s="209"/>
      <c r="TWK16" s="209"/>
      <c r="TWL16" s="209"/>
      <c r="TWM16" s="209"/>
      <c r="TWN16" s="209"/>
      <c r="TWO16" s="209"/>
      <c r="TWP16" s="209"/>
      <c r="TWQ16" s="209"/>
      <c r="TWR16" s="209"/>
      <c r="TWS16" s="209"/>
      <c r="TWT16" s="209"/>
      <c r="TWU16" s="209"/>
      <c r="TWV16" s="209"/>
      <c r="TWW16" s="209"/>
      <c r="TWX16" s="209"/>
      <c r="TWY16" s="209"/>
      <c r="TWZ16" s="209"/>
      <c r="TXA16" s="209"/>
      <c r="TXB16" s="209"/>
      <c r="TXC16" s="209"/>
      <c r="TXD16" s="209"/>
      <c r="TXE16" s="209"/>
      <c r="TXF16" s="209"/>
      <c r="TXG16" s="209"/>
      <c r="TXH16" s="209"/>
      <c r="TXI16" s="209"/>
      <c r="TXJ16" s="209"/>
      <c r="TXK16" s="209"/>
      <c r="TXL16" s="209"/>
      <c r="TXM16" s="209"/>
      <c r="TXN16" s="209"/>
      <c r="TXO16" s="209"/>
      <c r="TXP16" s="209"/>
      <c r="TXQ16" s="209"/>
      <c r="TXR16" s="209"/>
      <c r="TXS16" s="209"/>
      <c r="TXT16" s="209"/>
      <c r="TXU16" s="209"/>
      <c r="TXV16" s="209"/>
      <c r="TXW16" s="209"/>
      <c r="TXX16" s="209"/>
      <c r="TXY16" s="209"/>
      <c r="TXZ16" s="209"/>
      <c r="TYA16" s="209"/>
      <c r="TYB16" s="209"/>
      <c r="TYC16" s="209"/>
      <c r="TYD16" s="209"/>
      <c r="TYE16" s="209"/>
      <c r="TYF16" s="209"/>
      <c r="TYG16" s="209"/>
      <c r="TYH16" s="209"/>
      <c r="TYI16" s="209"/>
      <c r="TYJ16" s="209"/>
      <c r="TYK16" s="209"/>
      <c r="TYL16" s="209"/>
      <c r="TYM16" s="209"/>
      <c r="TYN16" s="209"/>
      <c r="TYO16" s="209"/>
      <c r="TYP16" s="209"/>
      <c r="TYQ16" s="209"/>
      <c r="TYR16" s="209"/>
      <c r="TYS16" s="209"/>
      <c r="TYT16" s="209"/>
      <c r="TYU16" s="209"/>
      <c r="TYV16" s="209"/>
      <c r="TYW16" s="209"/>
      <c r="TYX16" s="209"/>
      <c r="TYY16" s="209"/>
      <c r="TYZ16" s="209"/>
      <c r="TZA16" s="209"/>
      <c r="TZB16" s="209"/>
      <c r="TZC16" s="209"/>
      <c r="TZD16" s="209"/>
      <c r="TZE16" s="209"/>
      <c r="TZF16" s="209"/>
      <c r="TZG16" s="209"/>
      <c r="TZH16" s="209"/>
      <c r="TZI16" s="209"/>
      <c r="TZJ16" s="209"/>
      <c r="TZK16" s="209"/>
      <c r="TZL16" s="209"/>
      <c r="TZM16" s="209"/>
      <c r="TZN16" s="209"/>
      <c r="TZO16" s="209"/>
      <c r="TZP16" s="209"/>
      <c r="TZQ16" s="209"/>
      <c r="TZR16" s="209"/>
      <c r="TZS16" s="209"/>
      <c r="TZT16" s="209"/>
      <c r="TZU16" s="209"/>
      <c r="TZV16" s="209"/>
      <c r="TZW16" s="209"/>
      <c r="TZX16" s="209"/>
      <c r="TZY16" s="209"/>
      <c r="TZZ16" s="209"/>
      <c r="UAA16" s="209"/>
      <c r="UAB16" s="209"/>
      <c r="UAC16" s="209"/>
      <c r="UAD16" s="209"/>
      <c r="UAE16" s="209"/>
      <c r="UAF16" s="209"/>
      <c r="UAG16" s="209"/>
      <c r="UAH16" s="209"/>
      <c r="UAI16" s="209"/>
      <c r="UAJ16" s="209"/>
      <c r="UAK16" s="209"/>
      <c r="UAL16" s="209"/>
      <c r="UAM16" s="209"/>
      <c r="UAN16" s="209"/>
      <c r="UAO16" s="209"/>
      <c r="UAP16" s="209"/>
      <c r="UAQ16" s="209"/>
      <c r="UAR16" s="209"/>
      <c r="UAS16" s="209"/>
      <c r="UAT16" s="209"/>
      <c r="UAU16" s="209"/>
      <c r="UAV16" s="209"/>
      <c r="UAW16" s="209"/>
      <c r="UAX16" s="209"/>
      <c r="UAY16" s="209"/>
      <c r="UAZ16" s="209"/>
      <c r="UBA16" s="209"/>
      <c r="UBB16" s="209"/>
      <c r="UBC16" s="209"/>
      <c r="UBD16" s="209"/>
      <c r="UBE16" s="209"/>
      <c r="UBF16" s="209"/>
      <c r="UBG16" s="209"/>
      <c r="UBH16" s="209"/>
      <c r="UBI16" s="209"/>
      <c r="UBJ16" s="209"/>
      <c r="UBK16" s="209"/>
      <c r="UBL16" s="209"/>
      <c r="UBM16" s="209"/>
      <c r="UBN16" s="209"/>
      <c r="UBO16" s="209"/>
      <c r="UBP16" s="209"/>
      <c r="UBQ16" s="209"/>
      <c r="UBR16" s="209"/>
      <c r="UBS16" s="209"/>
      <c r="UBT16" s="209"/>
      <c r="UBU16" s="209"/>
      <c r="UBV16" s="209"/>
      <c r="UBW16" s="209"/>
      <c r="UBX16" s="209"/>
      <c r="UBY16" s="209"/>
      <c r="UBZ16" s="209"/>
      <c r="UCA16" s="209"/>
      <c r="UCB16" s="209"/>
      <c r="UCC16" s="209"/>
      <c r="UCD16" s="209"/>
      <c r="UCE16" s="209"/>
      <c r="UCF16" s="209"/>
      <c r="UCG16" s="209"/>
      <c r="UCH16" s="209"/>
      <c r="UCI16" s="209"/>
      <c r="UCJ16" s="209"/>
      <c r="UCK16" s="209"/>
      <c r="UCL16" s="209"/>
      <c r="UCM16" s="209"/>
      <c r="UCN16" s="209"/>
      <c r="UCO16" s="209"/>
      <c r="UCP16" s="209"/>
      <c r="UCQ16" s="209"/>
      <c r="UCR16" s="209"/>
      <c r="UCS16" s="209"/>
      <c r="UCT16" s="209"/>
      <c r="UCU16" s="209"/>
      <c r="UCV16" s="209"/>
      <c r="UCW16" s="209"/>
      <c r="UCX16" s="209"/>
      <c r="UCY16" s="209"/>
      <c r="UCZ16" s="209"/>
      <c r="UDA16" s="209"/>
      <c r="UDB16" s="209"/>
      <c r="UDC16" s="209"/>
      <c r="UDD16" s="209"/>
      <c r="UDE16" s="209"/>
      <c r="UDF16" s="209"/>
      <c r="UDG16" s="209"/>
      <c r="UDH16" s="209"/>
      <c r="UDI16" s="209"/>
      <c r="UDJ16" s="209"/>
      <c r="UDK16" s="209"/>
      <c r="UDL16" s="209"/>
      <c r="UDM16" s="209"/>
      <c r="UDN16" s="209"/>
      <c r="UDO16" s="209"/>
      <c r="UDP16" s="209"/>
      <c r="UDQ16" s="209"/>
      <c r="UDR16" s="209"/>
      <c r="UDS16" s="209"/>
      <c r="UDT16" s="209"/>
      <c r="UDU16" s="209"/>
      <c r="UDV16" s="209"/>
      <c r="UDW16" s="209"/>
      <c r="UDX16" s="209"/>
      <c r="UDY16" s="209"/>
      <c r="UDZ16" s="209"/>
      <c r="UEA16" s="209"/>
      <c r="UEB16" s="209"/>
      <c r="UEC16" s="209"/>
      <c r="UED16" s="209"/>
      <c r="UEE16" s="209"/>
      <c r="UEF16" s="209"/>
      <c r="UEG16" s="209"/>
      <c r="UEH16" s="209"/>
      <c r="UEI16" s="209"/>
      <c r="UEJ16" s="209"/>
      <c r="UEK16" s="209"/>
      <c r="UEL16" s="209"/>
      <c r="UEM16" s="209"/>
      <c r="UEN16" s="209"/>
      <c r="UEO16" s="209"/>
      <c r="UEP16" s="209"/>
      <c r="UEQ16" s="209"/>
      <c r="UER16" s="209"/>
      <c r="UES16" s="209"/>
      <c r="UET16" s="209"/>
      <c r="UEU16" s="209"/>
      <c r="UEV16" s="209"/>
      <c r="UEW16" s="209"/>
      <c r="UEX16" s="209"/>
      <c r="UEY16" s="209"/>
      <c r="UEZ16" s="209"/>
      <c r="UFA16" s="209"/>
      <c r="UFB16" s="209"/>
      <c r="UFC16" s="209"/>
      <c r="UFD16" s="209"/>
      <c r="UFE16" s="209"/>
      <c r="UFF16" s="209"/>
      <c r="UFG16" s="209"/>
      <c r="UFH16" s="209"/>
      <c r="UFI16" s="209"/>
      <c r="UFJ16" s="209"/>
      <c r="UFK16" s="209"/>
      <c r="UFL16" s="209"/>
      <c r="UFM16" s="209"/>
      <c r="UFN16" s="209"/>
      <c r="UFO16" s="209"/>
      <c r="UFP16" s="209"/>
      <c r="UFQ16" s="209"/>
      <c r="UFR16" s="209"/>
      <c r="UFS16" s="209"/>
      <c r="UFT16" s="209"/>
      <c r="UFU16" s="209"/>
      <c r="UFV16" s="209"/>
      <c r="UFW16" s="209"/>
      <c r="UFX16" s="209"/>
      <c r="UFY16" s="209"/>
      <c r="UFZ16" s="209"/>
      <c r="UGA16" s="209"/>
      <c r="UGB16" s="209"/>
      <c r="UGC16" s="209"/>
      <c r="UGD16" s="209"/>
      <c r="UGE16" s="209"/>
      <c r="UGF16" s="209"/>
      <c r="UGG16" s="209"/>
      <c r="UGH16" s="209"/>
      <c r="UGI16" s="209"/>
      <c r="UGJ16" s="209"/>
      <c r="UGK16" s="209"/>
      <c r="UGL16" s="209"/>
      <c r="UGM16" s="209"/>
      <c r="UGN16" s="209"/>
      <c r="UGO16" s="209"/>
      <c r="UGP16" s="209"/>
      <c r="UGQ16" s="209"/>
      <c r="UGR16" s="209"/>
      <c r="UGS16" s="209"/>
      <c r="UGT16" s="209"/>
      <c r="UGU16" s="209"/>
      <c r="UGV16" s="209"/>
      <c r="UGW16" s="209"/>
      <c r="UGX16" s="209"/>
      <c r="UGY16" s="209"/>
      <c r="UGZ16" s="209"/>
      <c r="UHA16" s="209"/>
      <c r="UHB16" s="209"/>
      <c r="UHC16" s="209"/>
      <c r="UHD16" s="209"/>
      <c r="UHE16" s="209"/>
      <c r="UHF16" s="209"/>
      <c r="UHG16" s="209"/>
      <c r="UHH16" s="209"/>
      <c r="UHI16" s="209"/>
      <c r="UHJ16" s="209"/>
      <c r="UHK16" s="209"/>
      <c r="UHL16" s="209"/>
      <c r="UHM16" s="209"/>
      <c r="UHN16" s="209"/>
      <c r="UHO16" s="209"/>
      <c r="UHP16" s="209"/>
      <c r="UHQ16" s="209"/>
      <c r="UHR16" s="209"/>
      <c r="UHS16" s="209"/>
      <c r="UHT16" s="209"/>
      <c r="UHU16" s="209"/>
      <c r="UHV16" s="209"/>
      <c r="UHW16" s="209"/>
      <c r="UHX16" s="209"/>
      <c r="UHY16" s="209"/>
      <c r="UHZ16" s="209"/>
      <c r="UIA16" s="209"/>
      <c r="UIB16" s="209"/>
      <c r="UIC16" s="209"/>
      <c r="UID16" s="209"/>
      <c r="UIE16" s="209"/>
      <c r="UIF16" s="209"/>
      <c r="UIG16" s="209"/>
      <c r="UIH16" s="209"/>
      <c r="UII16" s="209"/>
      <c r="UIJ16" s="209"/>
      <c r="UIK16" s="209"/>
      <c r="UIL16" s="209"/>
      <c r="UIM16" s="209"/>
      <c r="UIN16" s="209"/>
      <c r="UIO16" s="209"/>
      <c r="UIP16" s="209"/>
      <c r="UIQ16" s="209"/>
      <c r="UIR16" s="209"/>
      <c r="UIS16" s="209"/>
      <c r="UIT16" s="209"/>
      <c r="UIU16" s="209"/>
      <c r="UIV16" s="209"/>
      <c r="UIW16" s="209"/>
      <c r="UIX16" s="209"/>
      <c r="UIY16" s="209"/>
      <c r="UIZ16" s="209"/>
      <c r="UJA16" s="209"/>
      <c r="UJB16" s="209"/>
      <c r="UJC16" s="209"/>
      <c r="UJD16" s="209"/>
      <c r="UJE16" s="209"/>
      <c r="UJF16" s="209"/>
      <c r="UJG16" s="209"/>
      <c r="UJH16" s="209"/>
      <c r="UJI16" s="209"/>
      <c r="UJJ16" s="209"/>
      <c r="UJK16" s="209"/>
      <c r="UJL16" s="209"/>
      <c r="UJM16" s="209"/>
      <c r="UJN16" s="209"/>
      <c r="UJO16" s="209"/>
      <c r="UJP16" s="209"/>
      <c r="UJQ16" s="209"/>
      <c r="UJR16" s="209"/>
      <c r="UJS16" s="209"/>
      <c r="UJT16" s="209"/>
      <c r="UJU16" s="209"/>
      <c r="UJV16" s="209"/>
      <c r="UJW16" s="209"/>
      <c r="UJX16" s="209"/>
      <c r="UJY16" s="209"/>
      <c r="UJZ16" s="209"/>
      <c r="UKA16" s="209"/>
      <c r="UKB16" s="209"/>
      <c r="UKC16" s="209"/>
      <c r="UKD16" s="209"/>
      <c r="UKE16" s="209"/>
      <c r="UKF16" s="209"/>
      <c r="UKG16" s="209"/>
      <c r="UKH16" s="209"/>
      <c r="UKI16" s="209"/>
      <c r="UKJ16" s="209"/>
      <c r="UKK16" s="209"/>
      <c r="UKL16" s="209"/>
      <c r="UKM16" s="209"/>
      <c r="UKN16" s="209"/>
      <c r="UKO16" s="209"/>
      <c r="UKP16" s="209"/>
      <c r="UKQ16" s="209"/>
      <c r="UKR16" s="209"/>
      <c r="UKS16" s="209"/>
      <c r="UKT16" s="209"/>
      <c r="UKU16" s="209"/>
      <c r="UKV16" s="209"/>
      <c r="UKW16" s="209"/>
      <c r="UKX16" s="209"/>
      <c r="UKY16" s="209"/>
      <c r="UKZ16" s="209"/>
      <c r="ULA16" s="209"/>
      <c r="ULB16" s="209"/>
      <c r="ULC16" s="209"/>
      <c r="ULD16" s="209"/>
      <c r="ULE16" s="209"/>
      <c r="ULF16" s="209"/>
      <c r="ULG16" s="209"/>
      <c r="ULH16" s="209"/>
      <c r="ULI16" s="209"/>
      <c r="ULJ16" s="209"/>
      <c r="ULK16" s="209"/>
      <c r="ULL16" s="209"/>
      <c r="ULM16" s="209"/>
      <c r="ULN16" s="209"/>
      <c r="ULO16" s="209"/>
      <c r="ULP16" s="209"/>
      <c r="ULQ16" s="209"/>
      <c r="ULR16" s="209"/>
      <c r="ULS16" s="209"/>
      <c r="ULT16" s="209"/>
      <c r="ULU16" s="209"/>
      <c r="ULV16" s="209"/>
      <c r="ULW16" s="209"/>
      <c r="ULX16" s="209"/>
      <c r="ULY16" s="209"/>
      <c r="ULZ16" s="209"/>
      <c r="UMA16" s="209"/>
      <c r="UMB16" s="209"/>
      <c r="UMC16" s="209"/>
      <c r="UMD16" s="209"/>
      <c r="UME16" s="209"/>
      <c r="UMF16" s="209"/>
      <c r="UMG16" s="209"/>
      <c r="UMH16" s="209"/>
      <c r="UMI16" s="209"/>
      <c r="UMJ16" s="209"/>
      <c r="UMK16" s="209"/>
      <c r="UML16" s="209"/>
      <c r="UMM16" s="209"/>
      <c r="UMN16" s="209"/>
      <c r="UMO16" s="209"/>
      <c r="UMP16" s="209"/>
      <c r="UMQ16" s="209"/>
      <c r="UMR16" s="209"/>
      <c r="UMS16" s="209"/>
      <c r="UMT16" s="209"/>
      <c r="UMU16" s="209"/>
      <c r="UMV16" s="209"/>
      <c r="UMW16" s="209"/>
      <c r="UMX16" s="209"/>
      <c r="UMY16" s="209"/>
      <c r="UMZ16" s="209"/>
      <c r="UNA16" s="209"/>
      <c r="UNB16" s="209"/>
      <c r="UNC16" s="209"/>
      <c r="UND16" s="209"/>
      <c r="UNE16" s="209"/>
      <c r="UNF16" s="209"/>
      <c r="UNG16" s="209"/>
      <c r="UNH16" s="209"/>
      <c r="UNI16" s="209"/>
      <c r="UNJ16" s="209"/>
      <c r="UNK16" s="209"/>
      <c r="UNL16" s="209"/>
      <c r="UNM16" s="209"/>
      <c r="UNN16" s="209"/>
      <c r="UNO16" s="209"/>
      <c r="UNP16" s="209"/>
      <c r="UNQ16" s="209"/>
      <c r="UNR16" s="209"/>
      <c r="UNS16" s="209"/>
      <c r="UNT16" s="209"/>
      <c r="UNU16" s="209"/>
      <c r="UNV16" s="209"/>
      <c r="UNW16" s="209"/>
      <c r="UNX16" s="209"/>
      <c r="UNY16" s="209"/>
      <c r="UNZ16" s="209"/>
      <c r="UOA16" s="209"/>
      <c r="UOB16" s="209"/>
      <c r="UOC16" s="209"/>
      <c r="UOD16" s="209"/>
      <c r="UOE16" s="209"/>
      <c r="UOF16" s="209"/>
      <c r="UOG16" s="209"/>
      <c r="UOH16" s="209"/>
      <c r="UOI16" s="209"/>
      <c r="UOJ16" s="209"/>
      <c r="UOK16" s="209"/>
      <c r="UOL16" s="209"/>
      <c r="UOM16" s="209"/>
      <c r="UON16" s="209"/>
      <c r="UOO16" s="209"/>
      <c r="UOP16" s="209"/>
      <c r="UOQ16" s="209"/>
      <c r="UOR16" s="209"/>
      <c r="UOS16" s="209"/>
      <c r="UOT16" s="209"/>
      <c r="UOU16" s="209"/>
      <c r="UOV16" s="209"/>
      <c r="UOW16" s="209"/>
      <c r="UOX16" s="209"/>
      <c r="UOY16" s="209"/>
      <c r="UOZ16" s="209"/>
      <c r="UPA16" s="209"/>
      <c r="UPB16" s="209"/>
      <c r="UPC16" s="209"/>
      <c r="UPD16" s="209"/>
      <c r="UPE16" s="209"/>
      <c r="UPF16" s="209"/>
      <c r="UPG16" s="209"/>
      <c r="UPH16" s="209"/>
      <c r="UPI16" s="209"/>
      <c r="UPJ16" s="209"/>
      <c r="UPK16" s="209"/>
      <c r="UPL16" s="209"/>
      <c r="UPM16" s="209"/>
      <c r="UPN16" s="209"/>
      <c r="UPO16" s="209"/>
      <c r="UPP16" s="209"/>
      <c r="UPQ16" s="209"/>
      <c r="UPR16" s="209"/>
      <c r="UPS16" s="209"/>
      <c r="UPT16" s="209"/>
      <c r="UPU16" s="209"/>
      <c r="UPV16" s="209"/>
      <c r="UPW16" s="209"/>
      <c r="UPX16" s="209"/>
      <c r="UPY16" s="209"/>
      <c r="UPZ16" s="209"/>
      <c r="UQA16" s="209"/>
      <c r="UQB16" s="209"/>
      <c r="UQC16" s="209"/>
      <c r="UQD16" s="209"/>
      <c r="UQE16" s="209"/>
      <c r="UQF16" s="209"/>
      <c r="UQG16" s="209"/>
      <c r="UQH16" s="209"/>
      <c r="UQI16" s="209"/>
      <c r="UQJ16" s="209"/>
      <c r="UQK16" s="209"/>
      <c r="UQL16" s="209"/>
      <c r="UQM16" s="209"/>
      <c r="UQN16" s="209"/>
      <c r="UQO16" s="209"/>
      <c r="UQP16" s="209"/>
      <c r="UQQ16" s="209"/>
      <c r="UQR16" s="209"/>
      <c r="UQS16" s="209"/>
      <c r="UQT16" s="209"/>
      <c r="UQU16" s="209"/>
      <c r="UQV16" s="209"/>
      <c r="UQW16" s="209"/>
      <c r="UQX16" s="209"/>
      <c r="UQY16" s="209"/>
      <c r="UQZ16" s="209"/>
      <c r="URA16" s="209"/>
      <c r="URB16" s="209"/>
      <c r="URC16" s="209"/>
      <c r="URD16" s="209"/>
      <c r="URE16" s="209"/>
      <c r="URF16" s="209"/>
      <c r="URG16" s="209"/>
      <c r="URH16" s="209"/>
      <c r="URI16" s="209"/>
      <c r="URJ16" s="209"/>
      <c r="URK16" s="209"/>
      <c r="URL16" s="209"/>
      <c r="URM16" s="209"/>
      <c r="URN16" s="209"/>
      <c r="URO16" s="209"/>
      <c r="URP16" s="209"/>
      <c r="URQ16" s="209"/>
      <c r="URR16" s="209"/>
      <c r="URS16" s="209"/>
      <c r="URT16" s="209"/>
      <c r="URU16" s="209"/>
      <c r="URV16" s="209"/>
      <c r="URW16" s="209"/>
      <c r="URX16" s="209"/>
      <c r="URY16" s="209"/>
      <c r="URZ16" s="209"/>
      <c r="USA16" s="209"/>
      <c r="USB16" s="209"/>
      <c r="USC16" s="209"/>
      <c r="USD16" s="209"/>
      <c r="USE16" s="209"/>
      <c r="USF16" s="209"/>
      <c r="USG16" s="209"/>
      <c r="USH16" s="209"/>
      <c r="USI16" s="209"/>
      <c r="USJ16" s="209"/>
      <c r="USK16" s="209"/>
      <c r="USL16" s="209"/>
      <c r="USM16" s="209"/>
      <c r="USN16" s="209"/>
      <c r="USO16" s="209"/>
      <c r="USP16" s="209"/>
      <c r="USQ16" s="209"/>
      <c r="USR16" s="209"/>
      <c r="USS16" s="209"/>
      <c r="UST16" s="209"/>
      <c r="USU16" s="209"/>
      <c r="USV16" s="209"/>
      <c r="USW16" s="209"/>
      <c r="USX16" s="209"/>
      <c r="USY16" s="209"/>
      <c r="USZ16" s="209"/>
      <c r="UTA16" s="209"/>
      <c r="UTB16" s="209"/>
      <c r="UTC16" s="209"/>
      <c r="UTD16" s="209"/>
      <c r="UTE16" s="209"/>
      <c r="UTF16" s="209"/>
      <c r="UTG16" s="209"/>
      <c r="UTH16" s="209"/>
      <c r="UTI16" s="209"/>
      <c r="UTJ16" s="209"/>
      <c r="UTK16" s="209"/>
      <c r="UTL16" s="209"/>
      <c r="UTM16" s="209"/>
      <c r="UTN16" s="209"/>
      <c r="UTO16" s="209"/>
      <c r="UTP16" s="209"/>
      <c r="UTQ16" s="209"/>
      <c r="UTR16" s="209"/>
      <c r="UTS16" s="209"/>
      <c r="UTT16" s="209"/>
      <c r="UTU16" s="209"/>
      <c r="UTV16" s="209"/>
      <c r="UTW16" s="209"/>
      <c r="UTX16" s="209"/>
      <c r="UTY16" s="209"/>
      <c r="UTZ16" s="209"/>
      <c r="UUA16" s="209"/>
      <c r="UUB16" s="209"/>
      <c r="UUC16" s="209"/>
      <c r="UUD16" s="209"/>
      <c r="UUE16" s="209"/>
      <c r="UUF16" s="209"/>
      <c r="UUG16" s="209"/>
      <c r="UUH16" s="209"/>
      <c r="UUI16" s="209"/>
      <c r="UUJ16" s="209"/>
      <c r="UUK16" s="209"/>
      <c r="UUL16" s="209"/>
      <c r="UUM16" s="209"/>
      <c r="UUN16" s="209"/>
      <c r="UUO16" s="209"/>
      <c r="UUP16" s="209"/>
      <c r="UUQ16" s="209"/>
      <c r="UUR16" s="209"/>
      <c r="UUS16" s="209"/>
      <c r="UUT16" s="209"/>
      <c r="UUU16" s="209"/>
      <c r="UUV16" s="209"/>
      <c r="UUW16" s="209"/>
      <c r="UUX16" s="209"/>
      <c r="UUY16" s="209"/>
      <c r="UUZ16" s="209"/>
      <c r="UVA16" s="209"/>
      <c r="UVB16" s="209"/>
      <c r="UVC16" s="209"/>
      <c r="UVD16" s="209"/>
      <c r="UVE16" s="209"/>
      <c r="UVF16" s="209"/>
      <c r="UVG16" s="209"/>
      <c r="UVH16" s="209"/>
      <c r="UVI16" s="209"/>
      <c r="UVJ16" s="209"/>
      <c r="UVK16" s="209"/>
      <c r="UVL16" s="209"/>
      <c r="UVM16" s="209"/>
      <c r="UVN16" s="209"/>
      <c r="UVO16" s="209"/>
      <c r="UVP16" s="209"/>
      <c r="UVQ16" s="209"/>
      <c r="UVR16" s="209"/>
      <c r="UVS16" s="209"/>
      <c r="UVT16" s="209"/>
      <c r="UVU16" s="209"/>
      <c r="UVV16" s="209"/>
      <c r="UVW16" s="209"/>
      <c r="UVX16" s="209"/>
      <c r="UVY16" s="209"/>
      <c r="UVZ16" s="209"/>
      <c r="UWA16" s="209"/>
      <c r="UWB16" s="209"/>
      <c r="UWC16" s="209"/>
      <c r="UWD16" s="209"/>
      <c r="UWE16" s="209"/>
      <c r="UWF16" s="209"/>
      <c r="UWG16" s="209"/>
      <c r="UWH16" s="209"/>
      <c r="UWI16" s="209"/>
      <c r="UWJ16" s="209"/>
      <c r="UWK16" s="209"/>
      <c r="UWL16" s="209"/>
      <c r="UWM16" s="209"/>
      <c r="UWN16" s="209"/>
      <c r="UWO16" s="209"/>
      <c r="UWP16" s="209"/>
      <c r="UWQ16" s="209"/>
      <c r="UWR16" s="209"/>
      <c r="UWS16" s="209"/>
      <c r="UWT16" s="209"/>
      <c r="UWU16" s="209"/>
      <c r="UWV16" s="209"/>
      <c r="UWW16" s="209"/>
      <c r="UWX16" s="209"/>
      <c r="UWY16" s="209"/>
      <c r="UWZ16" s="209"/>
      <c r="UXA16" s="209"/>
      <c r="UXB16" s="209"/>
      <c r="UXC16" s="209"/>
      <c r="UXD16" s="209"/>
      <c r="UXE16" s="209"/>
      <c r="UXF16" s="209"/>
      <c r="UXG16" s="209"/>
      <c r="UXH16" s="209"/>
      <c r="UXI16" s="209"/>
      <c r="UXJ16" s="209"/>
      <c r="UXK16" s="209"/>
      <c r="UXL16" s="209"/>
      <c r="UXM16" s="209"/>
      <c r="UXN16" s="209"/>
      <c r="UXO16" s="209"/>
      <c r="UXP16" s="209"/>
      <c r="UXQ16" s="209"/>
      <c r="UXR16" s="209"/>
      <c r="UXS16" s="209"/>
      <c r="UXT16" s="209"/>
      <c r="UXU16" s="209"/>
      <c r="UXV16" s="209"/>
      <c r="UXW16" s="209"/>
      <c r="UXX16" s="209"/>
      <c r="UXY16" s="209"/>
      <c r="UXZ16" s="209"/>
      <c r="UYA16" s="209"/>
      <c r="UYB16" s="209"/>
      <c r="UYC16" s="209"/>
      <c r="UYD16" s="209"/>
      <c r="UYE16" s="209"/>
      <c r="UYF16" s="209"/>
      <c r="UYG16" s="209"/>
      <c r="UYH16" s="209"/>
      <c r="UYI16" s="209"/>
      <c r="UYJ16" s="209"/>
      <c r="UYK16" s="209"/>
      <c r="UYL16" s="209"/>
      <c r="UYM16" s="209"/>
      <c r="UYN16" s="209"/>
      <c r="UYO16" s="209"/>
      <c r="UYP16" s="209"/>
      <c r="UYQ16" s="209"/>
      <c r="UYR16" s="209"/>
      <c r="UYS16" s="209"/>
      <c r="UYT16" s="209"/>
      <c r="UYU16" s="209"/>
      <c r="UYV16" s="209"/>
      <c r="UYW16" s="209"/>
      <c r="UYX16" s="209"/>
      <c r="UYY16" s="209"/>
      <c r="UYZ16" s="209"/>
      <c r="UZA16" s="209"/>
      <c r="UZB16" s="209"/>
      <c r="UZC16" s="209"/>
      <c r="UZD16" s="209"/>
      <c r="UZE16" s="209"/>
      <c r="UZF16" s="209"/>
      <c r="UZG16" s="209"/>
      <c r="UZH16" s="209"/>
      <c r="UZI16" s="209"/>
      <c r="UZJ16" s="209"/>
      <c r="UZK16" s="209"/>
      <c r="UZL16" s="209"/>
      <c r="UZM16" s="209"/>
      <c r="UZN16" s="209"/>
      <c r="UZO16" s="209"/>
      <c r="UZP16" s="209"/>
      <c r="UZQ16" s="209"/>
      <c r="UZR16" s="209"/>
      <c r="UZS16" s="209"/>
      <c r="UZT16" s="209"/>
      <c r="UZU16" s="209"/>
      <c r="UZV16" s="209"/>
      <c r="UZW16" s="209"/>
      <c r="UZX16" s="209"/>
      <c r="UZY16" s="209"/>
      <c r="UZZ16" s="209"/>
      <c r="VAA16" s="209"/>
      <c r="VAB16" s="209"/>
      <c r="VAC16" s="209"/>
      <c r="VAD16" s="209"/>
      <c r="VAE16" s="209"/>
      <c r="VAF16" s="209"/>
      <c r="VAG16" s="209"/>
      <c r="VAH16" s="209"/>
      <c r="VAI16" s="209"/>
      <c r="VAJ16" s="209"/>
      <c r="VAK16" s="209"/>
      <c r="VAL16" s="209"/>
      <c r="VAM16" s="209"/>
      <c r="VAN16" s="209"/>
      <c r="VAO16" s="209"/>
      <c r="VAP16" s="209"/>
      <c r="VAQ16" s="209"/>
      <c r="VAR16" s="209"/>
      <c r="VAS16" s="209"/>
      <c r="VAT16" s="209"/>
      <c r="VAU16" s="209"/>
      <c r="VAV16" s="209"/>
      <c r="VAW16" s="209"/>
      <c r="VAX16" s="209"/>
      <c r="VAY16" s="209"/>
      <c r="VAZ16" s="209"/>
      <c r="VBA16" s="209"/>
      <c r="VBB16" s="209"/>
      <c r="VBC16" s="209"/>
      <c r="VBD16" s="209"/>
      <c r="VBE16" s="209"/>
      <c r="VBF16" s="209"/>
      <c r="VBG16" s="209"/>
      <c r="VBH16" s="209"/>
      <c r="VBI16" s="209"/>
      <c r="VBJ16" s="209"/>
      <c r="VBK16" s="209"/>
      <c r="VBL16" s="209"/>
      <c r="VBM16" s="209"/>
      <c r="VBN16" s="209"/>
      <c r="VBO16" s="209"/>
      <c r="VBP16" s="209"/>
      <c r="VBQ16" s="209"/>
      <c r="VBR16" s="209"/>
      <c r="VBS16" s="209"/>
      <c r="VBT16" s="209"/>
      <c r="VBU16" s="209"/>
      <c r="VBV16" s="209"/>
      <c r="VBW16" s="209"/>
      <c r="VBX16" s="209"/>
      <c r="VBY16" s="209"/>
      <c r="VBZ16" s="209"/>
      <c r="VCA16" s="209"/>
      <c r="VCB16" s="209"/>
      <c r="VCC16" s="209"/>
      <c r="VCD16" s="209"/>
      <c r="VCE16" s="209"/>
      <c r="VCF16" s="209"/>
      <c r="VCG16" s="209"/>
      <c r="VCH16" s="209"/>
      <c r="VCI16" s="209"/>
      <c r="VCJ16" s="209"/>
      <c r="VCK16" s="209"/>
      <c r="VCL16" s="209"/>
      <c r="VCM16" s="209"/>
      <c r="VCN16" s="209"/>
      <c r="VCO16" s="209"/>
      <c r="VCP16" s="209"/>
      <c r="VCQ16" s="209"/>
      <c r="VCR16" s="209"/>
      <c r="VCS16" s="209"/>
      <c r="VCT16" s="209"/>
      <c r="VCU16" s="209"/>
      <c r="VCV16" s="209"/>
      <c r="VCW16" s="209"/>
      <c r="VCX16" s="209"/>
      <c r="VCY16" s="209"/>
      <c r="VCZ16" s="209"/>
      <c r="VDA16" s="209"/>
      <c r="VDB16" s="209"/>
      <c r="VDC16" s="209"/>
      <c r="VDD16" s="209"/>
      <c r="VDE16" s="209"/>
      <c r="VDF16" s="209"/>
      <c r="VDG16" s="209"/>
      <c r="VDH16" s="209"/>
      <c r="VDI16" s="209"/>
      <c r="VDJ16" s="209"/>
      <c r="VDK16" s="209"/>
      <c r="VDL16" s="209"/>
      <c r="VDM16" s="209"/>
      <c r="VDN16" s="209"/>
      <c r="VDO16" s="209"/>
      <c r="VDP16" s="209"/>
      <c r="VDQ16" s="209"/>
      <c r="VDR16" s="209"/>
      <c r="VDS16" s="209"/>
      <c r="VDT16" s="209"/>
      <c r="VDU16" s="209"/>
      <c r="VDV16" s="209"/>
      <c r="VDW16" s="209"/>
      <c r="VDX16" s="209"/>
      <c r="VDY16" s="209"/>
      <c r="VDZ16" s="209"/>
      <c r="VEA16" s="209"/>
      <c r="VEB16" s="209"/>
      <c r="VEC16" s="209"/>
      <c r="VED16" s="209"/>
      <c r="VEE16" s="209"/>
      <c r="VEF16" s="209"/>
      <c r="VEG16" s="209"/>
      <c r="VEH16" s="209"/>
      <c r="VEI16" s="209"/>
      <c r="VEJ16" s="209"/>
      <c r="VEK16" s="209"/>
      <c r="VEL16" s="209"/>
      <c r="VEM16" s="209"/>
      <c r="VEN16" s="209"/>
      <c r="VEO16" s="209"/>
      <c r="VEP16" s="209"/>
      <c r="VEQ16" s="209"/>
      <c r="VER16" s="209"/>
      <c r="VES16" s="209"/>
      <c r="VET16" s="209"/>
      <c r="VEU16" s="209"/>
      <c r="VEV16" s="209"/>
      <c r="VEW16" s="209"/>
      <c r="VEX16" s="209"/>
      <c r="VEY16" s="209"/>
      <c r="VEZ16" s="209"/>
      <c r="VFA16" s="209"/>
      <c r="VFB16" s="209"/>
      <c r="VFC16" s="209"/>
      <c r="VFD16" s="209"/>
      <c r="VFE16" s="209"/>
      <c r="VFF16" s="209"/>
      <c r="VFG16" s="209"/>
      <c r="VFH16" s="209"/>
      <c r="VFI16" s="209"/>
      <c r="VFJ16" s="209"/>
      <c r="VFK16" s="209"/>
      <c r="VFL16" s="209"/>
      <c r="VFM16" s="209"/>
      <c r="VFN16" s="209"/>
      <c r="VFO16" s="209"/>
      <c r="VFP16" s="209"/>
      <c r="VFQ16" s="209"/>
      <c r="VFR16" s="209"/>
      <c r="VFS16" s="209"/>
      <c r="VFT16" s="209"/>
      <c r="VFU16" s="209"/>
      <c r="VFV16" s="209"/>
      <c r="VFW16" s="209"/>
      <c r="VFX16" s="209"/>
      <c r="VFY16" s="209"/>
      <c r="VFZ16" s="209"/>
      <c r="VGA16" s="209"/>
      <c r="VGB16" s="209"/>
      <c r="VGC16" s="209"/>
      <c r="VGD16" s="209"/>
      <c r="VGE16" s="209"/>
      <c r="VGF16" s="209"/>
      <c r="VGG16" s="209"/>
      <c r="VGH16" s="209"/>
      <c r="VGI16" s="209"/>
      <c r="VGJ16" s="209"/>
      <c r="VGK16" s="209"/>
      <c r="VGL16" s="209"/>
      <c r="VGM16" s="209"/>
      <c r="VGN16" s="209"/>
      <c r="VGO16" s="209"/>
      <c r="VGP16" s="209"/>
      <c r="VGQ16" s="209"/>
      <c r="VGR16" s="209"/>
      <c r="VGS16" s="209"/>
      <c r="VGT16" s="209"/>
      <c r="VGU16" s="209"/>
      <c r="VGV16" s="209"/>
      <c r="VGW16" s="209"/>
      <c r="VGX16" s="209"/>
      <c r="VGY16" s="209"/>
      <c r="VGZ16" s="209"/>
      <c r="VHA16" s="209"/>
      <c r="VHB16" s="209"/>
      <c r="VHC16" s="209"/>
      <c r="VHD16" s="209"/>
      <c r="VHE16" s="209"/>
      <c r="VHF16" s="209"/>
      <c r="VHG16" s="209"/>
      <c r="VHH16" s="209"/>
      <c r="VHI16" s="209"/>
      <c r="VHJ16" s="209"/>
      <c r="VHK16" s="209"/>
      <c r="VHL16" s="209"/>
      <c r="VHM16" s="209"/>
      <c r="VHN16" s="209"/>
      <c r="VHO16" s="209"/>
      <c r="VHP16" s="209"/>
      <c r="VHQ16" s="209"/>
      <c r="VHR16" s="209"/>
      <c r="VHS16" s="209"/>
      <c r="VHT16" s="209"/>
      <c r="VHU16" s="209"/>
      <c r="VHV16" s="209"/>
      <c r="VHW16" s="209"/>
      <c r="VHX16" s="209"/>
      <c r="VHY16" s="209"/>
      <c r="VHZ16" s="209"/>
      <c r="VIA16" s="209"/>
      <c r="VIB16" s="209"/>
      <c r="VIC16" s="209"/>
      <c r="VID16" s="209"/>
      <c r="VIE16" s="209"/>
      <c r="VIF16" s="209"/>
      <c r="VIG16" s="209"/>
      <c r="VIH16" s="209"/>
      <c r="VII16" s="209"/>
      <c r="VIJ16" s="209"/>
      <c r="VIK16" s="209"/>
      <c r="VIL16" s="209"/>
      <c r="VIM16" s="209"/>
      <c r="VIN16" s="209"/>
      <c r="VIO16" s="209"/>
      <c r="VIP16" s="209"/>
      <c r="VIQ16" s="209"/>
      <c r="VIR16" s="209"/>
      <c r="VIS16" s="209"/>
      <c r="VIT16" s="209"/>
      <c r="VIU16" s="209"/>
      <c r="VIV16" s="209"/>
      <c r="VIW16" s="209"/>
      <c r="VIX16" s="209"/>
      <c r="VIY16" s="209"/>
      <c r="VIZ16" s="209"/>
      <c r="VJA16" s="209"/>
      <c r="VJB16" s="209"/>
      <c r="VJC16" s="209"/>
      <c r="VJD16" s="209"/>
      <c r="VJE16" s="209"/>
      <c r="VJF16" s="209"/>
      <c r="VJG16" s="209"/>
      <c r="VJH16" s="209"/>
      <c r="VJI16" s="209"/>
      <c r="VJJ16" s="209"/>
      <c r="VJK16" s="209"/>
      <c r="VJL16" s="209"/>
      <c r="VJM16" s="209"/>
      <c r="VJN16" s="209"/>
      <c r="VJO16" s="209"/>
      <c r="VJP16" s="209"/>
      <c r="VJQ16" s="209"/>
      <c r="VJR16" s="209"/>
      <c r="VJS16" s="209"/>
      <c r="VJT16" s="209"/>
      <c r="VJU16" s="209"/>
      <c r="VJV16" s="209"/>
      <c r="VJW16" s="209"/>
      <c r="VJX16" s="209"/>
      <c r="VJY16" s="209"/>
      <c r="VJZ16" s="209"/>
      <c r="VKA16" s="209"/>
      <c r="VKB16" s="209"/>
      <c r="VKC16" s="209"/>
      <c r="VKD16" s="209"/>
      <c r="VKE16" s="209"/>
      <c r="VKF16" s="209"/>
      <c r="VKG16" s="209"/>
      <c r="VKH16" s="209"/>
      <c r="VKI16" s="209"/>
      <c r="VKJ16" s="209"/>
      <c r="VKK16" s="209"/>
      <c r="VKL16" s="209"/>
      <c r="VKM16" s="209"/>
      <c r="VKN16" s="209"/>
      <c r="VKO16" s="209"/>
      <c r="VKP16" s="209"/>
      <c r="VKQ16" s="209"/>
      <c r="VKR16" s="209"/>
      <c r="VKS16" s="209"/>
      <c r="VKT16" s="209"/>
      <c r="VKU16" s="209"/>
      <c r="VKV16" s="209"/>
      <c r="VKW16" s="209"/>
      <c r="VKX16" s="209"/>
      <c r="VKY16" s="209"/>
      <c r="VKZ16" s="209"/>
      <c r="VLA16" s="209"/>
      <c r="VLB16" s="209"/>
      <c r="VLC16" s="209"/>
      <c r="VLD16" s="209"/>
      <c r="VLE16" s="209"/>
      <c r="VLF16" s="209"/>
      <c r="VLG16" s="209"/>
      <c r="VLH16" s="209"/>
      <c r="VLI16" s="209"/>
      <c r="VLJ16" s="209"/>
      <c r="VLK16" s="209"/>
      <c r="VLL16" s="209"/>
      <c r="VLM16" s="209"/>
      <c r="VLN16" s="209"/>
      <c r="VLO16" s="209"/>
      <c r="VLP16" s="209"/>
      <c r="VLQ16" s="209"/>
      <c r="VLR16" s="209"/>
      <c r="VLS16" s="209"/>
      <c r="VLT16" s="209"/>
      <c r="VLU16" s="209"/>
      <c r="VLV16" s="209"/>
      <c r="VLW16" s="209"/>
      <c r="VLX16" s="209"/>
      <c r="VLY16" s="209"/>
      <c r="VLZ16" s="209"/>
      <c r="VMA16" s="209"/>
      <c r="VMB16" s="209"/>
      <c r="VMC16" s="209"/>
      <c r="VMD16" s="209"/>
      <c r="VME16" s="209"/>
      <c r="VMF16" s="209"/>
      <c r="VMG16" s="209"/>
      <c r="VMH16" s="209"/>
      <c r="VMI16" s="209"/>
      <c r="VMJ16" s="209"/>
      <c r="VMK16" s="209"/>
      <c r="VML16" s="209"/>
      <c r="VMM16" s="209"/>
      <c r="VMN16" s="209"/>
      <c r="VMO16" s="209"/>
      <c r="VMP16" s="209"/>
      <c r="VMQ16" s="209"/>
      <c r="VMR16" s="209"/>
      <c r="VMS16" s="209"/>
      <c r="VMT16" s="209"/>
      <c r="VMU16" s="209"/>
      <c r="VMV16" s="209"/>
      <c r="VMW16" s="209"/>
      <c r="VMX16" s="209"/>
      <c r="VMY16" s="209"/>
      <c r="VMZ16" s="209"/>
      <c r="VNA16" s="209"/>
      <c r="VNB16" s="209"/>
      <c r="VNC16" s="209"/>
      <c r="VND16" s="209"/>
      <c r="VNE16" s="209"/>
      <c r="VNF16" s="209"/>
      <c r="VNG16" s="209"/>
      <c r="VNH16" s="209"/>
      <c r="VNI16" s="209"/>
      <c r="VNJ16" s="209"/>
      <c r="VNK16" s="209"/>
      <c r="VNL16" s="209"/>
      <c r="VNM16" s="209"/>
      <c r="VNN16" s="209"/>
      <c r="VNO16" s="209"/>
      <c r="VNP16" s="209"/>
      <c r="VNQ16" s="209"/>
      <c r="VNR16" s="209"/>
      <c r="VNS16" s="209"/>
      <c r="VNT16" s="209"/>
      <c r="VNU16" s="209"/>
      <c r="VNV16" s="209"/>
      <c r="VNW16" s="209"/>
      <c r="VNX16" s="209"/>
      <c r="VNY16" s="209"/>
      <c r="VNZ16" s="209"/>
      <c r="VOA16" s="209"/>
      <c r="VOB16" s="209"/>
      <c r="VOC16" s="209"/>
      <c r="VOD16" s="209"/>
      <c r="VOE16" s="209"/>
      <c r="VOF16" s="209"/>
      <c r="VOG16" s="209"/>
      <c r="VOH16" s="209"/>
      <c r="VOI16" s="209"/>
      <c r="VOJ16" s="209"/>
      <c r="VOK16" s="209"/>
      <c r="VOL16" s="209"/>
      <c r="VOM16" s="209"/>
      <c r="VON16" s="209"/>
      <c r="VOO16" s="209"/>
      <c r="VOP16" s="209"/>
      <c r="VOQ16" s="209"/>
      <c r="VOR16" s="209"/>
      <c r="VOS16" s="209"/>
      <c r="VOT16" s="209"/>
      <c r="VOU16" s="209"/>
      <c r="VOV16" s="209"/>
      <c r="VOW16" s="209"/>
      <c r="VOX16" s="209"/>
      <c r="VOY16" s="209"/>
      <c r="VOZ16" s="209"/>
      <c r="VPA16" s="209"/>
      <c r="VPB16" s="209"/>
      <c r="VPC16" s="209"/>
      <c r="VPD16" s="209"/>
      <c r="VPE16" s="209"/>
      <c r="VPF16" s="209"/>
      <c r="VPG16" s="209"/>
      <c r="VPH16" s="209"/>
      <c r="VPI16" s="209"/>
      <c r="VPJ16" s="209"/>
      <c r="VPK16" s="209"/>
      <c r="VPL16" s="209"/>
      <c r="VPM16" s="209"/>
      <c r="VPN16" s="209"/>
      <c r="VPO16" s="209"/>
      <c r="VPP16" s="209"/>
      <c r="VPQ16" s="209"/>
      <c r="VPR16" s="209"/>
      <c r="VPS16" s="209"/>
      <c r="VPT16" s="209"/>
      <c r="VPU16" s="209"/>
      <c r="VPV16" s="209"/>
      <c r="VPW16" s="209"/>
      <c r="VPX16" s="209"/>
      <c r="VPY16" s="209"/>
      <c r="VPZ16" s="209"/>
      <c r="VQA16" s="209"/>
      <c r="VQB16" s="209"/>
      <c r="VQC16" s="209"/>
      <c r="VQD16" s="209"/>
      <c r="VQE16" s="209"/>
      <c r="VQF16" s="209"/>
      <c r="VQG16" s="209"/>
      <c r="VQH16" s="209"/>
      <c r="VQI16" s="209"/>
      <c r="VQJ16" s="209"/>
      <c r="VQK16" s="209"/>
      <c r="VQL16" s="209"/>
      <c r="VQM16" s="209"/>
      <c r="VQN16" s="209"/>
      <c r="VQO16" s="209"/>
      <c r="VQP16" s="209"/>
      <c r="VQQ16" s="209"/>
      <c r="VQR16" s="209"/>
      <c r="VQS16" s="209"/>
      <c r="VQT16" s="209"/>
      <c r="VQU16" s="209"/>
      <c r="VQV16" s="209"/>
      <c r="VQW16" s="209"/>
      <c r="VQX16" s="209"/>
      <c r="VQY16" s="209"/>
      <c r="VQZ16" s="209"/>
      <c r="VRA16" s="209"/>
      <c r="VRB16" s="209"/>
      <c r="VRC16" s="209"/>
      <c r="VRD16" s="209"/>
      <c r="VRE16" s="209"/>
      <c r="VRF16" s="209"/>
      <c r="VRG16" s="209"/>
      <c r="VRH16" s="209"/>
      <c r="VRI16" s="209"/>
      <c r="VRJ16" s="209"/>
      <c r="VRK16" s="209"/>
      <c r="VRL16" s="209"/>
      <c r="VRM16" s="209"/>
      <c r="VRN16" s="209"/>
      <c r="VRO16" s="209"/>
      <c r="VRP16" s="209"/>
      <c r="VRQ16" s="209"/>
      <c r="VRR16" s="209"/>
      <c r="VRS16" s="209"/>
      <c r="VRT16" s="209"/>
      <c r="VRU16" s="209"/>
      <c r="VRV16" s="209"/>
      <c r="VRW16" s="209"/>
      <c r="VRX16" s="209"/>
      <c r="VRY16" s="209"/>
      <c r="VRZ16" s="209"/>
      <c r="VSA16" s="209"/>
      <c r="VSB16" s="209"/>
      <c r="VSC16" s="209"/>
      <c r="VSD16" s="209"/>
      <c r="VSE16" s="209"/>
      <c r="VSF16" s="209"/>
      <c r="VSG16" s="209"/>
      <c r="VSH16" s="209"/>
      <c r="VSI16" s="209"/>
      <c r="VSJ16" s="209"/>
      <c r="VSK16" s="209"/>
      <c r="VSL16" s="209"/>
      <c r="VSM16" s="209"/>
      <c r="VSN16" s="209"/>
      <c r="VSO16" s="209"/>
      <c r="VSP16" s="209"/>
      <c r="VSQ16" s="209"/>
      <c r="VSR16" s="209"/>
      <c r="VSS16" s="209"/>
      <c r="VST16" s="209"/>
      <c r="VSU16" s="209"/>
      <c r="VSV16" s="209"/>
      <c r="VSW16" s="209"/>
      <c r="VSX16" s="209"/>
      <c r="VSY16" s="209"/>
      <c r="VSZ16" s="209"/>
      <c r="VTA16" s="209"/>
      <c r="VTB16" s="209"/>
      <c r="VTC16" s="209"/>
      <c r="VTD16" s="209"/>
      <c r="VTE16" s="209"/>
      <c r="VTF16" s="209"/>
      <c r="VTG16" s="209"/>
      <c r="VTH16" s="209"/>
      <c r="VTI16" s="209"/>
      <c r="VTJ16" s="209"/>
      <c r="VTK16" s="209"/>
      <c r="VTL16" s="209"/>
      <c r="VTM16" s="209"/>
      <c r="VTN16" s="209"/>
      <c r="VTO16" s="209"/>
      <c r="VTP16" s="209"/>
      <c r="VTQ16" s="209"/>
      <c r="VTR16" s="209"/>
      <c r="VTS16" s="209"/>
      <c r="VTT16" s="209"/>
      <c r="VTU16" s="209"/>
      <c r="VTV16" s="209"/>
      <c r="VTW16" s="209"/>
      <c r="VTX16" s="209"/>
      <c r="VTY16" s="209"/>
      <c r="VTZ16" s="209"/>
      <c r="VUA16" s="209"/>
      <c r="VUB16" s="209"/>
      <c r="VUC16" s="209"/>
      <c r="VUD16" s="209"/>
      <c r="VUE16" s="209"/>
      <c r="VUF16" s="209"/>
      <c r="VUG16" s="209"/>
      <c r="VUH16" s="209"/>
      <c r="VUI16" s="209"/>
      <c r="VUJ16" s="209"/>
      <c r="VUK16" s="209"/>
      <c r="VUL16" s="209"/>
      <c r="VUM16" s="209"/>
      <c r="VUN16" s="209"/>
      <c r="VUO16" s="209"/>
      <c r="VUP16" s="209"/>
      <c r="VUQ16" s="209"/>
      <c r="VUR16" s="209"/>
      <c r="VUS16" s="209"/>
      <c r="VUT16" s="209"/>
      <c r="VUU16" s="209"/>
      <c r="VUV16" s="209"/>
      <c r="VUW16" s="209"/>
      <c r="VUX16" s="209"/>
      <c r="VUY16" s="209"/>
      <c r="VUZ16" s="209"/>
      <c r="VVA16" s="209"/>
      <c r="VVB16" s="209"/>
      <c r="VVC16" s="209"/>
      <c r="VVD16" s="209"/>
      <c r="VVE16" s="209"/>
      <c r="VVF16" s="209"/>
      <c r="VVG16" s="209"/>
      <c r="VVH16" s="209"/>
      <c r="VVI16" s="209"/>
      <c r="VVJ16" s="209"/>
      <c r="VVK16" s="209"/>
      <c r="VVL16" s="209"/>
      <c r="VVM16" s="209"/>
      <c r="VVN16" s="209"/>
      <c r="VVO16" s="209"/>
      <c r="VVP16" s="209"/>
      <c r="VVQ16" s="209"/>
      <c r="VVR16" s="209"/>
      <c r="VVS16" s="209"/>
      <c r="VVT16" s="209"/>
      <c r="VVU16" s="209"/>
      <c r="VVV16" s="209"/>
      <c r="VVW16" s="209"/>
      <c r="VVX16" s="209"/>
      <c r="VVY16" s="209"/>
      <c r="VVZ16" s="209"/>
      <c r="VWA16" s="209"/>
      <c r="VWB16" s="209"/>
      <c r="VWC16" s="209"/>
      <c r="VWD16" s="209"/>
      <c r="VWE16" s="209"/>
      <c r="VWF16" s="209"/>
      <c r="VWG16" s="209"/>
      <c r="VWH16" s="209"/>
      <c r="VWI16" s="209"/>
      <c r="VWJ16" s="209"/>
      <c r="VWK16" s="209"/>
      <c r="VWL16" s="209"/>
      <c r="VWM16" s="209"/>
      <c r="VWN16" s="209"/>
      <c r="VWO16" s="209"/>
      <c r="VWP16" s="209"/>
      <c r="VWQ16" s="209"/>
      <c r="VWR16" s="209"/>
      <c r="VWS16" s="209"/>
      <c r="VWT16" s="209"/>
      <c r="VWU16" s="209"/>
      <c r="VWV16" s="209"/>
      <c r="VWW16" s="209"/>
      <c r="VWX16" s="209"/>
      <c r="VWY16" s="209"/>
      <c r="VWZ16" s="209"/>
      <c r="VXA16" s="209"/>
      <c r="VXB16" s="209"/>
      <c r="VXC16" s="209"/>
      <c r="VXD16" s="209"/>
      <c r="VXE16" s="209"/>
      <c r="VXF16" s="209"/>
      <c r="VXG16" s="209"/>
      <c r="VXH16" s="209"/>
      <c r="VXI16" s="209"/>
      <c r="VXJ16" s="209"/>
      <c r="VXK16" s="209"/>
      <c r="VXL16" s="209"/>
      <c r="VXM16" s="209"/>
      <c r="VXN16" s="209"/>
      <c r="VXO16" s="209"/>
      <c r="VXP16" s="209"/>
      <c r="VXQ16" s="209"/>
      <c r="VXR16" s="209"/>
      <c r="VXS16" s="209"/>
      <c r="VXT16" s="209"/>
      <c r="VXU16" s="209"/>
      <c r="VXV16" s="209"/>
      <c r="VXW16" s="209"/>
      <c r="VXX16" s="209"/>
      <c r="VXY16" s="209"/>
      <c r="VXZ16" s="209"/>
      <c r="VYA16" s="209"/>
      <c r="VYB16" s="209"/>
      <c r="VYC16" s="209"/>
      <c r="VYD16" s="209"/>
      <c r="VYE16" s="209"/>
      <c r="VYF16" s="209"/>
      <c r="VYG16" s="209"/>
      <c r="VYH16" s="209"/>
      <c r="VYI16" s="209"/>
      <c r="VYJ16" s="209"/>
      <c r="VYK16" s="209"/>
      <c r="VYL16" s="209"/>
      <c r="VYM16" s="209"/>
      <c r="VYN16" s="209"/>
      <c r="VYO16" s="209"/>
      <c r="VYP16" s="209"/>
      <c r="VYQ16" s="209"/>
      <c r="VYR16" s="209"/>
      <c r="VYS16" s="209"/>
      <c r="VYT16" s="209"/>
      <c r="VYU16" s="209"/>
      <c r="VYV16" s="209"/>
      <c r="VYW16" s="209"/>
      <c r="VYX16" s="209"/>
      <c r="VYY16" s="209"/>
      <c r="VYZ16" s="209"/>
      <c r="VZA16" s="209"/>
      <c r="VZB16" s="209"/>
      <c r="VZC16" s="209"/>
      <c r="VZD16" s="209"/>
      <c r="VZE16" s="209"/>
      <c r="VZF16" s="209"/>
      <c r="VZG16" s="209"/>
      <c r="VZH16" s="209"/>
      <c r="VZI16" s="209"/>
      <c r="VZJ16" s="209"/>
      <c r="VZK16" s="209"/>
      <c r="VZL16" s="209"/>
      <c r="VZM16" s="209"/>
      <c r="VZN16" s="209"/>
      <c r="VZO16" s="209"/>
      <c r="VZP16" s="209"/>
      <c r="VZQ16" s="209"/>
      <c r="VZR16" s="209"/>
      <c r="VZS16" s="209"/>
      <c r="VZT16" s="209"/>
      <c r="VZU16" s="209"/>
      <c r="VZV16" s="209"/>
      <c r="VZW16" s="209"/>
      <c r="VZX16" s="209"/>
      <c r="VZY16" s="209"/>
      <c r="VZZ16" s="209"/>
      <c r="WAA16" s="209"/>
      <c r="WAB16" s="209"/>
      <c r="WAC16" s="209"/>
      <c r="WAD16" s="209"/>
      <c r="WAE16" s="209"/>
      <c r="WAF16" s="209"/>
      <c r="WAG16" s="209"/>
      <c r="WAH16" s="209"/>
      <c r="WAI16" s="209"/>
      <c r="WAJ16" s="209"/>
      <c r="WAK16" s="209"/>
      <c r="WAL16" s="209"/>
      <c r="WAM16" s="209"/>
      <c r="WAN16" s="209"/>
      <c r="WAO16" s="209"/>
      <c r="WAP16" s="209"/>
      <c r="WAQ16" s="209"/>
      <c r="WAR16" s="209"/>
      <c r="WAS16" s="209"/>
      <c r="WAT16" s="209"/>
      <c r="WAU16" s="209"/>
      <c r="WAV16" s="209"/>
      <c r="WAW16" s="209"/>
      <c r="WAX16" s="209"/>
      <c r="WAY16" s="209"/>
      <c r="WAZ16" s="209"/>
      <c r="WBA16" s="209"/>
      <c r="WBB16" s="209"/>
      <c r="WBC16" s="209"/>
      <c r="WBD16" s="209"/>
      <c r="WBE16" s="209"/>
      <c r="WBF16" s="209"/>
      <c r="WBG16" s="209"/>
      <c r="WBH16" s="209"/>
      <c r="WBI16" s="209"/>
      <c r="WBJ16" s="209"/>
      <c r="WBK16" s="209"/>
      <c r="WBL16" s="209"/>
      <c r="WBM16" s="209"/>
      <c r="WBN16" s="209"/>
      <c r="WBO16" s="209"/>
      <c r="WBP16" s="209"/>
      <c r="WBQ16" s="209"/>
      <c r="WBR16" s="209"/>
      <c r="WBS16" s="209"/>
      <c r="WBT16" s="209"/>
      <c r="WBU16" s="209"/>
      <c r="WBV16" s="209"/>
      <c r="WBW16" s="209"/>
      <c r="WBX16" s="209"/>
      <c r="WBY16" s="209"/>
      <c r="WBZ16" s="209"/>
      <c r="WCA16" s="209"/>
      <c r="WCB16" s="209"/>
      <c r="WCC16" s="209"/>
      <c r="WCD16" s="209"/>
      <c r="WCE16" s="209"/>
      <c r="WCF16" s="209"/>
      <c r="WCG16" s="209"/>
      <c r="WCH16" s="209"/>
      <c r="WCI16" s="209"/>
      <c r="WCJ16" s="209"/>
      <c r="WCK16" s="209"/>
      <c r="WCL16" s="209"/>
      <c r="WCM16" s="209"/>
      <c r="WCN16" s="209"/>
      <c r="WCO16" s="209"/>
      <c r="WCP16" s="209"/>
      <c r="WCQ16" s="209"/>
      <c r="WCR16" s="209"/>
      <c r="WCS16" s="209"/>
      <c r="WCT16" s="209"/>
      <c r="WCU16" s="209"/>
      <c r="WCV16" s="209"/>
      <c r="WCW16" s="209"/>
      <c r="WCX16" s="209"/>
      <c r="WCY16" s="209"/>
      <c r="WCZ16" s="209"/>
      <c r="WDA16" s="209"/>
      <c r="WDB16" s="209"/>
      <c r="WDC16" s="209"/>
      <c r="WDD16" s="209"/>
      <c r="WDE16" s="209"/>
      <c r="WDF16" s="209"/>
      <c r="WDG16" s="209"/>
      <c r="WDH16" s="209"/>
      <c r="WDI16" s="209"/>
      <c r="WDJ16" s="209"/>
      <c r="WDK16" s="209"/>
      <c r="WDL16" s="209"/>
      <c r="WDM16" s="209"/>
      <c r="WDN16" s="209"/>
      <c r="WDO16" s="209"/>
      <c r="WDP16" s="209"/>
      <c r="WDQ16" s="209"/>
      <c r="WDR16" s="209"/>
      <c r="WDS16" s="209"/>
      <c r="WDT16" s="209"/>
      <c r="WDU16" s="209"/>
      <c r="WDV16" s="209"/>
      <c r="WDW16" s="209"/>
      <c r="WDX16" s="209"/>
      <c r="WDY16" s="209"/>
      <c r="WDZ16" s="209"/>
      <c r="WEA16" s="209"/>
      <c r="WEB16" s="209"/>
      <c r="WEC16" s="209"/>
      <c r="WED16" s="209"/>
      <c r="WEE16" s="209"/>
      <c r="WEF16" s="209"/>
      <c r="WEG16" s="209"/>
      <c r="WEH16" s="209"/>
      <c r="WEI16" s="209"/>
      <c r="WEJ16" s="209"/>
      <c r="WEK16" s="209"/>
      <c r="WEL16" s="209"/>
      <c r="WEM16" s="209"/>
      <c r="WEN16" s="209"/>
      <c r="WEO16" s="209"/>
      <c r="WEP16" s="209"/>
      <c r="WEQ16" s="209"/>
      <c r="WER16" s="209"/>
      <c r="WES16" s="209"/>
      <c r="WET16" s="209"/>
      <c r="WEU16" s="209"/>
      <c r="WEV16" s="209"/>
      <c r="WEW16" s="209"/>
      <c r="WEX16" s="209"/>
      <c r="WEY16" s="209"/>
      <c r="WEZ16" s="209"/>
      <c r="WFA16" s="209"/>
      <c r="WFB16" s="209"/>
      <c r="WFC16" s="209"/>
      <c r="WFD16" s="209"/>
      <c r="WFE16" s="209"/>
      <c r="WFF16" s="209"/>
      <c r="WFG16" s="209"/>
      <c r="WFH16" s="209"/>
      <c r="WFI16" s="209"/>
      <c r="WFJ16" s="209"/>
      <c r="WFK16" s="209"/>
      <c r="WFL16" s="209"/>
      <c r="WFM16" s="209"/>
      <c r="WFN16" s="209"/>
      <c r="WFO16" s="209"/>
      <c r="WFP16" s="209"/>
      <c r="WFQ16" s="209"/>
      <c r="WFR16" s="209"/>
      <c r="WFS16" s="209"/>
      <c r="WFT16" s="209"/>
      <c r="WFU16" s="209"/>
      <c r="WFV16" s="209"/>
      <c r="WFW16" s="209"/>
      <c r="WFX16" s="209"/>
      <c r="WFY16" s="209"/>
      <c r="WFZ16" s="209"/>
      <c r="WGA16" s="209"/>
      <c r="WGB16" s="209"/>
      <c r="WGC16" s="209"/>
      <c r="WGD16" s="209"/>
      <c r="WGE16" s="209"/>
      <c r="WGF16" s="209"/>
      <c r="WGG16" s="209"/>
      <c r="WGH16" s="209"/>
      <c r="WGI16" s="209"/>
      <c r="WGJ16" s="209"/>
      <c r="WGK16" s="209"/>
      <c r="WGL16" s="209"/>
      <c r="WGM16" s="209"/>
      <c r="WGN16" s="209"/>
      <c r="WGO16" s="209"/>
      <c r="WGP16" s="209"/>
      <c r="WGQ16" s="209"/>
      <c r="WGR16" s="209"/>
      <c r="WGS16" s="209"/>
      <c r="WGT16" s="209"/>
      <c r="WGU16" s="209"/>
      <c r="WGV16" s="209"/>
      <c r="WGW16" s="209"/>
      <c r="WGX16" s="209"/>
      <c r="WGY16" s="209"/>
      <c r="WGZ16" s="209"/>
      <c r="WHA16" s="209"/>
      <c r="WHB16" s="209"/>
      <c r="WHC16" s="209"/>
      <c r="WHD16" s="209"/>
      <c r="WHE16" s="209"/>
      <c r="WHF16" s="209"/>
      <c r="WHG16" s="209"/>
      <c r="WHH16" s="209"/>
      <c r="WHI16" s="209"/>
      <c r="WHJ16" s="209"/>
      <c r="WHK16" s="209"/>
      <c r="WHL16" s="209"/>
      <c r="WHM16" s="209"/>
      <c r="WHN16" s="209"/>
      <c r="WHO16" s="209"/>
      <c r="WHP16" s="209"/>
      <c r="WHQ16" s="209"/>
      <c r="WHR16" s="209"/>
      <c r="WHS16" s="209"/>
      <c r="WHT16" s="209"/>
      <c r="WHU16" s="209"/>
      <c r="WHV16" s="209"/>
      <c r="WHW16" s="209"/>
      <c r="WHX16" s="209"/>
      <c r="WHY16" s="209"/>
      <c r="WHZ16" s="209"/>
      <c r="WIA16" s="209"/>
      <c r="WIB16" s="209"/>
      <c r="WIC16" s="209"/>
      <c r="WID16" s="209"/>
      <c r="WIE16" s="209"/>
      <c r="WIF16" s="209"/>
      <c r="WIG16" s="209"/>
      <c r="WIH16" s="209"/>
      <c r="WII16" s="209"/>
      <c r="WIJ16" s="209"/>
      <c r="WIK16" s="209"/>
      <c r="WIL16" s="209"/>
      <c r="WIM16" s="209"/>
      <c r="WIN16" s="209"/>
      <c r="WIO16" s="209"/>
      <c r="WIP16" s="209"/>
      <c r="WIQ16" s="209"/>
      <c r="WIR16" s="209"/>
      <c r="WIS16" s="209"/>
      <c r="WIT16" s="209"/>
      <c r="WIU16" s="209"/>
      <c r="WIV16" s="209"/>
      <c r="WIW16" s="209"/>
      <c r="WIX16" s="209"/>
      <c r="WIY16" s="209"/>
      <c r="WIZ16" s="209"/>
      <c r="WJA16" s="209"/>
      <c r="WJB16" s="209"/>
      <c r="WJC16" s="209"/>
      <c r="WJD16" s="209"/>
      <c r="WJE16" s="209"/>
      <c r="WJF16" s="209"/>
      <c r="WJG16" s="209"/>
      <c r="WJH16" s="209"/>
      <c r="WJI16" s="209"/>
      <c r="WJJ16" s="209"/>
      <c r="WJK16" s="209"/>
      <c r="WJL16" s="209"/>
      <c r="WJM16" s="209"/>
      <c r="WJN16" s="209"/>
      <c r="WJO16" s="209"/>
      <c r="WJP16" s="209"/>
      <c r="WJQ16" s="209"/>
      <c r="WJR16" s="209"/>
      <c r="WJS16" s="209"/>
      <c r="WJT16" s="209"/>
      <c r="WJU16" s="209"/>
      <c r="WJV16" s="209"/>
      <c r="WJW16" s="209"/>
      <c r="WJX16" s="209"/>
      <c r="WJY16" s="209"/>
      <c r="WJZ16" s="209"/>
      <c r="WKA16" s="209"/>
      <c r="WKB16" s="209"/>
      <c r="WKC16" s="209"/>
      <c r="WKD16" s="209"/>
      <c r="WKE16" s="209"/>
      <c r="WKF16" s="209"/>
      <c r="WKG16" s="209"/>
      <c r="WKH16" s="209"/>
      <c r="WKI16" s="209"/>
      <c r="WKJ16" s="209"/>
      <c r="WKK16" s="209"/>
      <c r="WKL16" s="209"/>
      <c r="WKM16" s="209"/>
      <c r="WKN16" s="209"/>
      <c r="WKO16" s="209"/>
      <c r="WKP16" s="209"/>
      <c r="WKQ16" s="209"/>
      <c r="WKR16" s="209"/>
      <c r="WKS16" s="209"/>
      <c r="WKT16" s="209"/>
      <c r="WKU16" s="209"/>
      <c r="WKV16" s="209"/>
      <c r="WKW16" s="209"/>
      <c r="WKX16" s="209"/>
      <c r="WKY16" s="209"/>
      <c r="WKZ16" s="209"/>
      <c r="WLA16" s="209"/>
      <c r="WLB16" s="209"/>
      <c r="WLC16" s="209"/>
      <c r="WLD16" s="209"/>
      <c r="WLE16" s="209"/>
      <c r="WLF16" s="209"/>
      <c r="WLG16" s="209"/>
      <c r="WLH16" s="209"/>
      <c r="WLI16" s="209"/>
      <c r="WLJ16" s="209"/>
      <c r="WLK16" s="209"/>
      <c r="WLL16" s="209"/>
      <c r="WLM16" s="209"/>
      <c r="WLN16" s="209"/>
      <c r="WLO16" s="209"/>
      <c r="WLP16" s="209"/>
      <c r="WLQ16" s="209"/>
      <c r="WLR16" s="209"/>
      <c r="WLS16" s="209"/>
      <c r="WLT16" s="209"/>
      <c r="WLU16" s="209"/>
      <c r="WLV16" s="209"/>
      <c r="WLW16" s="209"/>
      <c r="WLX16" s="209"/>
      <c r="WLY16" s="209"/>
      <c r="WLZ16" s="209"/>
      <c r="WMA16" s="209"/>
      <c r="WMB16" s="209"/>
      <c r="WMC16" s="209"/>
      <c r="WMD16" s="209"/>
      <c r="WME16" s="209"/>
      <c r="WMF16" s="209"/>
      <c r="WMG16" s="209"/>
      <c r="WMH16" s="209"/>
      <c r="WMI16" s="209"/>
      <c r="WMJ16" s="209"/>
      <c r="WMK16" s="209"/>
      <c r="WML16" s="209"/>
      <c r="WMM16" s="209"/>
      <c r="WMN16" s="209"/>
      <c r="WMO16" s="209"/>
      <c r="WMP16" s="209"/>
      <c r="WMQ16" s="209"/>
      <c r="WMR16" s="209"/>
      <c r="WMS16" s="209"/>
      <c r="WMT16" s="209"/>
      <c r="WMU16" s="209"/>
      <c r="WMV16" s="209"/>
      <c r="WMW16" s="209"/>
      <c r="WMX16" s="209"/>
      <c r="WMY16" s="209"/>
      <c r="WMZ16" s="209"/>
      <c r="WNA16" s="209"/>
      <c r="WNB16" s="209"/>
      <c r="WNC16" s="209"/>
      <c r="WND16" s="209"/>
      <c r="WNE16" s="209"/>
      <c r="WNF16" s="209"/>
      <c r="WNG16" s="209"/>
      <c r="WNH16" s="209"/>
      <c r="WNI16" s="209"/>
      <c r="WNJ16" s="209"/>
      <c r="WNK16" s="209"/>
      <c r="WNL16" s="209"/>
      <c r="WNM16" s="209"/>
      <c r="WNN16" s="209"/>
      <c r="WNO16" s="209"/>
      <c r="WNP16" s="209"/>
      <c r="WNQ16" s="209"/>
      <c r="WNR16" s="209"/>
      <c r="WNS16" s="209"/>
      <c r="WNT16" s="209"/>
      <c r="WNU16" s="209"/>
      <c r="WNV16" s="209"/>
      <c r="WNW16" s="209"/>
      <c r="WNX16" s="209"/>
      <c r="WNY16" s="209"/>
      <c r="WNZ16" s="209"/>
      <c r="WOA16" s="209"/>
      <c r="WOB16" s="209"/>
      <c r="WOC16" s="209"/>
      <c r="WOD16" s="209"/>
      <c r="WOE16" s="209"/>
      <c r="WOF16" s="209"/>
      <c r="WOG16" s="209"/>
      <c r="WOH16" s="209"/>
      <c r="WOI16" s="209"/>
      <c r="WOJ16" s="209"/>
      <c r="WOK16" s="209"/>
      <c r="WOL16" s="209"/>
      <c r="WOM16" s="209"/>
      <c r="WON16" s="209"/>
      <c r="WOO16" s="209"/>
      <c r="WOP16" s="209"/>
      <c r="WOQ16" s="209"/>
      <c r="WOR16" s="209"/>
      <c r="WOS16" s="209"/>
      <c r="WOT16" s="209"/>
      <c r="WOU16" s="209"/>
      <c r="WOV16" s="209"/>
      <c r="WOW16" s="209"/>
      <c r="WOX16" s="209"/>
      <c r="WOY16" s="209"/>
      <c r="WOZ16" s="209"/>
      <c r="WPA16" s="209"/>
      <c r="WPB16" s="209"/>
      <c r="WPC16" s="209"/>
      <c r="WPD16" s="209"/>
      <c r="WPE16" s="209"/>
      <c r="WPF16" s="209"/>
      <c r="WPG16" s="209"/>
      <c r="WPH16" s="209"/>
      <c r="WPI16" s="209"/>
      <c r="WPJ16" s="209"/>
      <c r="WPK16" s="209"/>
      <c r="WPL16" s="209"/>
      <c r="WPM16" s="209"/>
      <c r="WPN16" s="209"/>
      <c r="WPO16" s="209"/>
      <c r="WPP16" s="209"/>
      <c r="WPQ16" s="209"/>
      <c r="WPR16" s="209"/>
      <c r="WPS16" s="209"/>
      <c r="WPT16" s="209"/>
      <c r="WPU16" s="209"/>
      <c r="WPV16" s="209"/>
      <c r="WPW16" s="209"/>
      <c r="WPX16" s="209"/>
      <c r="WPY16" s="209"/>
      <c r="WPZ16" s="209"/>
      <c r="WQA16" s="209"/>
      <c r="WQB16" s="209"/>
      <c r="WQC16" s="209"/>
      <c r="WQD16" s="209"/>
      <c r="WQE16" s="209"/>
      <c r="WQF16" s="209"/>
      <c r="WQG16" s="209"/>
      <c r="WQH16" s="209"/>
      <c r="WQI16" s="209"/>
      <c r="WQJ16" s="209"/>
      <c r="WQK16" s="209"/>
      <c r="WQL16" s="209"/>
      <c r="WQM16" s="209"/>
      <c r="WQN16" s="209"/>
      <c r="WQO16" s="209"/>
      <c r="WQP16" s="209"/>
      <c r="WQQ16" s="209"/>
      <c r="WQR16" s="209"/>
      <c r="WQS16" s="209"/>
      <c r="WQT16" s="209"/>
      <c r="WQU16" s="209"/>
      <c r="WQV16" s="209"/>
      <c r="WQW16" s="209"/>
      <c r="WQX16" s="209"/>
      <c r="WQY16" s="209"/>
      <c r="WQZ16" s="209"/>
      <c r="WRA16" s="209"/>
      <c r="WRB16" s="209"/>
      <c r="WRC16" s="209"/>
      <c r="WRD16" s="209"/>
      <c r="WRE16" s="209"/>
      <c r="WRF16" s="209"/>
      <c r="WRG16" s="209"/>
      <c r="WRH16" s="209"/>
      <c r="WRI16" s="209"/>
      <c r="WRJ16" s="209"/>
      <c r="WRK16" s="209"/>
      <c r="WRL16" s="209"/>
      <c r="WRM16" s="209"/>
      <c r="WRN16" s="209"/>
      <c r="WRO16" s="209"/>
      <c r="WRP16" s="209"/>
      <c r="WRQ16" s="209"/>
      <c r="WRR16" s="209"/>
      <c r="WRS16" s="209"/>
      <c r="WRT16" s="209"/>
      <c r="WRU16" s="209"/>
      <c r="WRV16" s="209"/>
      <c r="WRW16" s="209"/>
      <c r="WRX16" s="209"/>
      <c r="WRY16" s="209"/>
      <c r="WRZ16" s="209"/>
      <c r="WSA16" s="209"/>
      <c r="WSB16" s="209"/>
      <c r="WSC16" s="209"/>
      <c r="WSD16" s="209"/>
      <c r="WSE16" s="209"/>
      <c r="WSF16" s="209"/>
      <c r="WSG16" s="209"/>
      <c r="WSH16" s="209"/>
      <c r="WSI16" s="209"/>
      <c r="WSJ16" s="209"/>
      <c r="WSK16" s="209"/>
      <c r="WSL16" s="209"/>
      <c r="WSM16" s="209"/>
      <c r="WSN16" s="209"/>
      <c r="WSO16" s="209"/>
      <c r="WSP16" s="209"/>
      <c r="WSQ16" s="209"/>
      <c r="WSR16" s="209"/>
      <c r="WSS16" s="209"/>
      <c r="WST16" s="209"/>
      <c r="WSU16" s="209"/>
      <c r="WSV16" s="209"/>
      <c r="WSW16" s="209"/>
      <c r="WSX16" s="209"/>
      <c r="WSY16" s="209"/>
      <c r="WSZ16" s="209"/>
      <c r="WTA16" s="209"/>
      <c r="WTB16" s="209"/>
      <c r="WTC16" s="209"/>
      <c r="WTD16" s="209"/>
      <c r="WTE16" s="209"/>
      <c r="WTF16" s="209"/>
      <c r="WTG16" s="209"/>
      <c r="WTH16" s="209"/>
      <c r="WTI16" s="209"/>
      <c r="WTJ16" s="209"/>
      <c r="WTK16" s="209"/>
      <c r="WTL16" s="209"/>
      <c r="WTM16" s="209"/>
      <c r="WTN16" s="209"/>
      <c r="WTO16" s="209"/>
      <c r="WTP16" s="209"/>
      <c r="WTQ16" s="209"/>
      <c r="WTR16" s="209"/>
      <c r="WTS16" s="209"/>
      <c r="WTT16" s="209"/>
      <c r="WTU16" s="209"/>
      <c r="WTV16" s="209"/>
      <c r="WTW16" s="209"/>
      <c r="WTX16" s="209"/>
      <c r="WTY16" s="209"/>
      <c r="WTZ16" s="209"/>
      <c r="WUA16" s="209"/>
      <c r="WUB16" s="209"/>
      <c r="WUC16" s="209"/>
      <c r="WUD16" s="209"/>
      <c r="WUE16" s="209"/>
      <c r="WUF16" s="209"/>
      <c r="WUG16" s="209"/>
      <c r="WUH16" s="209"/>
      <c r="WUI16" s="209"/>
      <c r="WUJ16" s="209"/>
      <c r="WUK16" s="209"/>
      <c r="WUL16" s="209"/>
      <c r="WUM16" s="209"/>
      <c r="WUN16" s="209"/>
      <c r="WUO16" s="209"/>
      <c r="WUP16" s="209"/>
      <c r="WUQ16" s="209"/>
      <c r="WUR16" s="209"/>
      <c r="WUS16" s="209"/>
      <c r="WUT16" s="209"/>
      <c r="WUU16" s="209"/>
      <c r="WUV16" s="209"/>
      <c r="WUW16" s="209"/>
      <c r="WUX16" s="209"/>
      <c r="WUY16" s="209"/>
      <c r="WUZ16" s="209"/>
      <c r="WVA16" s="209"/>
      <c r="WVB16" s="209"/>
      <c r="WVC16" s="209"/>
      <c r="WVD16" s="209"/>
      <c r="WVE16" s="209"/>
      <c r="WVF16" s="209"/>
      <c r="WVG16" s="209"/>
      <c r="WVH16" s="209"/>
      <c r="WVI16" s="209"/>
      <c r="WVJ16" s="209"/>
      <c r="WVK16" s="209"/>
      <c r="WVL16" s="209"/>
      <c r="WVM16" s="209"/>
      <c r="WVN16" s="209"/>
      <c r="WVO16" s="209"/>
      <c r="WVP16" s="209"/>
      <c r="WVQ16" s="209"/>
      <c r="WVR16" s="209"/>
      <c r="WVS16" s="209"/>
      <c r="WVT16" s="209"/>
      <c r="WVU16" s="209"/>
      <c r="WVV16" s="209"/>
      <c r="WVW16" s="209"/>
      <c r="WVX16" s="209"/>
      <c r="WVY16" s="209"/>
      <c r="WVZ16" s="209"/>
      <c r="WWA16" s="209"/>
      <c r="WWB16" s="209"/>
      <c r="WWC16" s="209"/>
      <c r="WWD16" s="209"/>
      <c r="WWE16" s="209"/>
      <c r="WWF16" s="209"/>
      <c r="WWG16" s="209"/>
      <c r="WWH16" s="209"/>
      <c r="WWI16" s="209"/>
      <c r="WWJ16" s="209"/>
      <c r="WWK16" s="209"/>
      <c r="WWL16" s="209"/>
      <c r="WWM16" s="209"/>
      <c r="WWN16" s="209"/>
      <c r="WWO16" s="209"/>
      <c r="WWP16" s="209"/>
      <c r="WWQ16" s="209"/>
      <c r="WWR16" s="209"/>
      <c r="WWS16" s="209"/>
      <c r="WWT16" s="209"/>
      <c r="WWU16" s="209"/>
      <c r="WWV16" s="209"/>
      <c r="WWW16" s="209"/>
      <c r="WWX16" s="209"/>
      <c r="WWY16" s="209"/>
      <c r="WWZ16" s="209"/>
    </row>
    <row r="17" spans="1:16172" s="197" customFormat="1" ht="15.75" customHeight="1" x14ac:dyDescent="0.2">
      <c r="A17" s="210">
        <v>5</v>
      </c>
      <c r="B17" s="197" t="s">
        <v>292</v>
      </c>
      <c r="C17" s="182" t="str">
        <f t="shared" si="1"/>
        <v>45</v>
      </c>
      <c r="D17" s="182" t="str">
        <f t="shared" si="2"/>
        <v>40</v>
      </c>
      <c r="E17" s="182" t="str">
        <f t="shared" si="3"/>
        <v>000</v>
      </c>
      <c r="F17" s="198" t="str">
        <f t="shared" si="0"/>
        <v>5000.03</v>
      </c>
      <c r="G17" s="197" t="s">
        <v>87</v>
      </c>
      <c r="H17" s="199">
        <v>0</v>
      </c>
      <c r="I17" s="199">
        <v>0</v>
      </c>
      <c r="J17" s="199"/>
      <c r="K17" s="199"/>
      <c r="L17" s="199"/>
      <c r="M17" s="199">
        <v>0</v>
      </c>
      <c r="N17" s="164">
        <v>0</v>
      </c>
      <c r="O17" s="200"/>
      <c r="Q17" s="201">
        <f>IFERROR(VLOOKUP(B17,[2]rptBudgetaryBudgetCrossOrganiza!$A$4:$K$282,2,FALSE),"0")</f>
        <v>0</v>
      </c>
      <c r="R17" s="201">
        <v>0</v>
      </c>
      <c r="S17" s="201"/>
      <c r="T17" s="201"/>
      <c r="U17" s="201"/>
      <c r="V17" s="201">
        <v>0</v>
      </c>
      <c r="W17" s="202">
        <v>0</v>
      </c>
      <c r="X17" s="202"/>
      <c r="Z17" s="203">
        <v>0</v>
      </c>
      <c r="AA17" s="203">
        <v>0</v>
      </c>
      <c r="AB17" s="203"/>
      <c r="AC17" s="203"/>
      <c r="AD17" s="203"/>
      <c r="AE17" s="203">
        <v>0</v>
      </c>
      <c r="AF17" s="204">
        <v>0</v>
      </c>
      <c r="AG17" s="204">
        <f t="shared" si="4"/>
        <v>0</v>
      </c>
      <c r="AI17" s="205">
        <v>0</v>
      </c>
      <c r="AJ17" s="205">
        <v>0</v>
      </c>
      <c r="AK17" s="206">
        <f>AJ17</f>
        <v>0</v>
      </c>
      <c r="AL17" s="205" t="str">
        <f>IFERROR(VLOOKUP(B17,[3]rptBudgetaryBudgetCrossOrganiza!$A$2637:$N$2708,13,FALSE),"0")</f>
        <v>0</v>
      </c>
      <c r="AM17" s="206"/>
      <c r="AN17" s="206"/>
      <c r="AO17" s="206"/>
      <c r="AP17" s="206"/>
      <c r="AQ17" s="206"/>
      <c r="AR17" s="206"/>
      <c r="AT17" s="202"/>
      <c r="AU17" s="202"/>
      <c r="AV17" s="202"/>
      <c r="AW17" s="202"/>
      <c r="AX17" s="202"/>
      <c r="AY17" s="202"/>
      <c r="AZ17" s="202"/>
      <c r="BA17" s="202">
        <f t="shared" ref="BA17:BA22" si="5">AZ17-AU17</f>
        <v>0</v>
      </c>
    </row>
    <row r="18" spans="1:16172" s="197" customFormat="1" ht="15.75" customHeight="1" x14ac:dyDescent="0.2">
      <c r="A18" s="210">
        <v>5</v>
      </c>
      <c r="B18" s="197" t="s">
        <v>294</v>
      </c>
      <c r="C18" s="182" t="str">
        <f t="shared" si="1"/>
        <v>45</v>
      </c>
      <c r="D18" s="182" t="str">
        <f t="shared" si="2"/>
        <v>40</v>
      </c>
      <c r="E18" s="182" t="str">
        <f t="shared" si="3"/>
        <v>000</v>
      </c>
      <c r="F18" s="198" t="str">
        <f t="shared" si="0"/>
        <v>5000.04</v>
      </c>
      <c r="G18" s="197" t="s">
        <v>474</v>
      </c>
      <c r="H18" s="199">
        <v>0</v>
      </c>
      <c r="I18" s="199">
        <v>0</v>
      </c>
      <c r="J18" s="199"/>
      <c r="K18" s="199"/>
      <c r="L18" s="199"/>
      <c r="M18" s="199">
        <v>0</v>
      </c>
      <c r="N18" s="200">
        <v>0</v>
      </c>
      <c r="O18" s="200"/>
      <c r="Q18" s="201">
        <f>IFERROR(VLOOKUP(B18,[2]rptBudgetaryBudgetCrossOrganiza!$A$4:$K$282,2,FALSE),"0")</f>
        <v>0</v>
      </c>
      <c r="R18" s="201">
        <v>0</v>
      </c>
      <c r="S18" s="201"/>
      <c r="T18" s="201"/>
      <c r="U18" s="201"/>
      <c r="V18" s="201">
        <v>0</v>
      </c>
      <c r="W18" s="202">
        <v>0</v>
      </c>
      <c r="X18" s="202"/>
      <c r="Z18" s="203">
        <v>0</v>
      </c>
      <c r="AA18" s="203">
        <v>0</v>
      </c>
      <c r="AB18" s="203"/>
      <c r="AC18" s="203"/>
      <c r="AD18" s="203"/>
      <c r="AE18" s="203">
        <v>0</v>
      </c>
      <c r="AF18" s="204">
        <v>0</v>
      </c>
      <c r="AG18" s="204">
        <f t="shared" si="4"/>
        <v>0</v>
      </c>
      <c r="AI18" s="205">
        <v>0</v>
      </c>
      <c r="AJ18" s="205">
        <v>0</v>
      </c>
      <c r="AK18" s="206">
        <v>3090</v>
      </c>
      <c r="AL18" s="205" t="str">
        <f>IFERROR(VLOOKUP(B18,[3]rptBudgetaryBudgetCrossOrganiza!$A$2637:$N$2708,13,FALSE),"0")</f>
        <v>0</v>
      </c>
      <c r="AM18" s="206"/>
      <c r="AN18" s="206"/>
      <c r="AO18" s="206"/>
      <c r="AP18" s="206"/>
      <c r="AQ18" s="215"/>
      <c r="AR18" s="206"/>
      <c r="AT18" s="202"/>
      <c r="AU18" s="202"/>
      <c r="AV18" s="202"/>
      <c r="AW18" s="202"/>
      <c r="AX18" s="202"/>
      <c r="AY18" s="202"/>
      <c r="AZ18" s="202"/>
      <c r="BA18" s="202">
        <f t="shared" si="5"/>
        <v>0</v>
      </c>
    </row>
    <row r="19" spans="1:16172" s="197" customFormat="1" ht="15.75" customHeight="1" x14ac:dyDescent="0.2">
      <c r="A19" s="210">
        <v>5</v>
      </c>
      <c r="B19" s="197" t="s">
        <v>296</v>
      </c>
      <c r="C19" s="182" t="str">
        <f t="shared" si="1"/>
        <v>45</v>
      </c>
      <c r="D19" s="182" t="str">
        <f t="shared" si="2"/>
        <v>40</v>
      </c>
      <c r="E19" s="182" t="str">
        <f t="shared" si="3"/>
        <v>000</v>
      </c>
      <c r="F19" s="198" t="str">
        <f t="shared" si="0"/>
        <v>5000.05</v>
      </c>
      <c r="G19" s="197" t="s">
        <v>475</v>
      </c>
      <c r="H19" s="199">
        <v>0</v>
      </c>
      <c r="I19" s="199">
        <v>0</v>
      </c>
      <c r="J19" s="199"/>
      <c r="K19" s="199"/>
      <c r="L19" s="199"/>
      <c r="M19" s="199">
        <v>0</v>
      </c>
      <c r="N19" s="200">
        <v>0</v>
      </c>
      <c r="O19" s="200"/>
      <c r="Q19" s="201">
        <f>IFERROR(VLOOKUP(B19,[2]rptBudgetaryBudgetCrossOrganiza!$A$4:$K$282,2,FALSE),"0")</f>
        <v>0</v>
      </c>
      <c r="R19" s="201">
        <v>0</v>
      </c>
      <c r="S19" s="201"/>
      <c r="T19" s="201"/>
      <c r="U19" s="201"/>
      <c r="V19" s="201">
        <v>0</v>
      </c>
      <c r="W19" s="202">
        <v>0</v>
      </c>
      <c r="X19" s="202"/>
      <c r="Z19" s="203">
        <v>0</v>
      </c>
      <c r="AA19" s="203">
        <v>0</v>
      </c>
      <c r="AB19" s="203"/>
      <c r="AC19" s="203"/>
      <c r="AD19" s="203"/>
      <c r="AE19" s="203">
        <v>0</v>
      </c>
      <c r="AF19" s="204">
        <v>0</v>
      </c>
      <c r="AG19" s="204">
        <f t="shared" si="4"/>
        <v>0</v>
      </c>
      <c r="AI19" s="205">
        <v>0</v>
      </c>
      <c r="AJ19" s="205">
        <v>0</v>
      </c>
      <c r="AK19" s="206">
        <v>2276</v>
      </c>
      <c r="AL19" s="205" t="str">
        <f>IFERROR(VLOOKUP(B19,[3]rptBudgetaryBudgetCrossOrganiza!$A$2637:$N$2708,13,FALSE),"0")</f>
        <v>0</v>
      </c>
      <c r="AM19" s="206"/>
      <c r="AN19" s="206"/>
      <c r="AO19" s="206"/>
      <c r="AP19" s="206"/>
      <c r="AQ19" s="215"/>
      <c r="AR19" s="206"/>
      <c r="AT19" s="202"/>
      <c r="AU19" s="202"/>
      <c r="AV19" s="202"/>
      <c r="AW19" s="202"/>
      <c r="AX19" s="202"/>
      <c r="AY19" s="202"/>
      <c r="AZ19" s="202"/>
      <c r="BA19" s="202">
        <f t="shared" si="5"/>
        <v>0</v>
      </c>
    </row>
    <row r="20" spans="1:16172" s="197" customFormat="1" ht="15.75" customHeight="1" x14ac:dyDescent="0.2">
      <c r="A20" s="210">
        <v>5</v>
      </c>
      <c r="B20" s="197" t="s">
        <v>298</v>
      </c>
      <c r="C20" s="182" t="str">
        <f t="shared" si="1"/>
        <v>45</v>
      </c>
      <c r="D20" s="182" t="str">
        <f t="shared" si="2"/>
        <v>40</v>
      </c>
      <c r="E20" s="182" t="str">
        <f t="shared" si="3"/>
        <v>000</v>
      </c>
      <c r="F20" s="198" t="str">
        <f t="shared" si="0"/>
        <v>5000.06</v>
      </c>
      <c r="G20" s="197" t="s">
        <v>88</v>
      </c>
      <c r="H20" s="199">
        <v>0</v>
      </c>
      <c r="I20" s="199">
        <v>0</v>
      </c>
      <c r="J20" s="199"/>
      <c r="K20" s="199"/>
      <c r="L20" s="199"/>
      <c r="M20" s="199">
        <v>0</v>
      </c>
      <c r="N20" s="200">
        <v>0</v>
      </c>
      <c r="O20" s="200"/>
      <c r="Q20" s="201">
        <f>IFERROR(VLOOKUP(B20,[2]rptBudgetaryBudgetCrossOrganiza!$A$4:$K$282,2,FALSE),"0")</f>
        <v>0</v>
      </c>
      <c r="R20" s="201">
        <v>0</v>
      </c>
      <c r="S20" s="201"/>
      <c r="T20" s="201"/>
      <c r="U20" s="201"/>
      <c r="V20" s="201">
        <v>0</v>
      </c>
      <c r="W20" s="202">
        <v>0</v>
      </c>
      <c r="X20" s="202"/>
      <c r="Z20" s="203">
        <v>0</v>
      </c>
      <c r="AA20" s="203">
        <v>0</v>
      </c>
      <c r="AB20" s="203"/>
      <c r="AC20" s="203"/>
      <c r="AD20" s="203"/>
      <c r="AE20" s="203">
        <v>0</v>
      </c>
      <c r="AF20" s="204">
        <v>0</v>
      </c>
      <c r="AG20" s="204">
        <f t="shared" si="4"/>
        <v>0</v>
      </c>
      <c r="AI20" s="205">
        <v>0</v>
      </c>
      <c r="AJ20" s="205">
        <v>0</v>
      </c>
      <c r="AK20" s="206">
        <v>38455</v>
      </c>
      <c r="AL20" s="205" t="str">
        <f>IFERROR(VLOOKUP(B20,[3]rptBudgetaryBudgetCrossOrganiza!$A$2637:$N$2708,13,FALSE),"0")</f>
        <v>0</v>
      </c>
      <c r="AM20" s="206"/>
      <c r="AN20" s="206"/>
      <c r="AO20" s="206"/>
      <c r="AP20" s="206"/>
      <c r="AQ20" s="215"/>
      <c r="AR20" s="206"/>
      <c r="AT20" s="202"/>
      <c r="AU20" s="202"/>
      <c r="AV20" s="202"/>
      <c r="AW20" s="202"/>
      <c r="AX20" s="202"/>
      <c r="AY20" s="202"/>
      <c r="AZ20" s="202"/>
      <c r="BA20" s="202">
        <f t="shared" si="5"/>
        <v>0</v>
      </c>
    </row>
    <row r="21" spans="1:16172" s="197" customFormat="1" ht="15.75" customHeight="1" x14ac:dyDescent="0.2">
      <c r="A21" s="210">
        <v>5</v>
      </c>
      <c r="B21" s="197" t="s">
        <v>300</v>
      </c>
      <c r="C21" s="182" t="str">
        <f t="shared" si="1"/>
        <v>45</v>
      </c>
      <c r="D21" s="182" t="str">
        <f t="shared" si="2"/>
        <v>40</v>
      </c>
      <c r="E21" s="182" t="str">
        <f t="shared" si="3"/>
        <v>000</v>
      </c>
      <c r="F21" s="198" t="str">
        <f t="shared" si="0"/>
        <v>5000.07</v>
      </c>
      <c r="G21" s="197" t="s">
        <v>89</v>
      </c>
      <c r="H21" s="199">
        <v>0</v>
      </c>
      <c r="I21" s="199">
        <v>0</v>
      </c>
      <c r="J21" s="199"/>
      <c r="K21" s="199"/>
      <c r="L21" s="199"/>
      <c r="M21" s="199">
        <v>0</v>
      </c>
      <c r="N21" s="200">
        <v>0</v>
      </c>
      <c r="O21" s="200"/>
      <c r="Q21" s="201">
        <f>IFERROR(VLOOKUP(B21,[2]rptBudgetaryBudgetCrossOrganiza!$A$4:$K$282,2,FALSE),"0")</f>
        <v>0</v>
      </c>
      <c r="R21" s="201">
        <v>0</v>
      </c>
      <c r="S21" s="201"/>
      <c r="T21" s="201"/>
      <c r="U21" s="201"/>
      <c r="V21" s="201">
        <v>0</v>
      </c>
      <c r="W21" s="202">
        <v>0</v>
      </c>
      <c r="X21" s="202"/>
      <c r="Z21" s="203">
        <v>0</v>
      </c>
      <c r="AA21" s="203">
        <v>0</v>
      </c>
      <c r="AB21" s="203"/>
      <c r="AC21" s="203"/>
      <c r="AD21" s="203"/>
      <c r="AE21" s="203">
        <v>0</v>
      </c>
      <c r="AF21" s="204">
        <v>0</v>
      </c>
      <c r="AG21" s="204">
        <f t="shared" si="4"/>
        <v>0</v>
      </c>
      <c r="AI21" s="205">
        <v>0</v>
      </c>
      <c r="AJ21" s="205">
        <v>0</v>
      </c>
      <c r="AK21" s="206">
        <v>3635</v>
      </c>
      <c r="AL21" s="205" t="str">
        <f>IFERROR(VLOOKUP(B21,[3]rptBudgetaryBudgetCrossOrganiza!$A$2637:$N$2708,13,FALSE),"0")</f>
        <v>0</v>
      </c>
      <c r="AM21" s="206"/>
      <c r="AN21" s="206"/>
      <c r="AO21" s="206"/>
      <c r="AP21" s="206"/>
      <c r="AQ21" s="215"/>
      <c r="AR21" s="206"/>
      <c r="AT21" s="202"/>
      <c r="AU21" s="202"/>
      <c r="AV21" s="202"/>
      <c r="AW21" s="202"/>
      <c r="AX21" s="202"/>
      <c r="AY21" s="202"/>
      <c r="AZ21" s="202"/>
      <c r="BA21" s="202">
        <f t="shared" si="5"/>
        <v>0</v>
      </c>
    </row>
    <row r="22" spans="1:16172" s="197" customFormat="1" ht="15.75" customHeight="1" x14ac:dyDescent="0.2">
      <c r="A22" s="210">
        <v>5</v>
      </c>
      <c r="B22" s="197" t="s">
        <v>302</v>
      </c>
      <c r="C22" s="182" t="str">
        <f t="shared" si="1"/>
        <v>45</v>
      </c>
      <c r="D22" s="182" t="str">
        <f t="shared" si="2"/>
        <v>40</v>
      </c>
      <c r="E22" s="182" t="str">
        <f t="shared" si="3"/>
        <v>000</v>
      </c>
      <c r="F22" s="198" t="str">
        <f t="shared" si="0"/>
        <v>5000.08</v>
      </c>
      <c r="G22" s="197" t="s">
        <v>476</v>
      </c>
      <c r="H22" s="199">
        <v>0</v>
      </c>
      <c r="I22" s="199">
        <v>0</v>
      </c>
      <c r="J22" s="199"/>
      <c r="K22" s="199"/>
      <c r="L22" s="199"/>
      <c r="M22" s="199">
        <v>0</v>
      </c>
      <c r="N22" s="200">
        <v>0</v>
      </c>
      <c r="O22" s="200"/>
      <c r="Q22" s="201">
        <f>IFERROR(VLOOKUP(B22,[2]rptBudgetaryBudgetCrossOrganiza!$A$4:$K$282,2,FALSE),"0")</f>
        <v>0</v>
      </c>
      <c r="R22" s="201">
        <v>0</v>
      </c>
      <c r="S22" s="201"/>
      <c r="T22" s="201"/>
      <c r="U22" s="201"/>
      <c r="V22" s="201">
        <v>0</v>
      </c>
      <c r="W22" s="202">
        <v>0</v>
      </c>
      <c r="X22" s="202"/>
      <c r="Z22" s="203">
        <v>0</v>
      </c>
      <c r="AA22" s="203">
        <v>0</v>
      </c>
      <c r="AB22" s="203"/>
      <c r="AC22" s="203"/>
      <c r="AD22" s="203"/>
      <c r="AE22" s="203">
        <v>0</v>
      </c>
      <c r="AF22" s="204">
        <v>0</v>
      </c>
      <c r="AG22" s="204">
        <f t="shared" si="4"/>
        <v>0</v>
      </c>
      <c r="AI22" s="205">
        <v>0</v>
      </c>
      <c r="AJ22" s="205">
        <v>0</v>
      </c>
      <c r="AK22" s="206">
        <v>6690</v>
      </c>
      <c r="AL22" s="205" t="str">
        <f>IFERROR(VLOOKUP(B22,[3]rptBudgetaryBudgetCrossOrganiza!$A$2637:$N$2708,13,FALSE),"0")</f>
        <v>0</v>
      </c>
      <c r="AM22" s="206"/>
      <c r="AN22" s="206"/>
      <c r="AO22" s="206"/>
      <c r="AP22" s="206"/>
      <c r="AQ22" s="215"/>
      <c r="AR22" s="206"/>
      <c r="AT22" s="202"/>
      <c r="AU22" s="202"/>
      <c r="AV22" s="202"/>
      <c r="AW22" s="202"/>
      <c r="AX22" s="202"/>
      <c r="AY22" s="202"/>
      <c r="AZ22" s="202"/>
      <c r="BA22" s="202">
        <f t="shared" si="5"/>
        <v>0</v>
      </c>
    </row>
    <row r="23" spans="1:16172" s="197" customFormat="1" ht="15.75" customHeight="1" x14ac:dyDescent="0.2">
      <c r="A23" s="210">
        <v>5</v>
      </c>
      <c r="B23" s="197" t="s">
        <v>305</v>
      </c>
      <c r="C23" s="182" t="str">
        <f t="shared" si="1"/>
        <v>45</v>
      </c>
      <c r="D23" s="182" t="str">
        <f t="shared" si="2"/>
        <v>40</v>
      </c>
      <c r="E23" s="182" t="str">
        <f t="shared" si="3"/>
        <v>000</v>
      </c>
      <c r="F23" s="198" t="str">
        <f t="shared" si="0"/>
        <v>5000.09</v>
      </c>
      <c r="G23" s="197" t="s">
        <v>477</v>
      </c>
      <c r="H23" s="199">
        <v>0</v>
      </c>
      <c r="I23" s="199">
        <v>0</v>
      </c>
      <c r="J23" s="199"/>
      <c r="K23" s="199"/>
      <c r="L23" s="199"/>
      <c r="M23" s="199">
        <v>0</v>
      </c>
      <c r="N23" s="200">
        <v>0</v>
      </c>
      <c r="O23" s="200"/>
      <c r="Q23" s="201">
        <f>IFERROR(VLOOKUP(B23,[2]rptBudgetaryBudgetCrossOrganiza!$A$4:$K$282,2,FALSE),"0")</f>
        <v>0</v>
      </c>
      <c r="R23" s="201">
        <v>0</v>
      </c>
      <c r="S23" s="201"/>
      <c r="T23" s="201"/>
      <c r="U23" s="201"/>
      <c r="V23" s="201">
        <v>0</v>
      </c>
      <c r="W23" s="202">
        <v>0</v>
      </c>
      <c r="X23" s="202"/>
      <c r="Z23" s="203">
        <v>0</v>
      </c>
      <c r="AA23" s="203">
        <v>0</v>
      </c>
      <c r="AB23" s="203"/>
      <c r="AC23" s="203"/>
      <c r="AD23" s="203"/>
      <c r="AE23" s="203">
        <v>0</v>
      </c>
      <c r="AF23" s="204">
        <v>0</v>
      </c>
      <c r="AG23" s="204">
        <f t="shared" si="4"/>
        <v>0</v>
      </c>
      <c r="AI23" s="205">
        <v>0</v>
      </c>
      <c r="AJ23" s="205">
        <v>0</v>
      </c>
      <c r="AK23" s="206"/>
      <c r="AL23" s="205" t="str">
        <f>IFERROR(VLOOKUP(B23,[3]rptBudgetaryBudgetCrossOrganiza!$A$2637:$N$2708,13,FALSE),"0")</f>
        <v>0</v>
      </c>
      <c r="AM23" s="206"/>
      <c r="AN23" s="206"/>
      <c r="AO23" s="206"/>
      <c r="AP23" s="206"/>
      <c r="AQ23" s="215"/>
      <c r="AR23" s="206"/>
      <c r="AT23" s="202"/>
      <c r="AU23" s="202"/>
      <c r="AV23" s="202"/>
      <c r="AW23" s="202"/>
      <c r="AX23" s="202"/>
      <c r="AY23" s="202"/>
      <c r="AZ23" s="202"/>
      <c r="BA23" s="202"/>
    </row>
    <row r="24" spans="1:16172" s="197" customFormat="1" ht="15.75" customHeight="1" x14ac:dyDescent="0.2">
      <c r="A24" s="210">
        <v>5</v>
      </c>
      <c r="B24" s="197" t="s">
        <v>307</v>
      </c>
      <c r="C24" s="182" t="str">
        <f t="shared" si="1"/>
        <v>45</v>
      </c>
      <c r="D24" s="182" t="str">
        <f t="shared" si="2"/>
        <v>40</v>
      </c>
      <c r="E24" s="182" t="str">
        <f t="shared" si="3"/>
        <v>000</v>
      </c>
      <c r="F24" s="198" t="str">
        <f t="shared" si="0"/>
        <v>5000.10</v>
      </c>
      <c r="G24" s="197" t="s">
        <v>478</v>
      </c>
      <c r="H24" s="199">
        <v>0</v>
      </c>
      <c r="I24" s="199">
        <v>0</v>
      </c>
      <c r="J24" s="199"/>
      <c r="K24" s="199"/>
      <c r="L24" s="199"/>
      <c r="M24" s="199">
        <v>0</v>
      </c>
      <c r="N24" s="200">
        <v>0</v>
      </c>
      <c r="O24" s="200"/>
      <c r="Q24" s="201">
        <f>IFERROR(VLOOKUP(B24,[2]rptBudgetaryBudgetCrossOrganiza!$A$4:$K$282,2,FALSE),"0")</f>
        <v>0</v>
      </c>
      <c r="R24" s="201">
        <v>0</v>
      </c>
      <c r="S24" s="201"/>
      <c r="T24" s="201"/>
      <c r="U24" s="201"/>
      <c r="V24" s="201">
        <v>0</v>
      </c>
      <c r="W24" s="202">
        <v>0</v>
      </c>
      <c r="X24" s="202"/>
      <c r="Z24" s="203">
        <v>0</v>
      </c>
      <c r="AA24" s="203">
        <v>0</v>
      </c>
      <c r="AB24" s="203"/>
      <c r="AC24" s="203"/>
      <c r="AD24" s="203"/>
      <c r="AE24" s="203">
        <v>0</v>
      </c>
      <c r="AF24" s="204">
        <v>0</v>
      </c>
      <c r="AG24" s="204">
        <f t="shared" si="4"/>
        <v>0</v>
      </c>
      <c r="AI24" s="205">
        <v>0</v>
      </c>
      <c r="AJ24" s="205">
        <v>0</v>
      </c>
      <c r="AK24" s="206">
        <v>25</v>
      </c>
      <c r="AL24" s="205" t="str">
        <f>IFERROR(VLOOKUP(B24,[3]rptBudgetaryBudgetCrossOrganiza!$A$2637:$N$2708,13,FALSE),"0")</f>
        <v>0</v>
      </c>
      <c r="AM24" s="206"/>
      <c r="AN24" s="206"/>
      <c r="AO24" s="206"/>
      <c r="AP24" s="206"/>
      <c r="AQ24" s="215"/>
      <c r="AR24" s="206"/>
      <c r="AT24" s="202"/>
      <c r="AU24" s="202"/>
      <c r="AV24" s="202"/>
      <c r="AW24" s="202"/>
      <c r="AX24" s="202"/>
      <c r="AY24" s="202"/>
      <c r="AZ24" s="202"/>
      <c r="BA24" s="202">
        <f t="shared" ref="BA24:BA30" si="6">AZ24-AU24</f>
        <v>0</v>
      </c>
    </row>
    <row r="25" spans="1:16172" s="197" customFormat="1" ht="15.75" customHeight="1" x14ac:dyDescent="0.2">
      <c r="A25" s="210">
        <v>5</v>
      </c>
      <c r="B25" s="197" t="s">
        <v>310</v>
      </c>
      <c r="C25" s="182" t="str">
        <f t="shared" si="1"/>
        <v>45</v>
      </c>
      <c r="D25" s="182" t="str">
        <f t="shared" si="2"/>
        <v>40</v>
      </c>
      <c r="E25" s="182" t="str">
        <f t="shared" si="3"/>
        <v>000</v>
      </c>
      <c r="F25" s="198" t="str">
        <f t="shared" si="0"/>
        <v>5000.11</v>
      </c>
      <c r="G25" s="197" t="s">
        <v>479</v>
      </c>
      <c r="H25" s="199">
        <v>0</v>
      </c>
      <c r="I25" s="199">
        <v>0</v>
      </c>
      <c r="J25" s="199"/>
      <c r="K25" s="199"/>
      <c r="L25" s="199"/>
      <c r="M25" s="199">
        <v>0</v>
      </c>
      <c r="N25" s="200">
        <v>0</v>
      </c>
      <c r="O25" s="200"/>
      <c r="Q25" s="201">
        <f>IFERROR(VLOOKUP(B25,[2]rptBudgetaryBudgetCrossOrganiza!$A$4:$K$282,2,FALSE),"0")</f>
        <v>0</v>
      </c>
      <c r="R25" s="201">
        <v>0</v>
      </c>
      <c r="S25" s="201"/>
      <c r="T25" s="201"/>
      <c r="U25" s="201"/>
      <c r="V25" s="201">
        <v>0</v>
      </c>
      <c r="W25" s="202">
        <v>0</v>
      </c>
      <c r="X25" s="202"/>
      <c r="Z25" s="203">
        <v>0</v>
      </c>
      <c r="AA25" s="203">
        <v>0</v>
      </c>
      <c r="AB25" s="203"/>
      <c r="AC25" s="203"/>
      <c r="AD25" s="203"/>
      <c r="AE25" s="203">
        <v>0</v>
      </c>
      <c r="AF25" s="204">
        <v>0</v>
      </c>
      <c r="AG25" s="204">
        <f t="shared" si="4"/>
        <v>0</v>
      </c>
      <c r="AI25" s="205">
        <v>0</v>
      </c>
      <c r="AJ25" s="205">
        <v>0</v>
      </c>
      <c r="AK25" s="206">
        <v>50000</v>
      </c>
      <c r="AL25" s="205" t="str">
        <f>IFERROR(VLOOKUP(B25,[3]rptBudgetaryBudgetCrossOrganiza!$A$2637:$N$2708,13,FALSE),"0")</f>
        <v>0</v>
      </c>
      <c r="AM25" s="206"/>
      <c r="AN25" s="206"/>
      <c r="AO25" s="206"/>
      <c r="AP25" s="206"/>
      <c r="AQ25" s="206"/>
      <c r="AR25" s="206"/>
      <c r="AT25" s="202"/>
      <c r="AU25" s="202"/>
      <c r="AV25" s="202"/>
      <c r="AW25" s="202"/>
      <c r="AX25" s="202"/>
      <c r="AY25" s="202"/>
      <c r="AZ25" s="202"/>
      <c r="BA25" s="202">
        <f t="shared" si="6"/>
        <v>0</v>
      </c>
    </row>
    <row r="26" spans="1:16172" s="197" customFormat="1" ht="15.75" customHeight="1" x14ac:dyDescent="0.2">
      <c r="A26" s="210">
        <v>5</v>
      </c>
      <c r="B26" s="216" t="s">
        <v>312</v>
      </c>
      <c r="C26" s="182" t="str">
        <f t="shared" si="1"/>
        <v>45</v>
      </c>
      <c r="D26" s="182" t="str">
        <f t="shared" si="2"/>
        <v>40</v>
      </c>
      <c r="E26" s="182" t="str">
        <f t="shared" si="3"/>
        <v>000</v>
      </c>
      <c r="F26" s="198" t="str">
        <f t="shared" si="0"/>
        <v>5000.12</v>
      </c>
      <c r="G26" s="216" t="s">
        <v>480</v>
      </c>
      <c r="H26" s="199">
        <v>0</v>
      </c>
      <c r="I26" s="199">
        <v>0</v>
      </c>
      <c r="J26" s="199"/>
      <c r="K26" s="199"/>
      <c r="L26" s="199"/>
      <c r="M26" s="199">
        <v>0</v>
      </c>
      <c r="N26" s="217">
        <v>0</v>
      </c>
      <c r="O26" s="217"/>
      <c r="P26" s="216"/>
      <c r="Q26" s="201">
        <f>IFERROR(VLOOKUP(B26,[2]rptBudgetaryBudgetCrossOrganiza!$A$4:$K$282,2,FALSE),"0")</f>
        <v>0</v>
      </c>
      <c r="R26" s="201">
        <v>0</v>
      </c>
      <c r="S26" s="201"/>
      <c r="T26" s="201"/>
      <c r="U26" s="201"/>
      <c r="V26" s="201">
        <v>0</v>
      </c>
      <c r="W26" s="218">
        <v>0</v>
      </c>
      <c r="X26" s="218"/>
      <c r="Y26" s="216"/>
      <c r="Z26" s="203">
        <v>0</v>
      </c>
      <c r="AA26" s="203">
        <v>0</v>
      </c>
      <c r="AB26" s="203"/>
      <c r="AC26" s="203"/>
      <c r="AD26" s="203"/>
      <c r="AE26" s="203">
        <v>0</v>
      </c>
      <c r="AF26" s="219">
        <v>0</v>
      </c>
      <c r="AG26" s="204">
        <f t="shared" si="4"/>
        <v>0</v>
      </c>
      <c r="AH26" s="216"/>
      <c r="AI26" s="205">
        <v>0</v>
      </c>
      <c r="AJ26" s="205">
        <v>0</v>
      </c>
      <c r="AK26" s="220">
        <v>19000</v>
      </c>
      <c r="AL26" s="221" t="str">
        <f>IFERROR(VLOOKUP(B26,[3]rptBudgetaryBudgetCrossOrganiza!$A$2637:$N$2708,13,FALSE),"0")</f>
        <v>0</v>
      </c>
      <c r="AM26" s="222"/>
      <c r="AN26" s="222"/>
      <c r="AO26" s="222"/>
      <c r="AP26" s="222"/>
      <c r="AQ26" s="223" t="s">
        <v>285</v>
      </c>
      <c r="AR26" s="222"/>
      <c r="AS26" s="216"/>
      <c r="AT26" s="218"/>
      <c r="AU26" s="218"/>
      <c r="AV26" s="218"/>
      <c r="AW26" s="218"/>
      <c r="AX26" s="218"/>
      <c r="AY26" s="218"/>
      <c r="AZ26" s="218"/>
      <c r="BA26" s="218">
        <f t="shared" si="6"/>
        <v>0</v>
      </c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  <c r="FI26" s="216"/>
      <c r="FJ26" s="216"/>
      <c r="FK26" s="216"/>
      <c r="FL26" s="216"/>
      <c r="FM26" s="216"/>
      <c r="FN26" s="216"/>
      <c r="FO26" s="216"/>
      <c r="FP26" s="216"/>
      <c r="FQ26" s="216"/>
      <c r="FR26" s="216"/>
      <c r="FS26" s="216"/>
      <c r="FT26" s="216"/>
      <c r="FU26" s="216"/>
      <c r="FV26" s="216"/>
      <c r="FW26" s="216"/>
      <c r="FX26" s="216"/>
      <c r="FY26" s="216"/>
      <c r="FZ26" s="216"/>
      <c r="GA26" s="216"/>
      <c r="GB26" s="216"/>
      <c r="GC26" s="216"/>
      <c r="GD26" s="216"/>
      <c r="GE26" s="216"/>
      <c r="GF26" s="216"/>
      <c r="GG26" s="216"/>
      <c r="GH26" s="216"/>
      <c r="GI26" s="216"/>
      <c r="GJ26" s="216"/>
      <c r="GK26" s="216"/>
      <c r="GL26" s="216"/>
      <c r="GM26" s="216"/>
      <c r="GN26" s="216"/>
      <c r="GO26" s="216"/>
      <c r="GP26" s="216"/>
      <c r="GQ26" s="216"/>
      <c r="GR26" s="216"/>
      <c r="GS26" s="216"/>
      <c r="GT26" s="216"/>
      <c r="GU26" s="216"/>
      <c r="GV26" s="216"/>
      <c r="GW26" s="216"/>
      <c r="GX26" s="216"/>
      <c r="GY26" s="216"/>
      <c r="GZ26" s="216"/>
      <c r="HA26" s="216"/>
      <c r="HB26" s="216"/>
      <c r="HC26" s="216"/>
      <c r="HD26" s="216"/>
      <c r="HE26" s="216"/>
      <c r="HF26" s="216"/>
      <c r="HG26" s="216"/>
      <c r="HH26" s="216"/>
      <c r="HI26" s="216"/>
      <c r="HJ26" s="216"/>
      <c r="HK26" s="216"/>
      <c r="HL26" s="216"/>
      <c r="HM26" s="216"/>
      <c r="HN26" s="216"/>
      <c r="HO26" s="216"/>
      <c r="HP26" s="216"/>
      <c r="HQ26" s="216"/>
      <c r="HR26" s="216"/>
      <c r="HS26" s="216"/>
      <c r="HT26" s="216"/>
      <c r="HU26" s="216"/>
      <c r="HV26" s="216"/>
      <c r="HW26" s="216"/>
      <c r="HX26" s="216"/>
      <c r="HY26" s="216"/>
      <c r="HZ26" s="216"/>
      <c r="IA26" s="216"/>
      <c r="IB26" s="216"/>
      <c r="IC26" s="216"/>
      <c r="ID26" s="216"/>
      <c r="IE26" s="216"/>
      <c r="IF26" s="216"/>
      <c r="IG26" s="216"/>
      <c r="IH26" s="216"/>
      <c r="II26" s="216"/>
      <c r="IJ26" s="216"/>
      <c r="IK26" s="216"/>
      <c r="IL26" s="216"/>
      <c r="IM26" s="216"/>
      <c r="IN26" s="216"/>
      <c r="IO26" s="216"/>
      <c r="IP26" s="216"/>
      <c r="IQ26" s="216"/>
      <c r="IR26" s="216"/>
      <c r="IS26" s="216"/>
      <c r="IT26" s="216"/>
      <c r="IU26" s="216"/>
      <c r="IV26" s="216"/>
      <c r="IW26" s="216"/>
      <c r="IX26" s="216"/>
      <c r="IY26" s="216"/>
      <c r="IZ26" s="216"/>
      <c r="JA26" s="216"/>
      <c r="JB26" s="216"/>
      <c r="JC26" s="216"/>
      <c r="JD26" s="216"/>
      <c r="JE26" s="216"/>
      <c r="JF26" s="216"/>
      <c r="JG26" s="216"/>
      <c r="JH26" s="216"/>
      <c r="JI26" s="216"/>
      <c r="JJ26" s="216"/>
      <c r="JK26" s="216"/>
      <c r="JL26" s="216"/>
      <c r="JM26" s="216"/>
      <c r="JN26" s="216"/>
      <c r="JO26" s="216"/>
      <c r="JP26" s="216"/>
      <c r="JQ26" s="216"/>
      <c r="JR26" s="216"/>
      <c r="JS26" s="216"/>
      <c r="JT26" s="216"/>
      <c r="JU26" s="216"/>
      <c r="JV26" s="216"/>
      <c r="JW26" s="216"/>
      <c r="JX26" s="216"/>
      <c r="JY26" s="216"/>
      <c r="JZ26" s="216"/>
      <c r="KA26" s="216"/>
      <c r="KB26" s="216"/>
      <c r="KC26" s="216"/>
      <c r="KD26" s="216"/>
      <c r="KE26" s="216"/>
      <c r="KF26" s="216"/>
      <c r="KG26" s="216"/>
      <c r="KH26" s="216"/>
      <c r="KI26" s="216"/>
      <c r="KJ26" s="216"/>
      <c r="KK26" s="216"/>
      <c r="KL26" s="216"/>
      <c r="KM26" s="216"/>
      <c r="KN26" s="216"/>
      <c r="KO26" s="216"/>
      <c r="KP26" s="216"/>
      <c r="KQ26" s="216"/>
      <c r="KR26" s="216"/>
      <c r="KS26" s="216"/>
      <c r="KT26" s="216"/>
      <c r="KU26" s="216"/>
      <c r="KV26" s="216"/>
      <c r="KW26" s="216"/>
      <c r="KX26" s="216"/>
      <c r="KY26" s="216"/>
      <c r="KZ26" s="216"/>
      <c r="LA26" s="216"/>
      <c r="LB26" s="216"/>
      <c r="LC26" s="216"/>
      <c r="LD26" s="216"/>
      <c r="LE26" s="216"/>
      <c r="LF26" s="216"/>
      <c r="LG26" s="216"/>
      <c r="LH26" s="216"/>
      <c r="LI26" s="216"/>
      <c r="LJ26" s="216"/>
      <c r="LK26" s="216"/>
      <c r="LL26" s="216"/>
      <c r="LM26" s="216"/>
      <c r="LN26" s="216"/>
      <c r="LO26" s="216"/>
      <c r="LP26" s="216"/>
      <c r="LQ26" s="216"/>
      <c r="LR26" s="216"/>
      <c r="LS26" s="216"/>
      <c r="LT26" s="216"/>
      <c r="LU26" s="216"/>
      <c r="LV26" s="216"/>
      <c r="LW26" s="216"/>
      <c r="LX26" s="216"/>
      <c r="LY26" s="216"/>
      <c r="LZ26" s="216"/>
      <c r="MA26" s="216"/>
      <c r="MB26" s="216"/>
      <c r="MC26" s="216"/>
      <c r="MD26" s="216"/>
      <c r="ME26" s="216"/>
      <c r="MF26" s="216"/>
      <c r="MG26" s="216"/>
      <c r="MH26" s="216"/>
      <c r="MI26" s="216"/>
      <c r="MJ26" s="216"/>
      <c r="MK26" s="216"/>
      <c r="ML26" s="216"/>
      <c r="MM26" s="216"/>
      <c r="MN26" s="216"/>
      <c r="MO26" s="216"/>
      <c r="MP26" s="216"/>
      <c r="MQ26" s="216"/>
      <c r="MR26" s="216"/>
      <c r="MS26" s="216"/>
      <c r="MT26" s="216"/>
      <c r="MU26" s="216"/>
      <c r="MV26" s="216"/>
      <c r="MW26" s="216"/>
      <c r="MX26" s="216"/>
      <c r="MY26" s="216"/>
      <c r="MZ26" s="216"/>
      <c r="NA26" s="216"/>
      <c r="NB26" s="216"/>
      <c r="NC26" s="216"/>
      <c r="ND26" s="216"/>
      <c r="NE26" s="216"/>
      <c r="NF26" s="216"/>
      <c r="NG26" s="216"/>
      <c r="NH26" s="216"/>
      <c r="NI26" s="216"/>
      <c r="NJ26" s="216"/>
      <c r="NK26" s="216"/>
      <c r="NL26" s="216"/>
      <c r="NM26" s="216"/>
      <c r="NN26" s="216"/>
      <c r="NO26" s="216"/>
      <c r="NP26" s="216"/>
      <c r="NQ26" s="216"/>
      <c r="NR26" s="216"/>
      <c r="NS26" s="216"/>
      <c r="NT26" s="216"/>
      <c r="NU26" s="216"/>
      <c r="NV26" s="216"/>
      <c r="NW26" s="216"/>
      <c r="NX26" s="216"/>
      <c r="NY26" s="216"/>
      <c r="NZ26" s="216"/>
      <c r="OA26" s="216"/>
      <c r="OB26" s="216"/>
      <c r="OC26" s="216"/>
      <c r="OD26" s="216"/>
      <c r="OE26" s="216"/>
      <c r="OF26" s="216"/>
      <c r="OG26" s="216"/>
      <c r="OH26" s="216"/>
      <c r="OI26" s="216"/>
      <c r="OJ26" s="216"/>
      <c r="OK26" s="216"/>
      <c r="OL26" s="216"/>
      <c r="OM26" s="216"/>
      <c r="ON26" s="216"/>
      <c r="OO26" s="216"/>
      <c r="OP26" s="216"/>
      <c r="OQ26" s="216"/>
      <c r="OR26" s="216"/>
      <c r="OS26" s="216"/>
      <c r="OT26" s="216"/>
      <c r="OU26" s="216"/>
      <c r="OV26" s="216"/>
      <c r="OW26" s="216"/>
      <c r="OX26" s="216"/>
      <c r="OY26" s="216"/>
      <c r="OZ26" s="216"/>
      <c r="PA26" s="216"/>
      <c r="PB26" s="216"/>
      <c r="PC26" s="216"/>
      <c r="PD26" s="216"/>
      <c r="PE26" s="216"/>
      <c r="PF26" s="216"/>
      <c r="PG26" s="216"/>
      <c r="PH26" s="216"/>
      <c r="PI26" s="216"/>
      <c r="PJ26" s="216"/>
      <c r="PK26" s="216"/>
      <c r="PL26" s="216"/>
      <c r="PM26" s="216"/>
      <c r="PN26" s="216"/>
      <c r="PO26" s="216"/>
      <c r="PP26" s="216"/>
      <c r="PQ26" s="216"/>
      <c r="PR26" s="216"/>
      <c r="PS26" s="216"/>
      <c r="PT26" s="216"/>
      <c r="PU26" s="216"/>
      <c r="PV26" s="216"/>
      <c r="PW26" s="216"/>
      <c r="PX26" s="216"/>
      <c r="PY26" s="216"/>
      <c r="PZ26" s="216"/>
      <c r="QA26" s="216"/>
      <c r="QB26" s="216"/>
      <c r="QC26" s="216"/>
      <c r="QD26" s="216"/>
      <c r="QE26" s="216"/>
      <c r="QF26" s="216"/>
      <c r="QG26" s="216"/>
      <c r="QH26" s="216"/>
      <c r="QI26" s="216"/>
      <c r="QJ26" s="216"/>
      <c r="QK26" s="216"/>
      <c r="QL26" s="216"/>
      <c r="QM26" s="216"/>
      <c r="QN26" s="216"/>
      <c r="QO26" s="216"/>
      <c r="QP26" s="216"/>
      <c r="QQ26" s="216"/>
      <c r="QR26" s="216"/>
      <c r="QS26" s="216"/>
      <c r="QT26" s="216"/>
      <c r="QU26" s="216"/>
      <c r="QV26" s="216"/>
      <c r="QW26" s="216"/>
      <c r="QX26" s="216"/>
      <c r="QY26" s="216"/>
      <c r="QZ26" s="216"/>
      <c r="RA26" s="216"/>
      <c r="RB26" s="216"/>
      <c r="RC26" s="216"/>
      <c r="RD26" s="216"/>
      <c r="RE26" s="216"/>
      <c r="RF26" s="216"/>
      <c r="RG26" s="216"/>
      <c r="RH26" s="216"/>
      <c r="RI26" s="216"/>
      <c r="RJ26" s="216"/>
      <c r="RK26" s="216"/>
      <c r="RL26" s="216"/>
      <c r="RM26" s="216"/>
      <c r="RN26" s="216"/>
      <c r="RO26" s="216"/>
      <c r="RP26" s="216"/>
      <c r="RQ26" s="216"/>
      <c r="RR26" s="216"/>
      <c r="RS26" s="216"/>
      <c r="RT26" s="216"/>
      <c r="RU26" s="216"/>
      <c r="RV26" s="216"/>
      <c r="RW26" s="216"/>
      <c r="RX26" s="216"/>
      <c r="RY26" s="216"/>
      <c r="RZ26" s="216"/>
      <c r="SA26" s="216"/>
      <c r="SB26" s="216"/>
      <c r="SC26" s="216"/>
      <c r="SD26" s="216"/>
      <c r="SE26" s="216"/>
      <c r="SF26" s="216"/>
      <c r="SG26" s="216"/>
      <c r="SH26" s="216"/>
      <c r="SI26" s="216"/>
      <c r="SJ26" s="216"/>
      <c r="SK26" s="216"/>
      <c r="SL26" s="216"/>
      <c r="SM26" s="216"/>
      <c r="SN26" s="216"/>
      <c r="SO26" s="216"/>
      <c r="SP26" s="216"/>
      <c r="SQ26" s="216"/>
      <c r="SR26" s="216"/>
      <c r="SS26" s="216"/>
      <c r="ST26" s="216"/>
      <c r="SU26" s="216"/>
      <c r="SV26" s="216"/>
      <c r="SW26" s="216"/>
      <c r="SX26" s="216"/>
      <c r="SY26" s="216"/>
      <c r="SZ26" s="216"/>
      <c r="TA26" s="216"/>
      <c r="TB26" s="216"/>
      <c r="TC26" s="216"/>
      <c r="TD26" s="216"/>
      <c r="TE26" s="216"/>
      <c r="TF26" s="216"/>
      <c r="TG26" s="216"/>
      <c r="TH26" s="216"/>
      <c r="TI26" s="216"/>
      <c r="TJ26" s="216"/>
      <c r="TK26" s="216"/>
      <c r="TL26" s="216"/>
      <c r="TM26" s="216"/>
      <c r="TN26" s="216"/>
      <c r="TO26" s="216"/>
      <c r="TP26" s="216"/>
      <c r="TQ26" s="216"/>
      <c r="TR26" s="216"/>
      <c r="TS26" s="216"/>
      <c r="TT26" s="216"/>
      <c r="TU26" s="216"/>
      <c r="TV26" s="216"/>
      <c r="TW26" s="216"/>
      <c r="TX26" s="216"/>
      <c r="TY26" s="216"/>
      <c r="TZ26" s="216"/>
      <c r="UA26" s="216"/>
      <c r="UB26" s="216"/>
      <c r="UC26" s="216"/>
      <c r="UD26" s="216"/>
      <c r="UE26" s="216"/>
      <c r="UF26" s="216"/>
      <c r="UG26" s="216"/>
      <c r="UH26" s="216"/>
      <c r="UI26" s="216"/>
      <c r="UJ26" s="216"/>
      <c r="UK26" s="216"/>
      <c r="UL26" s="216"/>
      <c r="UM26" s="216"/>
      <c r="UN26" s="216"/>
      <c r="UO26" s="216"/>
      <c r="UP26" s="216"/>
      <c r="UQ26" s="216"/>
      <c r="UR26" s="216"/>
      <c r="US26" s="216"/>
      <c r="UT26" s="216"/>
      <c r="UU26" s="216"/>
      <c r="UV26" s="216"/>
      <c r="UW26" s="216"/>
      <c r="UX26" s="216"/>
      <c r="UY26" s="216"/>
      <c r="UZ26" s="216"/>
      <c r="VA26" s="216"/>
      <c r="VB26" s="216"/>
      <c r="VC26" s="216"/>
      <c r="VD26" s="216"/>
      <c r="VE26" s="216"/>
      <c r="VF26" s="216"/>
      <c r="VG26" s="216"/>
      <c r="VH26" s="216"/>
      <c r="VI26" s="216"/>
      <c r="VJ26" s="216"/>
      <c r="VK26" s="216"/>
      <c r="VL26" s="216"/>
      <c r="VM26" s="216"/>
      <c r="VN26" s="216"/>
      <c r="VO26" s="216"/>
      <c r="VP26" s="216"/>
      <c r="VQ26" s="216"/>
      <c r="VR26" s="216"/>
      <c r="VS26" s="216"/>
      <c r="VT26" s="216"/>
      <c r="VU26" s="216"/>
      <c r="VV26" s="216"/>
      <c r="VW26" s="216"/>
      <c r="VX26" s="216"/>
      <c r="VY26" s="216"/>
      <c r="VZ26" s="216"/>
      <c r="WA26" s="216"/>
      <c r="WB26" s="216"/>
      <c r="WC26" s="216"/>
      <c r="WD26" s="216"/>
      <c r="WE26" s="216"/>
      <c r="WF26" s="216"/>
      <c r="WG26" s="216"/>
      <c r="WH26" s="216"/>
      <c r="WI26" s="216"/>
      <c r="WJ26" s="216"/>
      <c r="WK26" s="216"/>
      <c r="WL26" s="216"/>
      <c r="WM26" s="216"/>
      <c r="WN26" s="216"/>
      <c r="WO26" s="216"/>
      <c r="WP26" s="216"/>
      <c r="WQ26" s="216"/>
      <c r="WR26" s="216"/>
      <c r="WS26" s="216"/>
      <c r="WT26" s="216"/>
      <c r="WU26" s="216"/>
      <c r="WV26" s="216"/>
      <c r="WW26" s="216"/>
      <c r="WX26" s="216"/>
      <c r="WY26" s="216"/>
      <c r="WZ26" s="216"/>
      <c r="XA26" s="216"/>
      <c r="XB26" s="216"/>
      <c r="XC26" s="216"/>
      <c r="XD26" s="216"/>
      <c r="XE26" s="216"/>
      <c r="XF26" s="216"/>
      <c r="XG26" s="216"/>
      <c r="XH26" s="216"/>
      <c r="XI26" s="216"/>
      <c r="XJ26" s="216"/>
      <c r="XK26" s="216"/>
      <c r="XL26" s="216"/>
      <c r="XM26" s="216"/>
      <c r="XN26" s="216"/>
      <c r="XO26" s="216"/>
      <c r="XP26" s="216"/>
      <c r="XQ26" s="216"/>
      <c r="XR26" s="216"/>
      <c r="XS26" s="216"/>
      <c r="XT26" s="216"/>
      <c r="XU26" s="216"/>
      <c r="XV26" s="216"/>
      <c r="XW26" s="216"/>
      <c r="XX26" s="216"/>
      <c r="XY26" s="216"/>
      <c r="XZ26" s="216"/>
      <c r="YA26" s="216"/>
      <c r="YB26" s="216"/>
      <c r="YC26" s="216"/>
      <c r="YD26" s="216"/>
      <c r="YE26" s="216"/>
      <c r="YF26" s="216"/>
      <c r="YG26" s="216"/>
      <c r="YH26" s="216"/>
      <c r="YI26" s="216"/>
      <c r="YJ26" s="216"/>
      <c r="YK26" s="216"/>
      <c r="YL26" s="216"/>
      <c r="YM26" s="216"/>
      <c r="YN26" s="216"/>
      <c r="YO26" s="216"/>
      <c r="YP26" s="216"/>
      <c r="YQ26" s="216"/>
      <c r="YR26" s="216"/>
      <c r="YS26" s="216"/>
      <c r="YT26" s="216"/>
      <c r="YU26" s="216"/>
      <c r="YV26" s="216"/>
      <c r="YW26" s="216"/>
      <c r="YX26" s="216"/>
      <c r="YY26" s="216"/>
      <c r="YZ26" s="216"/>
      <c r="ZA26" s="216"/>
      <c r="ZB26" s="216"/>
      <c r="ZC26" s="216"/>
      <c r="ZD26" s="216"/>
      <c r="ZE26" s="216"/>
      <c r="ZF26" s="216"/>
      <c r="ZG26" s="216"/>
      <c r="ZH26" s="216"/>
      <c r="ZI26" s="216"/>
      <c r="ZJ26" s="216"/>
      <c r="ZK26" s="216"/>
      <c r="ZL26" s="216"/>
      <c r="ZM26" s="216"/>
      <c r="ZN26" s="216"/>
      <c r="ZO26" s="216"/>
      <c r="ZP26" s="216"/>
      <c r="ZQ26" s="216"/>
      <c r="ZR26" s="216"/>
      <c r="ZS26" s="216"/>
      <c r="ZT26" s="216"/>
      <c r="ZU26" s="216"/>
      <c r="ZV26" s="216"/>
      <c r="ZW26" s="216"/>
      <c r="ZX26" s="216"/>
      <c r="ZY26" s="216"/>
      <c r="ZZ26" s="216"/>
      <c r="AAA26" s="216"/>
      <c r="AAB26" s="216"/>
      <c r="AAC26" s="216"/>
      <c r="AAD26" s="216"/>
      <c r="AAE26" s="216"/>
      <c r="AAF26" s="216"/>
      <c r="AAG26" s="216"/>
      <c r="AAH26" s="216"/>
      <c r="AAI26" s="216"/>
      <c r="AAJ26" s="216"/>
      <c r="AAK26" s="216"/>
      <c r="AAL26" s="216"/>
      <c r="AAM26" s="216"/>
      <c r="AAN26" s="216"/>
      <c r="AAO26" s="216"/>
      <c r="AAP26" s="216"/>
      <c r="AAQ26" s="216"/>
      <c r="AAR26" s="216"/>
      <c r="AAS26" s="216"/>
      <c r="AAT26" s="216"/>
      <c r="AAU26" s="216"/>
      <c r="AAV26" s="216"/>
      <c r="AAW26" s="216"/>
      <c r="AAX26" s="216"/>
      <c r="AAY26" s="216"/>
      <c r="AAZ26" s="216"/>
      <c r="ABA26" s="216"/>
      <c r="ABB26" s="216"/>
      <c r="ABC26" s="216"/>
      <c r="ABD26" s="216"/>
      <c r="ABE26" s="216"/>
      <c r="ABF26" s="216"/>
      <c r="ABG26" s="216"/>
      <c r="ABH26" s="216"/>
      <c r="ABI26" s="216"/>
      <c r="ABJ26" s="216"/>
      <c r="ABK26" s="216"/>
      <c r="ABL26" s="216"/>
      <c r="ABM26" s="216"/>
      <c r="ABN26" s="216"/>
      <c r="ABO26" s="216"/>
      <c r="ABP26" s="216"/>
      <c r="ABQ26" s="216"/>
      <c r="ABR26" s="216"/>
      <c r="ABS26" s="216"/>
      <c r="ABT26" s="216"/>
      <c r="ABU26" s="216"/>
      <c r="ABV26" s="216"/>
      <c r="ABW26" s="216"/>
      <c r="ABX26" s="216"/>
      <c r="ABY26" s="216"/>
      <c r="ABZ26" s="216"/>
      <c r="ACA26" s="216"/>
      <c r="ACB26" s="216"/>
      <c r="ACC26" s="216"/>
      <c r="ACD26" s="216"/>
      <c r="ACE26" s="216"/>
      <c r="ACF26" s="216"/>
      <c r="ACG26" s="216"/>
      <c r="ACH26" s="216"/>
      <c r="ACI26" s="216"/>
      <c r="ACJ26" s="216"/>
      <c r="ACK26" s="216"/>
      <c r="ACL26" s="216"/>
      <c r="ACM26" s="216"/>
      <c r="ACN26" s="216"/>
      <c r="ACO26" s="216"/>
      <c r="ACP26" s="216"/>
      <c r="ACQ26" s="216"/>
      <c r="ACR26" s="216"/>
      <c r="ACS26" s="216"/>
      <c r="ACT26" s="216"/>
      <c r="ACU26" s="216"/>
      <c r="ACV26" s="216"/>
      <c r="ACW26" s="216"/>
      <c r="ACX26" s="216"/>
      <c r="ACY26" s="216"/>
      <c r="ACZ26" s="216"/>
      <c r="ADA26" s="216"/>
      <c r="ADB26" s="216"/>
      <c r="ADC26" s="216"/>
      <c r="ADD26" s="216"/>
      <c r="ADE26" s="216"/>
      <c r="ADF26" s="216"/>
      <c r="ADG26" s="216"/>
      <c r="ADH26" s="216"/>
      <c r="ADI26" s="216"/>
      <c r="ADJ26" s="216"/>
      <c r="ADK26" s="216"/>
      <c r="ADL26" s="216"/>
      <c r="ADM26" s="216"/>
      <c r="ADN26" s="216"/>
      <c r="ADO26" s="216"/>
      <c r="ADP26" s="216"/>
      <c r="ADQ26" s="216"/>
      <c r="ADR26" s="216"/>
      <c r="ADS26" s="216"/>
      <c r="ADT26" s="216"/>
      <c r="ADU26" s="216"/>
      <c r="ADV26" s="216"/>
      <c r="ADW26" s="216"/>
      <c r="ADX26" s="216"/>
      <c r="ADY26" s="216"/>
      <c r="ADZ26" s="216"/>
      <c r="AEA26" s="216"/>
      <c r="AEB26" s="216"/>
      <c r="AEC26" s="216"/>
      <c r="AED26" s="216"/>
      <c r="AEE26" s="216"/>
      <c r="AEF26" s="216"/>
      <c r="AEG26" s="216"/>
      <c r="AEH26" s="216"/>
      <c r="AEI26" s="216"/>
      <c r="AEJ26" s="216"/>
      <c r="AEK26" s="216"/>
      <c r="AEL26" s="216"/>
      <c r="AEM26" s="216"/>
      <c r="AEN26" s="216"/>
      <c r="AEO26" s="216"/>
      <c r="AEP26" s="216"/>
      <c r="AEQ26" s="216"/>
      <c r="AER26" s="216"/>
      <c r="AES26" s="216"/>
      <c r="AET26" s="216"/>
      <c r="AEU26" s="216"/>
      <c r="AEV26" s="216"/>
      <c r="AEW26" s="216"/>
      <c r="AEX26" s="216"/>
      <c r="AEY26" s="216"/>
      <c r="AEZ26" s="216"/>
      <c r="AFA26" s="216"/>
      <c r="AFB26" s="216"/>
      <c r="AFC26" s="216"/>
      <c r="AFD26" s="216"/>
      <c r="AFE26" s="216"/>
      <c r="AFF26" s="216"/>
      <c r="AFG26" s="216"/>
      <c r="AFH26" s="216"/>
      <c r="AFI26" s="216"/>
      <c r="AFJ26" s="216"/>
      <c r="AFK26" s="216"/>
      <c r="AFL26" s="216"/>
      <c r="AFM26" s="216"/>
      <c r="AFN26" s="216"/>
      <c r="AFO26" s="216"/>
      <c r="AFP26" s="216"/>
      <c r="AFQ26" s="216"/>
      <c r="AFR26" s="216"/>
      <c r="AFS26" s="216"/>
      <c r="AFT26" s="216"/>
      <c r="AFU26" s="216"/>
      <c r="AFV26" s="216"/>
      <c r="AFW26" s="216"/>
      <c r="AFX26" s="216"/>
      <c r="AFY26" s="216"/>
      <c r="AFZ26" s="216"/>
      <c r="AGA26" s="216"/>
      <c r="AGB26" s="216"/>
      <c r="AGC26" s="216"/>
      <c r="AGD26" s="216"/>
      <c r="AGE26" s="216"/>
      <c r="AGF26" s="216"/>
      <c r="AGG26" s="216"/>
      <c r="AGH26" s="216"/>
      <c r="AGI26" s="216"/>
      <c r="AGJ26" s="216"/>
      <c r="AGK26" s="216"/>
      <c r="AGL26" s="216"/>
      <c r="AGM26" s="216"/>
      <c r="AGN26" s="216"/>
      <c r="AGO26" s="216"/>
      <c r="AGP26" s="216"/>
      <c r="AGQ26" s="216"/>
      <c r="AGR26" s="216"/>
      <c r="AGS26" s="216"/>
      <c r="AGT26" s="216"/>
      <c r="AGU26" s="216"/>
      <c r="AGV26" s="216"/>
      <c r="AGW26" s="216"/>
      <c r="AGX26" s="216"/>
      <c r="AGY26" s="216"/>
      <c r="AGZ26" s="216"/>
      <c r="AHA26" s="216"/>
      <c r="AHB26" s="216"/>
      <c r="AHC26" s="216"/>
      <c r="AHD26" s="216"/>
      <c r="AHE26" s="216"/>
      <c r="AHF26" s="216"/>
      <c r="AHG26" s="216"/>
      <c r="AHH26" s="216"/>
      <c r="AHI26" s="216"/>
      <c r="AHJ26" s="216"/>
      <c r="AHK26" s="216"/>
      <c r="AHL26" s="216"/>
      <c r="AHM26" s="216"/>
      <c r="AHN26" s="216"/>
      <c r="AHO26" s="216"/>
      <c r="AHP26" s="216"/>
      <c r="AHQ26" s="216"/>
      <c r="AHR26" s="216"/>
      <c r="AHS26" s="216"/>
      <c r="AHT26" s="216"/>
      <c r="AHU26" s="216"/>
      <c r="AHV26" s="216"/>
      <c r="AHW26" s="216"/>
      <c r="AHX26" s="216"/>
      <c r="AHY26" s="216"/>
      <c r="AHZ26" s="216"/>
      <c r="AIA26" s="216"/>
      <c r="AIB26" s="216"/>
      <c r="AIC26" s="216"/>
      <c r="AID26" s="216"/>
      <c r="AIE26" s="216"/>
      <c r="AIF26" s="216"/>
      <c r="AIG26" s="216"/>
      <c r="AIH26" s="216"/>
      <c r="AII26" s="216"/>
      <c r="AIJ26" s="216"/>
      <c r="AIK26" s="216"/>
      <c r="AIL26" s="216"/>
      <c r="AIM26" s="216"/>
      <c r="AIN26" s="216"/>
      <c r="AIO26" s="216"/>
      <c r="AIP26" s="216"/>
      <c r="AIQ26" s="216"/>
      <c r="AIR26" s="216"/>
      <c r="AIS26" s="216"/>
      <c r="AIT26" s="216"/>
      <c r="AIU26" s="216"/>
      <c r="AIV26" s="216"/>
      <c r="AIW26" s="216"/>
      <c r="AIX26" s="216"/>
      <c r="AIY26" s="216"/>
      <c r="AIZ26" s="216"/>
      <c r="AJA26" s="216"/>
      <c r="AJB26" s="216"/>
      <c r="AJC26" s="216"/>
      <c r="AJD26" s="216"/>
      <c r="AJE26" s="216"/>
      <c r="AJF26" s="216"/>
      <c r="AJG26" s="216"/>
      <c r="AJH26" s="216"/>
      <c r="AJI26" s="216"/>
      <c r="AJJ26" s="216"/>
      <c r="AJK26" s="216"/>
      <c r="AJL26" s="216"/>
      <c r="AJM26" s="216"/>
      <c r="AJN26" s="216"/>
      <c r="AJO26" s="216"/>
      <c r="AJP26" s="216"/>
      <c r="AJQ26" s="216"/>
      <c r="AJR26" s="216"/>
      <c r="AJS26" s="216"/>
      <c r="AJT26" s="216"/>
      <c r="AJU26" s="216"/>
      <c r="AJV26" s="216"/>
      <c r="AJW26" s="216"/>
      <c r="AJX26" s="216"/>
      <c r="AJY26" s="216"/>
      <c r="AJZ26" s="216"/>
      <c r="AKA26" s="216"/>
      <c r="AKB26" s="216"/>
      <c r="AKC26" s="216"/>
      <c r="AKD26" s="216"/>
      <c r="AKE26" s="216"/>
      <c r="AKF26" s="216"/>
      <c r="AKG26" s="216"/>
      <c r="AKH26" s="216"/>
      <c r="AKI26" s="216"/>
      <c r="AKJ26" s="216"/>
      <c r="AKK26" s="216"/>
      <c r="AKL26" s="216"/>
      <c r="AKM26" s="216"/>
      <c r="AKN26" s="216"/>
      <c r="AKO26" s="216"/>
      <c r="AKP26" s="216"/>
      <c r="AKQ26" s="216"/>
      <c r="AKR26" s="216"/>
      <c r="AKS26" s="216"/>
      <c r="AKT26" s="216"/>
      <c r="AKU26" s="216"/>
      <c r="AKV26" s="216"/>
      <c r="AKW26" s="216"/>
      <c r="AKX26" s="216"/>
      <c r="AKY26" s="216"/>
      <c r="AKZ26" s="216"/>
      <c r="ALA26" s="216"/>
      <c r="ALB26" s="216"/>
      <c r="ALC26" s="216"/>
      <c r="ALD26" s="216"/>
      <c r="ALE26" s="216"/>
      <c r="ALF26" s="216"/>
      <c r="ALG26" s="216"/>
      <c r="ALH26" s="216"/>
      <c r="ALI26" s="216"/>
      <c r="ALJ26" s="216"/>
      <c r="ALK26" s="216"/>
      <c r="ALL26" s="216"/>
      <c r="ALM26" s="216"/>
      <c r="ALN26" s="216"/>
      <c r="ALO26" s="216"/>
      <c r="ALP26" s="216"/>
      <c r="ALQ26" s="216"/>
      <c r="ALR26" s="216"/>
      <c r="ALS26" s="216"/>
      <c r="ALT26" s="216"/>
      <c r="ALU26" s="216"/>
      <c r="ALV26" s="216"/>
      <c r="ALW26" s="216"/>
      <c r="ALX26" s="216"/>
      <c r="ALY26" s="216"/>
      <c r="ALZ26" s="216"/>
      <c r="AMA26" s="216"/>
      <c r="AMB26" s="216"/>
      <c r="AMC26" s="216"/>
      <c r="AMD26" s="216"/>
      <c r="AME26" s="216"/>
      <c r="AMF26" s="216"/>
      <c r="AMG26" s="216"/>
      <c r="AMH26" s="216"/>
      <c r="AMI26" s="216"/>
      <c r="AMJ26" s="216"/>
      <c r="AMK26" s="216"/>
      <c r="AML26" s="216"/>
      <c r="AMM26" s="216"/>
      <c r="AMN26" s="216"/>
      <c r="AMO26" s="216"/>
      <c r="AMP26" s="216"/>
      <c r="AMQ26" s="216"/>
      <c r="AMR26" s="216"/>
      <c r="AMS26" s="216"/>
      <c r="AMT26" s="216"/>
      <c r="AMU26" s="216"/>
      <c r="AMV26" s="216"/>
      <c r="AMW26" s="216"/>
      <c r="AMX26" s="216"/>
      <c r="AMY26" s="216"/>
      <c r="AMZ26" s="216"/>
      <c r="ANA26" s="216"/>
      <c r="ANB26" s="216"/>
      <c r="ANC26" s="216"/>
      <c r="AND26" s="216"/>
      <c r="ANE26" s="216"/>
      <c r="ANF26" s="216"/>
      <c r="ANG26" s="216"/>
      <c r="ANH26" s="216"/>
      <c r="ANI26" s="216"/>
      <c r="ANJ26" s="216"/>
      <c r="ANK26" s="216"/>
      <c r="ANL26" s="216"/>
      <c r="ANM26" s="216"/>
      <c r="ANN26" s="216"/>
      <c r="ANO26" s="216"/>
      <c r="ANP26" s="216"/>
      <c r="ANQ26" s="216"/>
      <c r="ANR26" s="216"/>
      <c r="ANS26" s="216"/>
      <c r="ANT26" s="216"/>
      <c r="ANU26" s="216"/>
      <c r="ANV26" s="216"/>
      <c r="ANW26" s="216"/>
      <c r="ANX26" s="216"/>
      <c r="ANY26" s="216"/>
      <c r="ANZ26" s="216"/>
      <c r="AOA26" s="216"/>
      <c r="AOB26" s="216"/>
      <c r="AOC26" s="216"/>
      <c r="AOD26" s="216"/>
      <c r="AOE26" s="216"/>
      <c r="AOF26" s="216"/>
      <c r="AOG26" s="216"/>
      <c r="AOH26" s="216"/>
      <c r="AOI26" s="216"/>
      <c r="AOJ26" s="216"/>
      <c r="AOK26" s="216"/>
      <c r="AOL26" s="216"/>
      <c r="AOM26" s="216"/>
      <c r="AON26" s="216"/>
      <c r="AOO26" s="216"/>
      <c r="AOP26" s="216"/>
      <c r="AOQ26" s="216"/>
      <c r="AOR26" s="216"/>
      <c r="AOS26" s="216"/>
      <c r="AOT26" s="216"/>
      <c r="AOU26" s="216"/>
      <c r="AOV26" s="216"/>
      <c r="AOW26" s="216"/>
      <c r="AOX26" s="216"/>
      <c r="AOY26" s="216"/>
      <c r="AOZ26" s="216"/>
      <c r="APA26" s="216"/>
      <c r="APB26" s="216"/>
      <c r="APC26" s="216"/>
      <c r="APD26" s="216"/>
      <c r="APE26" s="216"/>
      <c r="APF26" s="216"/>
      <c r="APG26" s="216"/>
      <c r="APH26" s="216"/>
      <c r="API26" s="216"/>
      <c r="APJ26" s="216"/>
      <c r="APK26" s="216"/>
      <c r="APL26" s="216"/>
      <c r="APM26" s="216"/>
      <c r="APN26" s="216"/>
      <c r="APO26" s="216"/>
      <c r="APP26" s="216"/>
      <c r="APQ26" s="216"/>
      <c r="APR26" s="216"/>
      <c r="APS26" s="216"/>
      <c r="APT26" s="216"/>
      <c r="APU26" s="216"/>
      <c r="APV26" s="216"/>
      <c r="APW26" s="216"/>
      <c r="APX26" s="216"/>
      <c r="APY26" s="216"/>
      <c r="APZ26" s="216"/>
      <c r="AQA26" s="216"/>
      <c r="AQB26" s="216"/>
      <c r="AQC26" s="216"/>
      <c r="AQD26" s="216"/>
      <c r="AQE26" s="216"/>
      <c r="AQF26" s="216"/>
      <c r="AQG26" s="216"/>
      <c r="AQH26" s="216"/>
      <c r="AQI26" s="216"/>
      <c r="AQJ26" s="216"/>
      <c r="AQK26" s="216"/>
      <c r="AQL26" s="216"/>
      <c r="AQM26" s="216"/>
      <c r="AQN26" s="216"/>
      <c r="AQO26" s="216"/>
      <c r="AQP26" s="216"/>
      <c r="AQQ26" s="216"/>
      <c r="AQR26" s="216"/>
      <c r="AQS26" s="216"/>
      <c r="AQT26" s="216"/>
      <c r="AQU26" s="216"/>
      <c r="AQV26" s="216"/>
      <c r="AQW26" s="216"/>
      <c r="AQX26" s="216"/>
      <c r="AQY26" s="216"/>
      <c r="AQZ26" s="216"/>
      <c r="ARA26" s="216"/>
      <c r="ARB26" s="216"/>
      <c r="ARC26" s="216"/>
      <c r="ARD26" s="216"/>
      <c r="ARE26" s="216"/>
      <c r="ARF26" s="216"/>
      <c r="ARG26" s="216"/>
      <c r="ARH26" s="216"/>
      <c r="ARI26" s="216"/>
      <c r="ARJ26" s="216"/>
      <c r="ARK26" s="216"/>
      <c r="ARL26" s="216"/>
      <c r="ARM26" s="216"/>
      <c r="ARN26" s="216"/>
      <c r="ARO26" s="216"/>
      <c r="ARP26" s="216"/>
      <c r="ARQ26" s="216"/>
      <c r="ARR26" s="216"/>
      <c r="ARS26" s="216"/>
      <c r="ART26" s="216"/>
      <c r="ARU26" s="216"/>
      <c r="ARV26" s="216"/>
      <c r="ARW26" s="216"/>
      <c r="ARX26" s="216"/>
      <c r="ARY26" s="216"/>
      <c r="ARZ26" s="216"/>
      <c r="ASA26" s="216"/>
      <c r="ASB26" s="216"/>
      <c r="ASC26" s="216"/>
      <c r="ASD26" s="216"/>
      <c r="ASE26" s="216"/>
      <c r="ASF26" s="216"/>
      <c r="ASG26" s="216"/>
      <c r="ASH26" s="216"/>
      <c r="ASI26" s="216"/>
      <c r="ASJ26" s="216"/>
      <c r="ASK26" s="216"/>
      <c r="ASL26" s="216"/>
      <c r="ASM26" s="216"/>
      <c r="ASN26" s="216"/>
      <c r="ASO26" s="216"/>
      <c r="ASP26" s="216"/>
      <c r="ASQ26" s="216"/>
      <c r="ASR26" s="216"/>
      <c r="ASS26" s="216"/>
      <c r="AST26" s="216"/>
      <c r="ASU26" s="216"/>
      <c r="ASV26" s="216"/>
      <c r="ASW26" s="216"/>
      <c r="ASX26" s="216"/>
      <c r="ASY26" s="216"/>
      <c r="ASZ26" s="216"/>
      <c r="ATA26" s="216"/>
      <c r="ATB26" s="216"/>
      <c r="ATC26" s="216"/>
      <c r="ATD26" s="216"/>
      <c r="ATE26" s="216"/>
      <c r="ATF26" s="216"/>
      <c r="ATG26" s="216"/>
      <c r="ATH26" s="216"/>
      <c r="ATI26" s="216"/>
      <c r="ATJ26" s="216"/>
      <c r="ATK26" s="216"/>
      <c r="ATL26" s="216"/>
      <c r="ATM26" s="216"/>
      <c r="ATN26" s="216"/>
      <c r="ATO26" s="216"/>
      <c r="ATP26" s="216"/>
      <c r="ATQ26" s="216"/>
      <c r="ATR26" s="216"/>
      <c r="ATS26" s="216"/>
      <c r="ATT26" s="216"/>
      <c r="ATU26" s="216"/>
      <c r="ATV26" s="216"/>
      <c r="ATW26" s="216"/>
      <c r="ATX26" s="216"/>
      <c r="ATY26" s="216"/>
      <c r="ATZ26" s="216"/>
      <c r="AUA26" s="216"/>
      <c r="AUB26" s="216"/>
      <c r="AUC26" s="216"/>
      <c r="AUD26" s="216"/>
      <c r="AUE26" s="216"/>
      <c r="AUF26" s="216"/>
      <c r="AUG26" s="216"/>
      <c r="AUH26" s="216"/>
      <c r="AUI26" s="216"/>
      <c r="AUJ26" s="216"/>
      <c r="AUK26" s="216"/>
      <c r="AUL26" s="216"/>
      <c r="AUM26" s="216"/>
      <c r="AUN26" s="216"/>
      <c r="AUO26" s="216"/>
      <c r="AUP26" s="216"/>
      <c r="AUQ26" s="216"/>
      <c r="AUR26" s="216"/>
      <c r="AUS26" s="216"/>
      <c r="AUT26" s="216"/>
      <c r="AUU26" s="216"/>
      <c r="AUV26" s="216"/>
      <c r="AUW26" s="216"/>
      <c r="AUX26" s="216"/>
      <c r="AUY26" s="216"/>
      <c r="AUZ26" s="216"/>
      <c r="AVA26" s="216"/>
      <c r="AVB26" s="216"/>
      <c r="AVC26" s="216"/>
      <c r="AVD26" s="216"/>
      <c r="AVE26" s="216"/>
      <c r="AVF26" s="216"/>
      <c r="AVG26" s="216"/>
      <c r="AVH26" s="216"/>
      <c r="AVI26" s="216"/>
      <c r="AVJ26" s="216"/>
      <c r="AVK26" s="216"/>
      <c r="AVL26" s="216"/>
      <c r="AVM26" s="216"/>
      <c r="AVN26" s="216"/>
      <c r="AVO26" s="216"/>
      <c r="AVP26" s="216"/>
      <c r="AVQ26" s="216"/>
      <c r="AVR26" s="216"/>
      <c r="AVS26" s="216"/>
      <c r="AVT26" s="216"/>
      <c r="AVU26" s="216"/>
      <c r="AVV26" s="216"/>
      <c r="AVW26" s="216"/>
      <c r="AVX26" s="216"/>
      <c r="AVY26" s="216"/>
      <c r="AVZ26" s="216"/>
      <c r="AWA26" s="216"/>
      <c r="AWB26" s="216"/>
      <c r="AWC26" s="216"/>
      <c r="AWD26" s="216"/>
      <c r="AWE26" s="216"/>
      <c r="AWF26" s="216"/>
      <c r="AWG26" s="216"/>
      <c r="AWH26" s="216"/>
      <c r="AWI26" s="216"/>
      <c r="AWJ26" s="216"/>
      <c r="AWK26" s="216"/>
      <c r="AWL26" s="216"/>
      <c r="AWM26" s="216"/>
      <c r="AWN26" s="216"/>
      <c r="AWO26" s="216"/>
      <c r="AWP26" s="216"/>
      <c r="AWQ26" s="216"/>
      <c r="AWR26" s="216"/>
      <c r="AWS26" s="216"/>
      <c r="AWT26" s="216"/>
      <c r="AWU26" s="216"/>
      <c r="AWV26" s="216"/>
      <c r="AWW26" s="216"/>
      <c r="AWX26" s="216"/>
      <c r="AWY26" s="216"/>
      <c r="AWZ26" s="216"/>
      <c r="AXA26" s="216"/>
      <c r="AXB26" s="216"/>
      <c r="AXC26" s="216"/>
      <c r="AXD26" s="216"/>
      <c r="AXE26" s="216"/>
      <c r="AXF26" s="216"/>
      <c r="AXG26" s="216"/>
      <c r="AXH26" s="216"/>
      <c r="AXI26" s="216"/>
      <c r="AXJ26" s="216"/>
      <c r="AXK26" s="216"/>
      <c r="AXL26" s="216"/>
      <c r="AXM26" s="216"/>
      <c r="AXN26" s="216"/>
      <c r="AXO26" s="216"/>
      <c r="AXP26" s="216"/>
      <c r="AXQ26" s="216"/>
      <c r="AXR26" s="216"/>
      <c r="AXS26" s="216"/>
      <c r="AXT26" s="216"/>
      <c r="AXU26" s="216"/>
      <c r="AXV26" s="216"/>
      <c r="AXW26" s="216"/>
      <c r="AXX26" s="216"/>
      <c r="AXY26" s="216"/>
      <c r="AXZ26" s="216"/>
      <c r="AYA26" s="216"/>
      <c r="AYB26" s="216"/>
      <c r="AYC26" s="216"/>
      <c r="AYD26" s="216"/>
      <c r="AYE26" s="216"/>
      <c r="AYF26" s="216"/>
      <c r="AYG26" s="216"/>
      <c r="AYH26" s="216"/>
      <c r="AYI26" s="216"/>
      <c r="AYJ26" s="216"/>
      <c r="AYK26" s="216"/>
      <c r="AYL26" s="216"/>
      <c r="AYM26" s="216"/>
      <c r="AYN26" s="216"/>
      <c r="AYO26" s="216"/>
      <c r="AYP26" s="216"/>
      <c r="AYQ26" s="216"/>
      <c r="AYR26" s="216"/>
      <c r="AYS26" s="216"/>
      <c r="AYT26" s="216"/>
      <c r="AYU26" s="216"/>
      <c r="AYV26" s="216"/>
      <c r="AYW26" s="216"/>
      <c r="AYX26" s="216"/>
      <c r="AYY26" s="216"/>
      <c r="AYZ26" s="216"/>
      <c r="AZA26" s="216"/>
      <c r="AZB26" s="216"/>
      <c r="AZC26" s="216"/>
      <c r="AZD26" s="216"/>
      <c r="AZE26" s="216"/>
      <c r="AZF26" s="216"/>
      <c r="AZG26" s="216"/>
      <c r="AZH26" s="216"/>
      <c r="AZI26" s="216"/>
      <c r="AZJ26" s="216"/>
      <c r="AZK26" s="216"/>
      <c r="AZL26" s="216"/>
      <c r="AZM26" s="216"/>
      <c r="AZN26" s="216"/>
      <c r="AZO26" s="216"/>
      <c r="AZP26" s="216"/>
      <c r="AZQ26" s="216"/>
      <c r="AZR26" s="216"/>
      <c r="AZS26" s="216"/>
      <c r="AZT26" s="216"/>
      <c r="AZU26" s="216"/>
      <c r="AZV26" s="216"/>
      <c r="AZW26" s="216"/>
      <c r="AZX26" s="216"/>
      <c r="AZY26" s="216"/>
      <c r="AZZ26" s="216"/>
      <c r="BAA26" s="216"/>
      <c r="BAB26" s="216"/>
      <c r="BAC26" s="216"/>
      <c r="BAD26" s="216"/>
      <c r="BAE26" s="216"/>
      <c r="BAF26" s="216"/>
      <c r="BAG26" s="216"/>
      <c r="BAH26" s="216"/>
      <c r="BAI26" s="216"/>
      <c r="BAJ26" s="216"/>
      <c r="BAK26" s="216"/>
      <c r="BAL26" s="216"/>
      <c r="BAM26" s="216"/>
      <c r="BAN26" s="216"/>
      <c r="BAO26" s="216"/>
      <c r="BAP26" s="216"/>
      <c r="BAQ26" s="216"/>
      <c r="BAR26" s="216"/>
      <c r="BAS26" s="216"/>
      <c r="BAT26" s="216"/>
      <c r="BAU26" s="216"/>
      <c r="BAV26" s="216"/>
      <c r="BAW26" s="216"/>
      <c r="BAX26" s="216"/>
      <c r="BAY26" s="216"/>
      <c r="BAZ26" s="216"/>
      <c r="BBA26" s="216"/>
      <c r="BBB26" s="216"/>
      <c r="BBC26" s="216"/>
      <c r="BBD26" s="216"/>
      <c r="BBE26" s="216"/>
      <c r="BBF26" s="216"/>
      <c r="BBG26" s="216"/>
      <c r="BBH26" s="216"/>
      <c r="BBI26" s="216"/>
      <c r="BBJ26" s="216"/>
      <c r="BBK26" s="216"/>
      <c r="BBL26" s="216"/>
      <c r="BBM26" s="216"/>
      <c r="BBN26" s="216"/>
      <c r="BBO26" s="216"/>
      <c r="BBP26" s="216"/>
      <c r="BBQ26" s="216"/>
      <c r="BBR26" s="216"/>
      <c r="BBS26" s="216"/>
      <c r="BBT26" s="216"/>
      <c r="BBU26" s="216"/>
      <c r="BBV26" s="216"/>
      <c r="BBW26" s="216"/>
      <c r="BBX26" s="216"/>
      <c r="BBY26" s="216"/>
      <c r="BBZ26" s="216"/>
      <c r="BCA26" s="216"/>
      <c r="BCB26" s="216"/>
      <c r="BCC26" s="216"/>
      <c r="BCD26" s="216"/>
      <c r="BCE26" s="216"/>
      <c r="BCF26" s="216"/>
      <c r="BCG26" s="216"/>
      <c r="BCH26" s="216"/>
      <c r="BCI26" s="216"/>
      <c r="BCJ26" s="216"/>
      <c r="BCK26" s="216"/>
      <c r="BCL26" s="216"/>
      <c r="BCM26" s="216"/>
      <c r="BCN26" s="216"/>
      <c r="BCO26" s="216"/>
      <c r="BCP26" s="216"/>
      <c r="BCQ26" s="216"/>
      <c r="BCR26" s="216"/>
      <c r="BCS26" s="216"/>
      <c r="BCT26" s="216"/>
      <c r="BCU26" s="216"/>
      <c r="BCV26" s="216"/>
      <c r="BCW26" s="216"/>
      <c r="BCX26" s="216"/>
      <c r="BCY26" s="216"/>
      <c r="BCZ26" s="216"/>
      <c r="BDA26" s="216"/>
      <c r="BDB26" s="216"/>
      <c r="BDC26" s="216"/>
      <c r="BDD26" s="216"/>
      <c r="BDE26" s="216"/>
      <c r="BDF26" s="216"/>
      <c r="BDG26" s="216"/>
      <c r="BDH26" s="216"/>
      <c r="BDI26" s="216"/>
      <c r="BDJ26" s="216"/>
      <c r="BDK26" s="216"/>
      <c r="BDL26" s="216"/>
      <c r="BDM26" s="216"/>
      <c r="BDN26" s="216"/>
      <c r="BDO26" s="216"/>
      <c r="BDP26" s="216"/>
      <c r="BDQ26" s="216"/>
      <c r="BDR26" s="216"/>
      <c r="BDS26" s="216"/>
      <c r="BDT26" s="216"/>
      <c r="BDU26" s="216"/>
      <c r="BDV26" s="216"/>
      <c r="BDW26" s="216"/>
      <c r="BDX26" s="216"/>
      <c r="BDY26" s="216"/>
      <c r="BDZ26" s="216"/>
      <c r="BEA26" s="216"/>
      <c r="BEB26" s="216"/>
      <c r="BEC26" s="216"/>
      <c r="BED26" s="216"/>
      <c r="BEE26" s="216"/>
      <c r="BEF26" s="216"/>
      <c r="BEG26" s="216"/>
      <c r="BEH26" s="216"/>
      <c r="BEI26" s="216"/>
      <c r="BEJ26" s="216"/>
      <c r="BEK26" s="216"/>
      <c r="BEL26" s="216"/>
      <c r="BEM26" s="216"/>
      <c r="BEN26" s="216"/>
      <c r="BEO26" s="216"/>
      <c r="BEP26" s="216"/>
      <c r="BEQ26" s="216"/>
      <c r="BER26" s="216"/>
      <c r="BES26" s="216"/>
      <c r="BET26" s="216"/>
      <c r="BEU26" s="216"/>
      <c r="BEV26" s="216"/>
      <c r="BEW26" s="216"/>
      <c r="BEX26" s="216"/>
      <c r="BEY26" s="216"/>
      <c r="BEZ26" s="216"/>
      <c r="BFA26" s="216"/>
      <c r="BFB26" s="216"/>
      <c r="BFC26" s="216"/>
      <c r="BFD26" s="216"/>
      <c r="BFE26" s="216"/>
      <c r="BFF26" s="216"/>
      <c r="BFG26" s="216"/>
      <c r="BFH26" s="216"/>
      <c r="BFI26" s="216"/>
      <c r="BFJ26" s="216"/>
      <c r="BFK26" s="216"/>
      <c r="BFL26" s="216"/>
      <c r="BFM26" s="216"/>
      <c r="BFN26" s="216"/>
      <c r="BFO26" s="216"/>
      <c r="BFP26" s="216"/>
      <c r="BFQ26" s="216"/>
      <c r="BFR26" s="216"/>
      <c r="BFS26" s="216"/>
      <c r="BFT26" s="216"/>
      <c r="BFU26" s="216"/>
      <c r="BFV26" s="216"/>
      <c r="BFW26" s="216"/>
      <c r="BFX26" s="216"/>
      <c r="BFY26" s="216"/>
      <c r="BFZ26" s="216"/>
      <c r="BGA26" s="216"/>
      <c r="BGB26" s="216"/>
      <c r="BGC26" s="216"/>
      <c r="BGD26" s="216"/>
      <c r="BGE26" s="216"/>
      <c r="BGF26" s="216"/>
      <c r="BGG26" s="216"/>
      <c r="BGH26" s="216"/>
      <c r="BGI26" s="216"/>
      <c r="BGJ26" s="216"/>
      <c r="BGK26" s="216"/>
      <c r="BGL26" s="216"/>
      <c r="BGM26" s="216"/>
      <c r="BGN26" s="216"/>
      <c r="BGO26" s="216"/>
      <c r="BGP26" s="216"/>
      <c r="BGQ26" s="216"/>
      <c r="BGR26" s="216"/>
      <c r="BGS26" s="216"/>
      <c r="BGT26" s="216"/>
      <c r="BGU26" s="216"/>
      <c r="BGV26" s="216"/>
      <c r="BGW26" s="216"/>
      <c r="BGX26" s="216"/>
      <c r="BGY26" s="216"/>
      <c r="BGZ26" s="216"/>
      <c r="BHA26" s="216"/>
      <c r="BHB26" s="216"/>
      <c r="BHC26" s="216"/>
      <c r="BHD26" s="216"/>
      <c r="BHE26" s="216"/>
      <c r="BHF26" s="216"/>
      <c r="BHG26" s="216"/>
      <c r="BHH26" s="216"/>
      <c r="BHI26" s="216"/>
      <c r="BHJ26" s="216"/>
      <c r="BHK26" s="216"/>
      <c r="BHL26" s="216"/>
      <c r="BHM26" s="216"/>
      <c r="BHN26" s="216"/>
      <c r="BHO26" s="216"/>
      <c r="BHP26" s="216"/>
      <c r="BHQ26" s="216"/>
      <c r="BHR26" s="216"/>
      <c r="BHS26" s="216"/>
      <c r="BHT26" s="216"/>
      <c r="BHU26" s="216"/>
      <c r="BHV26" s="216"/>
      <c r="BHW26" s="216"/>
      <c r="BHX26" s="216"/>
      <c r="BHY26" s="216"/>
      <c r="BHZ26" s="216"/>
      <c r="BIA26" s="216"/>
      <c r="BIB26" s="216"/>
      <c r="BIC26" s="216"/>
      <c r="BID26" s="216"/>
      <c r="BIE26" s="216"/>
      <c r="BIF26" s="216"/>
      <c r="BIG26" s="216"/>
      <c r="BIH26" s="216"/>
      <c r="BII26" s="216"/>
      <c r="BIJ26" s="216"/>
      <c r="BIK26" s="216"/>
      <c r="BIL26" s="216"/>
      <c r="BIM26" s="216"/>
      <c r="BIN26" s="216"/>
      <c r="BIO26" s="216"/>
      <c r="BIP26" s="216"/>
      <c r="BIQ26" s="216"/>
      <c r="BIR26" s="216"/>
      <c r="BIS26" s="216"/>
      <c r="BIT26" s="216"/>
      <c r="BIU26" s="216"/>
      <c r="BIV26" s="216"/>
      <c r="BIW26" s="216"/>
      <c r="BIX26" s="216"/>
      <c r="BIY26" s="216"/>
      <c r="BIZ26" s="216"/>
      <c r="BJA26" s="216"/>
      <c r="BJB26" s="216"/>
      <c r="BJC26" s="216"/>
      <c r="BJD26" s="216"/>
      <c r="BJE26" s="216"/>
      <c r="BJF26" s="216"/>
      <c r="BJG26" s="216"/>
      <c r="BJH26" s="216"/>
      <c r="BJI26" s="216"/>
      <c r="BJJ26" s="216"/>
      <c r="BJK26" s="216"/>
      <c r="BJL26" s="216"/>
      <c r="BJM26" s="216"/>
      <c r="BJN26" s="216"/>
      <c r="BJO26" s="216"/>
      <c r="BJP26" s="216"/>
      <c r="BJQ26" s="216"/>
      <c r="BJR26" s="216"/>
      <c r="BJS26" s="216"/>
      <c r="BJT26" s="216"/>
      <c r="BJU26" s="216"/>
      <c r="BJV26" s="216"/>
      <c r="BJW26" s="216"/>
      <c r="BJX26" s="216"/>
      <c r="BJY26" s="216"/>
      <c r="BJZ26" s="216"/>
      <c r="BKA26" s="216"/>
      <c r="BKB26" s="216"/>
      <c r="BKC26" s="216"/>
      <c r="BKD26" s="216"/>
      <c r="BKE26" s="216"/>
      <c r="BKF26" s="216"/>
      <c r="BKG26" s="216"/>
      <c r="BKH26" s="216"/>
      <c r="BKI26" s="216"/>
      <c r="BKJ26" s="216"/>
      <c r="BKK26" s="216"/>
      <c r="BKL26" s="216"/>
      <c r="BKM26" s="216"/>
      <c r="BKN26" s="216"/>
      <c r="BKO26" s="216"/>
      <c r="BKP26" s="216"/>
      <c r="BKQ26" s="216"/>
      <c r="BKR26" s="216"/>
      <c r="BKS26" s="216"/>
      <c r="BKT26" s="216"/>
      <c r="BKU26" s="216"/>
      <c r="BKV26" s="216"/>
      <c r="BKW26" s="216"/>
      <c r="BKX26" s="216"/>
      <c r="BKY26" s="216"/>
      <c r="BKZ26" s="216"/>
      <c r="BLA26" s="216"/>
      <c r="BLB26" s="216"/>
      <c r="BLC26" s="216"/>
      <c r="BLD26" s="216"/>
      <c r="BLE26" s="216"/>
      <c r="BLF26" s="216"/>
      <c r="BLG26" s="216"/>
      <c r="BLH26" s="216"/>
      <c r="BLI26" s="216"/>
      <c r="BLJ26" s="216"/>
      <c r="BLK26" s="216"/>
      <c r="BLL26" s="216"/>
      <c r="BLM26" s="216"/>
      <c r="BLN26" s="216"/>
      <c r="BLO26" s="216"/>
      <c r="BLP26" s="216"/>
      <c r="BLQ26" s="216"/>
      <c r="BLR26" s="216"/>
      <c r="BLS26" s="216"/>
      <c r="BLT26" s="216"/>
      <c r="BLU26" s="216"/>
      <c r="BLV26" s="216"/>
      <c r="BLW26" s="216"/>
      <c r="BLX26" s="216"/>
      <c r="BLY26" s="216"/>
      <c r="BLZ26" s="216"/>
      <c r="BMA26" s="216"/>
      <c r="BMB26" s="216"/>
      <c r="BMC26" s="216"/>
      <c r="BMD26" s="216"/>
      <c r="BME26" s="216"/>
      <c r="BMF26" s="216"/>
      <c r="BMG26" s="216"/>
      <c r="BMH26" s="216"/>
      <c r="BMI26" s="216"/>
      <c r="BMJ26" s="216"/>
      <c r="BMK26" s="216"/>
      <c r="BML26" s="216"/>
      <c r="BMM26" s="216"/>
      <c r="BMN26" s="216"/>
      <c r="BMO26" s="216"/>
      <c r="BMP26" s="216"/>
      <c r="BMQ26" s="216"/>
      <c r="BMR26" s="216"/>
      <c r="BMS26" s="216"/>
      <c r="BMT26" s="216"/>
      <c r="BMU26" s="216"/>
      <c r="BMV26" s="216"/>
      <c r="BMW26" s="216"/>
      <c r="BMX26" s="216"/>
      <c r="BMY26" s="216"/>
      <c r="BMZ26" s="216"/>
      <c r="BNA26" s="216"/>
      <c r="BNB26" s="216"/>
      <c r="BNC26" s="216"/>
      <c r="BND26" s="216"/>
      <c r="BNE26" s="216"/>
      <c r="BNF26" s="216"/>
      <c r="BNG26" s="216"/>
      <c r="BNH26" s="216"/>
      <c r="BNI26" s="216"/>
      <c r="BNJ26" s="216"/>
      <c r="BNK26" s="216"/>
      <c r="BNL26" s="216"/>
      <c r="BNM26" s="216"/>
      <c r="BNN26" s="216"/>
      <c r="BNO26" s="216"/>
      <c r="BNP26" s="216"/>
      <c r="BNQ26" s="216"/>
      <c r="BNR26" s="216"/>
      <c r="BNS26" s="216"/>
      <c r="BNT26" s="216"/>
      <c r="BNU26" s="216"/>
      <c r="BNV26" s="216"/>
      <c r="BNW26" s="216"/>
      <c r="BNX26" s="216"/>
      <c r="BNY26" s="216"/>
      <c r="BNZ26" s="216"/>
      <c r="BOA26" s="216"/>
      <c r="BOB26" s="216"/>
      <c r="BOC26" s="216"/>
      <c r="BOD26" s="216"/>
      <c r="BOE26" s="216"/>
      <c r="BOF26" s="216"/>
      <c r="BOG26" s="216"/>
      <c r="BOH26" s="216"/>
      <c r="BOI26" s="216"/>
      <c r="BOJ26" s="216"/>
      <c r="BOK26" s="216"/>
      <c r="BOL26" s="216"/>
      <c r="BOM26" s="216"/>
      <c r="BON26" s="216"/>
      <c r="BOO26" s="216"/>
      <c r="BOP26" s="216"/>
      <c r="BOQ26" s="216"/>
      <c r="BOR26" s="216"/>
      <c r="BOS26" s="216"/>
      <c r="BOT26" s="216"/>
      <c r="BOU26" s="216"/>
      <c r="BOV26" s="216"/>
      <c r="BOW26" s="216"/>
      <c r="BOX26" s="216"/>
      <c r="BOY26" s="216"/>
      <c r="BOZ26" s="216"/>
      <c r="BPA26" s="216"/>
      <c r="BPB26" s="216"/>
      <c r="BPC26" s="216"/>
      <c r="BPD26" s="216"/>
      <c r="BPE26" s="216"/>
      <c r="BPF26" s="216"/>
      <c r="BPG26" s="216"/>
      <c r="BPH26" s="216"/>
      <c r="BPI26" s="216"/>
      <c r="BPJ26" s="216"/>
      <c r="BPK26" s="216"/>
      <c r="BPL26" s="216"/>
      <c r="BPM26" s="216"/>
      <c r="BPN26" s="216"/>
      <c r="BPO26" s="216"/>
      <c r="BPP26" s="216"/>
      <c r="BPQ26" s="216"/>
      <c r="BPR26" s="216"/>
      <c r="BPS26" s="216"/>
      <c r="BPT26" s="216"/>
      <c r="BPU26" s="216"/>
      <c r="BPV26" s="216"/>
      <c r="BPW26" s="216"/>
      <c r="BPX26" s="216"/>
      <c r="BPY26" s="216"/>
      <c r="BPZ26" s="216"/>
      <c r="BQA26" s="216"/>
      <c r="BQB26" s="216"/>
      <c r="BQC26" s="216"/>
      <c r="BQD26" s="216"/>
      <c r="BQE26" s="216"/>
      <c r="BQF26" s="216"/>
      <c r="BQG26" s="216"/>
      <c r="BQH26" s="216"/>
      <c r="BQI26" s="216"/>
      <c r="BQJ26" s="216"/>
      <c r="BQK26" s="216"/>
      <c r="BQL26" s="216"/>
      <c r="BQM26" s="216"/>
      <c r="BQN26" s="216"/>
      <c r="BQO26" s="216"/>
      <c r="BQP26" s="216"/>
      <c r="BQQ26" s="216"/>
      <c r="BQR26" s="216"/>
      <c r="BQS26" s="216"/>
      <c r="BQT26" s="216"/>
      <c r="BQU26" s="216"/>
      <c r="BQV26" s="216"/>
      <c r="BQW26" s="216"/>
      <c r="BQX26" s="216"/>
      <c r="BQY26" s="216"/>
      <c r="BQZ26" s="216"/>
      <c r="BRA26" s="216"/>
      <c r="BRB26" s="216"/>
      <c r="BRC26" s="216"/>
      <c r="BRD26" s="216"/>
      <c r="BRE26" s="216"/>
      <c r="BRF26" s="216"/>
      <c r="BRG26" s="216"/>
      <c r="BRH26" s="216"/>
      <c r="BRI26" s="216"/>
      <c r="BRJ26" s="216"/>
      <c r="BRK26" s="216"/>
      <c r="BRL26" s="216"/>
      <c r="BRM26" s="216"/>
      <c r="BRN26" s="216"/>
      <c r="BRO26" s="216"/>
      <c r="BRP26" s="216"/>
      <c r="BRQ26" s="216"/>
      <c r="BRR26" s="216"/>
      <c r="BRS26" s="216"/>
      <c r="BRT26" s="216"/>
      <c r="BRU26" s="216"/>
      <c r="BRV26" s="216"/>
      <c r="BRW26" s="216"/>
      <c r="BRX26" s="216"/>
      <c r="BRY26" s="216"/>
      <c r="BRZ26" s="216"/>
      <c r="BSA26" s="216"/>
      <c r="BSB26" s="216"/>
      <c r="BSC26" s="216"/>
      <c r="BSD26" s="216"/>
      <c r="BSE26" s="216"/>
      <c r="BSF26" s="216"/>
      <c r="BSG26" s="216"/>
      <c r="BSH26" s="216"/>
      <c r="BSI26" s="216"/>
      <c r="BSJ26" s="216"/>
      <c r="BSK26" s="216"/>
      <c r="BSL26" s="216"/>
      <c r="BSM26" s="216"/>
      <c r="BSN26" s="216"/>
      <c r="BSO26" s="216"/>
      <c r="BSP26" s="216"/>
      <c r="BSQ26" s="216"/>
      <c r="BSR26" s="216"/>
      <c r="BSS26" s="216"/>
      <c r="BST26" s="216"/>
      <c r="BSU26" s="216"/>
      <c r="BSV26" s="216"/>
      <c r="BSW26" s="216"/>
      <c r="BSX26" s="216"/>
      <c r="BSY26" s="216"/>
      <c r="BSZ26" s="216"/>
      <c r="BTA26" s="216"/>
      <c r="BTB26" s="216"/>
      <c r="BTC26" s="216"/>
      <c r="BTD26" s="216"/>
      <c r="BTE26" s="216"/>
      <c r="BTF26" s="216"/>
      <c r="BTG26" s="216"/>
      <c r="BTH26" s="216"/>
      <c r="BTI26" s="216"/>
      <c r="BTJ26" s="216"/>
      <c r="BTK26" s="216"/>
      <c r="BTL26" s="216"/>
      <c r="BTM26" s="216"/>
      <c r="BTN26" s="216"/>
      <c r="BTO26" s="216"/>
      <c r="BTP26" s="216"/>
      <c r="BTQ26" s="216"/>
      <c r="BTR26" s="216"/>
      <c r="BTS26" s="216"/>
      <c r="BTT26" s="216"/>
      <c r="BTU26" s="216"/>
      <c r="BTV26" s="216"/>
      <c r="BTW26" s="216"/>
      <c r="BTX26" s="216"/>
      <c r="BTY26" s="216"/>
      <c r="BTZ26" s="216"/>
      <c r="BUA26" s="216"/>
      <c r="BUB26" s="216"/>
      <c r="BUC26" s="216"/>
      <c r="BUD26" s="216"/>
      <c r="BUE26" s="216"/>
      <c r="BUF26" s="216"/>
      <c r="BUG26" s="216"/>
      <c r="BUH26" s="216"/>
      <c r="BUI26" s="216"/>
      <c r="BUJ26" s="216"/>
      <c r="BUK26" s="216"/>
      <c r="BUL26" s="216"/>
      <c r="BUM26" s="216"/>
      <c r="BUN26" s="216"/>
      <c r="BUO26" s="216"/>
      <c r="BUP26" s="216"/>
      <c r="BUQ26" s="216"/>
      <c r="BUR26" s="216"/>
      <c r="BUS26" s="216"/>
      <c r="BUT26" s="216"/>
      <c r="BUU26" s="216"/>
      <c r="BUV26" s="216"/>
      <c r="BUW26" s="216"/>
      <c r="BUX26" s="216"/>
      <c r="BUY26" s="216"/>
      <c r="BUZ26" s="216"/>
      <c r="BVA26" s="216"/>
      <c r="BVB26" s="216"/>
      <c r="BVC26" s="216"/>
      <c r="BVD26" s="216"/>
      <c r="BVE26" s="216"/>
      <c r="BVF26" s="216"/>
      <c r="BVG26" s="216"/>
      <c r="BVH26" s="216"/>
      <c r="BVI26" s="216"/>
      <c r="BVJ26" s="216"/>
      <c r="BVK26" s="216"/>
      <c r="BVL26" s="216"/>
      <c r="BVM26" s="216"/>
      <c r="BVN26" s="216"/>
      <c r="BVO26" s="216"/>
      <c r="BVP26" s="216"/>
      <c r="BVQ26" s="216"/>
      <c r="BVR26" s="216"/>
      <c r="BVS26" s="216"/>
      <c r="BVT26" s="216"/>
      <c r="BVU26" s="216"/>
      <c r="BVV26" s="216"/>
      <c r="BVW26" s="216"/>
      <c r="BVX26" s="216"/>
      <c r="BVY26" s="216"/>
      <c r="BVZ26" s="216"/>
      <c r="BWA26" s="216"/>
      <c r="BWB26" s="216"/>
      <c r="BWC26" s="216"/>
      <c r="BWD26" s="216"/>
      <c r="BWE26" s="216"/>
      <c r="BWF26" s="216"/>
      <c r="BWG26" s="216"/>
      <c r="BWH26" s="216"/>
      <c r="BWI26" s="216"/>
      <c r="BWJ26" s="216"/>
      <c r="BWK26" s="216"/>
      <c r="BWL26" s="216"/>
      <c r="BWM26" s="216"/>
      <c r="BWN26" s="216"/>
      <c r="BWO26" s="216"/>
      <c r="BWP26" s="216"/>
      <c r="BWQ26" s="216"/>
      <c r="BWR26" s="216"/>
      <c r="BWS26" s="216"/>
      <c r="BWT26" s="216"/>
      <c r="BWU26" s="216"/>
      <c r="BWV26" s="216"/>
      <c r="BWW26" s="216"/>
      <c r="BWX26" s="216"/>
      <c r="BWY26" s="216"/>
      <c r="BWZ26" s="216"/>
      <c r="BXA26" s="216"/>
      <c r="BXB26" s="216"/>
      <c r="BXC26" s="216"/>
      <c r="BXD26" s="216"/>
      <c r="BXE26" s="216"/>
      <c r="BXF26" s="216"/>
      <c r="BXG26" s="216"/>
      <c r="BXH26" s="216"/>
      <c r="BXI26" s="216"/>
      <c r="BXJ26" s="216"/>
      <c r="BXK26" s="216"/>
      <c r="BXL26" s="216"/>
      <c r="BXM26" s="216"/>
      <c r="BXN26" s="216"/>
      <c r="BXO26" s="216"/>
      <c r="BXP26" s="216"/>
      <c r="BXQ26" s="216"/>
      <c r="BXR26" s="216"/>
      <c r="BXS26" s="216"/>
      <c r="BXT26" s="216"/>
      <c r="BXU26" s="216"/>
      <c r="BXV26" s="216"/>
      <c r="BXW26" s="216"/>
      <c r="BXX26" s="216"/>
      <c r="BXY26" s="216"/>
      <c r="BXZ26" s="216"/>
      <c r="BYA26" s="216"/>
      <c r="BYB26" s="216"/>
      <c r="BYC26" s="216"/>
      <c r="BYD26" s="216"/>
      <c r="BYE26" s="216"/>
      <c r="BYF26" s="216"/>
      <c r="BYG26" s="216"/>
      <c r="BYH26" s="216"/>
      <c r="BYI26" s="216"/>
      <c r="BYJ26" s="216"/>
      <c r="BYK26" s="216"/>
      <c r="BYL26" s="216"/>
      <c r="BYM26" s="216"/>
      <c r="BYN26" s="216"/>
      <c r="BYO26" s="216"/>
      <c r="BYP26" s="216"/>
      <c r="BYQ26" s="216"/>
      <c r="BYR26" s="216"/>
      <c r="BYS26" s="216"/>
      <c r="BYT26" s="216"/>
      <c r="BYU26" s="216"/>
      <c r="BYV26" s="216"/>
      <c r="BYW26" s="216"/>
      <c r="BYX26" s="216"/>
      <c r="BYY26" s="216"/>
      <c r="BYZ26" s="216"/>
      <c r="BZA26" s="216"/>
      <c r="BZB26" s="216"/>
      <c r="BZC26" s="216"/>
      <c r="BZD26" s="216"/>
      <c r="BZE26" s="216"/>
      <c r="BZF26" s="216"/>
      <c r="BZG26" s="216"/>
      <c r="BZH26" s="216"/>
      <c r="BZI26" s="216"/>
      <c r="BZJ26" s="216"/>
      <c r="BZK26" s="216"/>
      <c r="BZL26" s="216"/>
      <c r="BZM26" s="216"/>
      <c r="BZN26" s="216"/>
      <c r="BZO26" s="216"/>
      <c r="BZP26" s="216"/>
      <c r="BZQ26" s="216"/>
      <c r="BZR26" s="216"/>
      <c r="BZS26" s="216"/>
      <c r="BZT26" s="216"/>
      <c r="BZU26" s="216"/>
      <c r="BZV26" s="216"/>
      <c r="BZW26" s="216"/>
      <c r="BZX26" s="216"/>
      <c r="BZY26" s="216"/>
      <c r="BZZ26" s="216"/>
      <c r="CAA26" s="216"/>
      <c r="CAB26" s="216"/>
      <c r="CAC26" s="216"/>
      <c r="CAD26" s="216"/>
      <c r="CAE26" s="216"/>
      <c r="CAF26" s="216"/>
      <c r="CAG26" s="216"/>
      <c r="CAH26" s="216"/>
      <c r="CAI26" s="216"/>
      <c r="CAJ26" s="216"/>
      <c r="CAK26" s="216"/>
      <c r="CAL26" s="216"/>
      <c r="CAM26" s="216"/>
      <c r="CAN26" s="216"/>
      <c r="CAO26" s="216"/>
      <c r="CAP26" s="216"/>
      <c r="CAQ26" s="216"/>
      <c r="CAR26" s="216"/>
      <c r="CAS26" s="216"/>
      <c r="CAT26" s="216"/>
      <c r="CAU26" s="216"/>
      <c r="CAV26" s="216"/>
      <c r="CAW26" s="216"/>
      <c r="CAX26" s="216"/>
      <c r="CAY26" s="216"/>
      <c r="CAZ26" s="216"/>
      <c r="CBA26" s="216"/>
      <c r="CBB26" s="216"/>
      <c r="CBC26" s="216"/>
      <c r="CBD26" s="216"/>
      <c r="CBE26" s="216"/>
      <c r="CBF26" s="216"/>
      <c r="CBG26" s="216"/>
      <c r="CBH26" s="216"/>
      <c r="CBI26" s="216"/>
      <c r="CBJ26" s="216"/>
      <c r="CBK26" s="216"/>
      <c r="CBL26" s="216"/>
      <c r="CBM26" s="216"/>
      <c r="CBN26" s="216"/>
      <c r="CBO26" s="216"/>
      <c r="CBP26" s="216"/>
      <c r="CBQ26" s="216"/>
      <c r="CBR26" s="216"/>
      <c r="CBS26" s="216"/>
      <c r="CBT26" s="216"/>
      <c r="CBU26" s="216"/>
      <c r="CBV26" s="216"/>
      <c r="CBW26" s="216"/>
      <c r="CBX26" s="216"/>
      <c r="CBY26" s="216"/>
      <c r="CBZ26" s="216"/>
      <c r="CCA26" s="216"/>
      <c r="CCB26" s="216"/>
      <c r="CCC26" s="216"/>
      <c r="CCD26" s="216"/>
      <c r="CCE26" s="216"/>
      <c r="CCF26" s="216"/>
      <c r="CCG26" s="216"/>
      <c r="CCH26" s="216"/>
      <c r="CCI26" s="216"/>
      <c r="CCJ26" s="216"/>
      <c r="CCK26" s="216"/>
      <c r="CCL26" s="216"/>
      <c r="CCM26" s="216"/>
      <c r="CCN26" s="216"/>
      <c r="CCO26" s="216"/>
      <c r="CCP26" s="216"/>
      <c r="CCQ26" s="216"/>
      <c r="CCR26" s="216"/>
      <c r="CCS26" s="216"/>
      <c r="CCT26" s="216"/>
      <c r="CCU26" s="216"/>
      <c r="CCV26" s="216"/>
      <c r="CCW26" s="216"/>
      <c r="CCX26" s="216"/>
      <c r="CCY26" s="216"/>
      <c r="CCZ26" s="216"/>
      <c r="CDA26" s="216"/>
      <c r="CDB26" s="216"/>
      <c r="CDC26" s="216"/>
      <c r="CDD26" s="216"/>
      <c r="CDE26" s="216"/>
      <c r="CDF26" s="216"/>
      <c r="CDG26" s="216"/>
      <c r="CDH26" s="216"/>
      <c r="CDI26" s="216"/>
      <c r="CDJ26" s="216"/>
      <c r="CDK26" s="216"/>
      <c r="CDL26" s="216"/>
      <c r="CDM26" s="216"/>
      <c r="CDN26" s="216"/>
      <c r="CDO26" s="216"/>
      <c r="CDP26" s="216"/>
      <c r="CDQ26" s="216"/>
      <c r="CDR26" s="216"/>
      <c r="CDS26" s="216"/>
      <c r="CDT26" s="216"/>
      <c r="CDU26" s="216"/>
      <c r="CDV26" s="216"/>
      <c r="CDW26" s="216"/>
      <c r="CDX26" s="216"/>
      <c r="CDY26" s="216"/>
      <c r="CDZ26" s="216"/>
      <c r="CEA26" s="216"/>
      <c r="CEB26" s="216"/>
      <c r="CEC26" s="216"/>
      <c r="CED26" s="216"/>
      <c r="CEE26" s="216"/>
      <c r="CEF26" s="216"/>
      <c r="CEG26" s="216"/>
      <c r="CEH26" s="216"/>
      <c r="CEI26" s="216"/>
      <c r="CEJ26" s="216"/>
      <c r="CEK26" s="216"/>
      <c r="CEL26" s="216"/>
      <c r="CEM26" s="216"/>
      <c r="CEN26" s="216"/>
      <c r="CEO26" s="216"/>
      <c r="CEP26" s="216"/>
      <c r="CEQ26" s="216"/>
      <c r="CER26" s="216"/>
      <c r="CES26" s="216"/>
      <c r="CET26" s="216"/>
      <c r="CEU26" s="216"/>
      <c r="CEV26" s="216"/>
      <c r="CEW26" s="216"/>
      <c r="CEX26" s="216"/>
      <c r="CEY26" s="216"/>
      <c r="CEZ26" s="216"/>
      <c r="CFA26" s="216"/>
      <c r="CFB26" s="216"/>
      <c r="CFC26" s="216"/>
      <c r="CFD26" s="216"/>
      <c r="CFE26" s="216"/>
      <c r="CFF26" s="216"/>
      <c r="CFG26" s="216"/>
      <c r="CFH26" s="216"/>
      <c r="CFI26" s="216"/>
      <c r="CFJ26" s="216"/>
      <c r="CFK26" s="216"/>
      <c r="CFL26" s="216"/>
      <c r="CFM26" s="216"/>
      <c r="CFN26" s="216"/>
      <c r="CFO26" s="216"/>
      <c r="CFP26" s="216"/>
      <c r="CFQ26" s="216"/>
      <c r="CFR26" s="216"/>
      <c r="CFS26" s="216"/>
      <c r="CFT26" s="216"/>
      <c r="CFU26" s="216"/>
      <c r="CFV26" s="216"/>
      <c r="CFW26" s="216"/>
      <c r="CFX26" s="216"/>
      <c r="CFY26" s="216"/>
      <c r="CFZ26" s="216"/>
      <c r="CGA26" s="216"/>
      <c r="CGB26" s="216"/>
      <c r="CGC26" s="216"/>
      <c r="CGD26" s="216"/>
      <c r="CGE26" s="216"/>
      <c r="CGF26" s="216"/>
      <c r="CGG26" s="216"/>
      <c r="CGH26" s="216"/>
      <c r="CGI26" s="216"/>
      <c r="CGJ26" s="216"/>
      <c r="CGK26" s="216"/>
      <c r="CGL26" s="216"/>
      <c r="CGM26" s="216"/>
      <c r="CGN26" s="216"/>
      <c r="CGO26" s="216"/>
      <c r="CGP26" s="216"/>
      <c r="CGQ26" s="216"/>
      <c r="CGR26" s="216"/>
      <c r="CGS26" s="216"/>
      <c r="CGT26" s="216"/>
      <c r="CGU26" s="216"/>
      <c r="CGV26" s="216"/>
      <c r="CGW26" s="216"/>
      <c r="CGX26" s="216"/>
      <c r="CGY26" s="216"/>
      <c r="CGZ26" s="216"/>
      <c r="CHA26" s="216"/>
      <c r="CHB26" s="216"/>
      <c r="CHC26" s="216"/>
      <c r="CHD26" s="216"/>
      <c r="CHE26" s="216"/>
      <c r="CHF26" s="216"/>
      <c r="CHG26" s="216"/>
      <c r="CHH26" s="216"/>
      <c r="CHI26" s="216"/>
      <c r="CHJ26" s="216"/>
      <c r="CHK26" s="216"/>
      <c r="CHL26" s="216"/>
      <c r="CHM26" s="216"/>
      <c r="CHN26" s="216"/>
      <c r="CHO26" s="216"/>
      <c r="CHP26" s="216"/>
      <c r="CHQ26" s="216"/>
      <c r="CHR26" s="216"/>
      <c r="CHS26" s="216"/>
      <c r="CHT26" s="216"/>
      <c r="CHU26" s="216"/>
      <c r="CHV26" s="216"/>
      <c r="CHW26" s="216"/>
      <c r="CHX26" s="216"/>
      <c r="CHY26" s="216"/>
      <c r="CHZ26" s="216"/>
      <c r="CIA26" s="216"/>
      <c r="CIB26" s="216"/>
      <c r="CIC26" s="216"/>
      <c r="CID26" s="216"/>
      <c r="CIE26" s="216"/>
      <c r="CIF26" s="216"/>
      <c r="CIG26" s="216"/>
      <c r="CIH26" s="216"/>
      <c r="CII26" s="216"/>
      <c r="CIJ26" s="216"/>
      <c r="CIK26" s="216"/>
      <c r="CIL26" s="216"/>
      <c r="CIM26" s="216"/>
      <c r="CIN26" s="216"/>
      <c r="CIO26" s="216"/>
      <c r="CIP26" s="216"/>
      <c r="CIQ26" s="216"/>
      <c r="CIR26" s="216"/>
      <c r="CIS26" s="216"/>
      <c r="CIT26" s="216"/>
      <c r="CIU26" s="216"/>
      <c r="CIV26" s="216"/>
      <c r="CIW26" s="216"/>
      <c r="CIX26" s="216"/>
      <c r="CIY26" s="216"/>
      <c r="CIZ26" s="216"/>
      <c r="CJA26" s="216"/>
      <c r="CJB26" s="216"/>
      <c r="CJC26" s="216"/>
      <c r="CJD26" s="216"/>
      <c r="CJE26" s="216"/>
      <c r="CJF26" s="216"/>
      <c r="CJG26" s="216"/>
      <c r="CJH26" s="216"/>
      <c r="CJI26" s="216"/>
      <c r="CJJ26" s="216"/>
      <c r="CJK26" s="216"/>
      <c r="CJL26" s="216"/>
      <c r="CJM26" s="216"/>
      <c r="CJN26" s="216"/>
      <c r="CJO26" s="216"/>
      <c r="CJP26" s="216"/>
      <c r="CJQ26" s="216"/>
      <c r="CJR26" s="216"/>
      <c r="CJS26" s="216"/>
      <c r="CJT26" s="216"/>
      <c r="CJU26" s="216"/>
      <c r="CJV26" s="216"/>
      <c r="CJW26" s="216"/>
      <c r="CJX26" s="216"/>
      <c r="CJY26" s="216"/>
      <c r="CJZ26" s="216"/>
      <c r="CKA26" s="216"/>
      <c r="CKB26" s="216"/>
      <c r="CKC26" s="216"/>
      <c r="CKD26" s="216"/>
      <c r="CKE26" s="216"/>
      <c r="CKF26" s="216"/>
      <c r="CKG26" s="216"/>
      <c r="CKH26" s="216"/>
      <c r="CKI26" s="216"/>
      <c r="CKJ26" s="216"/>
      <c r="CKK26" s="216"/>
      <c r="CKL26" s="216"/>
      <c r="CKM26" s="216"/>
      <c r="CKN26" s="216"/>
      <c r="CKO26" s="216"/>
      <c r="CKP26" s="216"/>
      <c r="CKQ26" s="216"/>
      <c r="CKR26" s="216"/>
      <c r="CKS26" s="216"/>
      <c r="CKT26" s="216"/>
      <c r="CKU26" s="216"/>
      <c r="CKV26" s="216"/>
      <c r="CKW26" s="216"/>
      <c r="CKX26" s="216"/>
      <c r="CKY26" s="216"/>
      <c r="CKZ26" s="216"/>
      <c r="CLA26" s="216"/>
      <c r="CLB26" s="216"/>
      <c r="CLC26" s="216"/>
      <c r="CLD26" s="216"/>
      <c r="CLE26" s="216"/>
      <c r="CLF26" s="216"/>
      <c r="CLG26" s="216"/>
      <c r="CLH26" s="216"/>
      <c r="CLI26" s="216"/>
      <c r="CLJ26" s="216"/>
      <c r="CLK26" s="216"/>
      <c r="CLL26" s="216"/>
      <c r="CLM26" s="216"/>
      <c r="CLN26" s="216"/>
      <c r="CLO26" s="216"/>
      <c r="CLP26" s="216"/>
      <c r="CLQ26" s="216"/>
      <c r="CLR26" s="216"/>
      <c r="CLS26" s="216"/>
      <c r="CLT26" s="216"/>
      <c r="CLU26" s="216"/>
      <c r="CLV26" s="216"/>
      <c r="CLW26" s="216"/>
      <c r="CLX26" s="216"/>
      <c r="CLY26" s="216"/>
      <c r="CLZ26" s="216"/>
      <c r="CMA26" s="216"/>
      <c r="CMB26" s="216"/>
      <c r="CMC26" s="216"/>
      <c r="CMD26" s="216"/>
      <c r="CME26" s="216"/>
      <c r="CMF26" s="216"/>
      <c r="CMG26" s="216"/>
      <c r="CMH26" s="216"/>
      <c r="CMI26" s="216"/>
      <c r="CMJ26" s="216"/>
      <c r="CMK26" s="216"/>
      <c r="CML26" s="216"/>
      <c r="CMM26" s="216"/>
      <c r="CMN26" s="216"/>
      <c r="CMO26" s="216"/>
      <c r="CMP26" s="216"/>
      <c r="CMQ26" s="216"/>
      <c r="CMR26" s="216"/>
      <c r="CMS26" s="216"/>
      <c r="CMT26" s="216"/>
      <c r="CMU26" s="216"/>
      <c r="CMV26" s="216"/>
      <c r="CMW26" s="216"/>
      <c r="CMX26" s="216"/>
      <c r="CMY26" s="216"/>
      <c r="CMZ26" s="216"/>
      <c r="CNA26" s="216"/>
      <c r="CNB26" s="216"/>
      <c r="CNC26" s="216"/>
      <c r="CND26" s="216"/>
      <c r="CNE26" s="216"/>
      <c r="CNF26" s="216"/>
      <c r="CNG26" s="216"/>
      <c r="CNH26" s="216"/>
      <c r="CNI26" s="216"/>
      <c r="CNJ26" s="216"/>
      <c r="CNK26" s="216"/>
      <c r="CNL26" s="216"/>
      <c r="CNM26" s="216"/>
      <c r="CNN26" s="216"/>
      <c r="CNO26" s="216"/>
      <c r="CNP26" s="216"/>
      <c r="CNQ26" s="216"/>
      <c r="CNR26" s="216"/>
      <c r="CNS26" s="216"/>
      <c r="CNT26" s="216"/>
      <c r="CNU26" s="216"/>
      <c r="CNV26" s="216"/>
      <c r="CNW26" s="216"/>
      <c r="CNX26" s="216"/>
      <c r="CNY26" s="216"/>
      <c r="CNZ26" s="216"/>
      <c r="COA26" s="216"/>
      <c r="COB26" s="216"/>
      <c r="COC26" s="216"/>
      <c r="COD26" s="216"/>
      <c r="COE26" s="216"/>
      <c r="COF26" s="216"/>
      <c r="COG26" s="216"/>
      <c r="COH26" s="216"/>
      <c r="COI26" s="216"/>
      <c r="COJ26" s="216"/>
      <c r="COK26" s="216"/>
      <c r="COL26" s="216"/>
      <c r="COM26" s="216"/>
      <c r="CON26" s="216"/>
      <c r="COO26" s="216"/>
      <c r="COP26" s="216"/>
      <c r="COQ26" s="216"/>
      <c r="COR26" s="216"/>
      <c r="COS26" s="216"/>
      <c r="COT26" s="216"/>
      <c r="COU26" s="216"/>
      <c r="COV26" s="216"/>
      <c r="COW26" s="216"/>
      <c r="COX26" s="216"/>
      <c r="COY26" s="216"/>
      <c r="COZ26" s="216"/>
      <c r="CPA26" s="216"/>
      <c r="CPB26" s="216"/>
      <c r="CPC26" s="216"/>
      <c r="CPD26" s="216"/>
      <c r="CPE26" s="216"/>
      <c r="CPF26" s="216"/>
      <c r="CPG26" s="216"/>
      <c r="CPH26" s="216"/>
      <c r="CPI26" s="216"/>
      <c r="CPJ26" s="216"/>
      <c r="CPK26" s="216"/>
      <c r="CPL26" s="216"/>
      <c r="CPM26" s="216"/>
      <c r="CPN26" s="216"/>
      <c r="CPO26" s="216"/>
      <c r="CPP26" s="216"/>
      <c r="CPQ26" s="216"/>
      <c r="CPR26" s="216"/>
      <c r="CPS26" s="216"/>
      <c r="CPT26" s="216"/>
      <c r="CPU26" s="216"/>
      <c r="CPV26" s="216"/>
      <c r="CPW26" s="216"/>
      <c r="CPX26" s="216"/>
      <c r="CPY26" s="216"/>
      <c r="CPZ26" s="216"/>
      <c r="CQA26" s="216"/>
      <c r="CQB26" s="216"/>
      <c r="CQC26" s="216"/>
      <c r="CQD26" s="216"/>
      <c r="CQE26" s="216"/>
      <c r="CQF26" s="216"/>
      <c r="CQG26" s="216"/>
      <c r="CQH26" s="216"/>
      <c r="CQI26" s="216"/>
      <c r="CQJ26" s="216"/>
      <c r="CQK26" s="216"/>
      <c r="CQL26" s="216"/>
      <c r="CQM26" s="216"/>
      <c r="CQN26" s="216"/>
      <c r="CQO26" s="216"/>
      <c r="CQP26" s="216"/>
      <c r="CQQ26" s="216"/>
      <c r="CQR26" s="216"/>
      <c r="CQS26" s="216"/>
      <c r="CQT26" s="216"/>
      <c r="CQU26" s="216"/>
      <c r="CQV26" s="216"/>
      <c r="CQW26" s="216"/>
      <c r="CQX26" s="216"/>
      <c r="CQY26" s="216"/>
      <c r="CQZ26" s="216"/>
      <c r="CRA26" s="216"/>
      <c r="CRB26" s="216"/>
      <c r="CRC26" s="216"/>
      <c r="CRD26" s="216"/>
      <c r="CRE26" s="216"/>
      <c r="CRF26" s="216"/>
      <c r="CRG26" s="216"/>
      <c r="CRH26" s="216"/>
      <c r="CRI26" s="216"/>
      <c r="CRJ26" s="216"/>
      <c r="CRK26" s="216"/>
      <c r="CRL26" s="216"/>
      <c r="CRM26" s="216"/>
      <c r="CRN26" s="216"/>
      <c r="CRO26" s="216"/>
      <c r="CRP26" s="216"/>
      <c r="CRQ26" s="216"/>
      <c r="CRR26" s="216"/>
      <c r="CRS26" s="216"/>
      <c r="CRT26" s="216"/>
      <c r="CRU26" s="216"/>
      <c r="CRV26" s="216"/>
      <c r="CRW26" s="216"/>
      <c r="CRX26" s="216"/>
      <c r="CRY26" s="216"/>
      <c r="CRZ26" s="216"/>
      <c r="CSA26" s="216"/>
      <c r="CSB26" s="216"/>
      <c r="CSC26" s="216"/>
      <c r="CSD26" s="216"/>
      <c r="CSE26" s="216"/>
      <c r="CSF26" s="216"/>
      <c r="CSG26" s="216"/>
      <c r="CSH26" s="216"/>
      <c r="CSI26" s="216"/>
      <c r="CSJ26" s="216"/>
      <c r="CSK26" s="216"/>
      <c r="CSL26" s="216"/>
      <c r="CSM26" s="216"/>
      <c r="CSN26" s="216"/>
      <c r="CSO26" s="216"/>
      <c r="CSP26" s="216"/>
      <c r="CSQ26" s="216"/>
      <c r="CSR26" s="216"/>
      <c r="CSS26" s="216"/>
      <c r="CST26" s="216"/>
      <c r="CSU26" s="216"/>
      <c r="CSV26" s="216"/>
      <c r="CSW26" s="216"/>
      <c r="CSX26" s="216"/>
      <c r="CSY26" s="216"/>
      <c r="CSZ26" s="216"/>
      <c r="CTA26" s="216"/>
      <c r="CTB26" s="216"/>
      <c r="CTC26" s="216"/>
      <c r="CTD26" s="216"/>
      <c r="CTE26" s="216"/>
      <c r="CTF26" s="216"/>
      <c r="CTG26" s="216"/>
      <c r="CTH26" s="216"/>
      <c r="CTI26" s="216"/>
      <c r="CTJ26" s="216"/>
      <c r="CTK26" s="216"/>
      <c r="CTL26" s="216"/>
      <c r="CTM26" s="216"/>
      <c r="CTN26" s="216"/>
      <c r="CTO26" s="216"/>
      <c r="CTP26" s="216"/>
      <c r="CTQ26" s="216"/>
      <c r="CTR26" s="216"/>
      <c r="CTS26" s="216"/>
      <c r="CTT26" s="216"/>
      <c r="CTU26" s="216"/>
      <c r="CTV26" s="216"/>
      <c r="CTW26" s="216"/>
      <c r="CTX26" s="216"/>
      <c r="CTY26" s="216"/>
      <c r="CTZ26" s="216"/>
      <c r="CUA26" s="216"/>
      <c r="CUB26" s="216"/>
      <c r="CUC26" s="216"/>
      <c r="CUD26" s="216"/>
      <c r="CUE26" s="216"/>
      <c r="CUF26" s="216"/>
      <c r="CUG26" s="216"/>
      <c r="CUH26" s="216"/>
      <c r="CUI26" s="216"/>
      <c r="CUJ26" s="216"/>
      <c r="CUK26" s="216"/>
      <c r="CUL26" s="216"/>
      <c r="CUM26" s="216"/>
      <c r="CUN26" s="216"/>
      <c r="CUO26" s="216"/>
      <c r="CUP26" s="216"/>
      <c r="CUQ26" s="216"/>
      <c r="CUR26" s="216"/>
      <c r="CUS26" s="216"/>
      <c r="CUT26" s="216"/>
      <c r="CUU26" s="216"/>
      <c r="CUV26" s="216"/>
      <c r="CUW26" s="216"/>
      <c r="CUX26" s="216"/>
      <c r="CUY26" s="216"/>
      <c r="CUZ26" s="216"/>
      <c r="CVA26" s="216"/>
      <c r="CVB26" s="216"/>
      <c r="CVC26" s="216"/>
      <c r="CVD26" s="216"/>
      <c r="CVE26" s="216"/>
      <c r="CVF26" s="216"/>
      <c r="CVG26" s="216"/>
      <c r="CVH26" s="216"/>
      <c r="CVI26" s="216"/>
      <c r="CVJ26" s="216"/>
      <c r="CVK26" s="216"/>
      <c r="CVL26" s="216"/>
      <c r="CVM26" s="216"/>
      <c r="CVN26" s="216"/>
      <c r="CVO26" s="216"/>
      <c r="CVP26" s="216"/>
      <c r="CVQ26" s="216"/>
      <c r="CVR26" s="216"/>
      <c r="CVS26" s="216"/>
      <c r="CVT26" s="216"/>
      <c r="CVU26" s="216"/>
      <c r="CVV26" s="216"/>
      <c r="CVW26" s="216"/>
      <c r="CVX26" s="216"/>
      <c r="CVY26" s="216"/>
      <c r="CVZ26" s="216"/>
      <c r="CWA26" s="216"/>
      <c r="CWB26" s="216"/>
      <c r="CWC26" s="216"/>
      <c r="CWD26" s="216"/>
      <c r="CWE26" s="216"/>
      <c r="CWF26" s="216"/>
      <c r="CWG26" s="216"/>
      <c r="CWH26" s="216"/>
      <c r="CWI26" s="216"/>
      <c r="CWJ26" s="216"/>
      <c r="CWK26" s="216"/>
      <c r="CWL26" s="216"/>
      <c r="CWM26" s="216"/>
      <c r="CWN26" s="216"/>
      <c r="CWO26" s="216"/>
      <c r="CWP26" s="216"/>
      <c r="CWQ26" s="216"/>
      <c r="CWR26" s="216"/>
      <c r="CWS26" s="216"/>
      <c r="CWT26" s="216"/>
      <c r="CWU26" s="216"/>
      <c r="CWV26" s="216"/>
      <c r="CWW26" s="216"/>
      <c r="CWX26" s="216"/>
      <c r="CWY26" s="216"/>
      <c r="CWZ26" s="216"/>
      <c r="CXA26" s="216"/>
      <c r="CXB26" s="216"/>
      <c r="CXC26" s="216"/>
      <c r="CXD26" s="216"/>
      <c r="CXE26" s="216"/>
      <c r="CXF26" s="216"/>
      <c r="CXG26" s="216"/>
      <c r="CXH26" s="216"/>
      <c r="CXI26" s="216"/>
      <c r="CXJ26" s="216"/>
      <c r="CXK26" s="216"/>
      <c r="CXL26" s="216"/>
      <c r="CXM26" s="216"/>
      <c r="CXN26" s="216"/>
      <c r="CXO26" s="216"/>
      <c r="CXP26" s="216"/>
      <c r="CXQ26" s="216"/>
      <c r="CXR26" s="216"/>
      <c r="CXS26" s="216"/>
      <c r="CXT26" s="216"/>
      <c r="CXU26" s="216"/>
      <c r="CXV26" s="216"/>
      <c r="CXW26" s="216"/>
      <c r="CXX26" s="216"/>
      <c r="CXY26" s="216"/>
      <c r="CXZ26" s="216"/>
      <c r="CYA26" s="216"/>
      <c r="CYB26" s="216"/>
      <c r="CYC26" s="216"/>
      <c r="CYD26" s="216"/>
      <c r="CYE26" s="216"/>
      <c r="CYF26" s="216"/>
      <c r="CYG26" s="216"/>
      <c r="CYH26" s="216"/>
      <c r="CYI26" s="216"/>
      <c r="CYJ26" s="216"/>
      <c r="CYK26" s="216"/>
      <c r="CYL26" s="216"/>
      <c r="CYM26" s="216"/>
      <c r="CYN26" s="216"/>
      <c r="CYO26" s="216"/>
      <c r="CYP26" s="216"/>
      <c r="CYQ26" s="216"/>
      <c r="CYR26" s="216"/>
      <c r="CYS26" s="216"/>
      <c r="CYT26" s="216"/>
      <c r="CYU26" s="216"/>
      <c r="CYV26" s="216"/>
      <c r="CYW26" s="216"/>
      <c r="CYX26" s="216"/>
      <c r="CYY26" s="216"/>
      <c r="CYZ26" s="216"/>
      <c r="CZA26" s="216"/>
      <c r="CZB26" s="216"/>
      <c r="CZC26" s="216"/>
      <c r="CZD26" s="216"/>
      <c r="CZE26" s="216"/>
      <c r="CZF26" s="216"/>
      <c r="CZG26" s="216"/>
      <c r="CZH26" s="216"/>
      <c r="CZI26" s="216"/>
      <c r="CZJ26" s="216"/>
      <c r="CZK26" s="216"/>
      <c r="CZL26" s="216"/>
      <c r="CZM26" s="216"/>
      <c r="CZN26" s="216"/>
      <c r="CZO26" s="216"/>
      <c r="CZP26" s="216"/>
      <c r="CZQ26" s="216"/>
      <c r="CZR26" s="216"/>
      <c r="CZS26" s="216"/>
      <c r="CZT26" s="216"/>
      <c r="CZU26" s="216"/>
      <c r="CZV26" s="216"/>
      <c r="CZW26" s="216"/>
      <c r="CZX26" s="216"/>
      <c r="CZY26" s="216"/>
      <c r="CZZ26" s="216"/>
      <c r="DAA26" s="216"/>
      <c r="DAB26" s="216"/>
      <c r="DAC26" s="216"/>
      <c r="DAD26" s="216"/>
      <c r="DAE26" s="216"/>
      <c r="DAF26" s="216"/>
      <c r="DAG26" s="216"/>
      <c r="DAH26" s="216"/>
      <c r="DAI26" s="216"/>
      <c r="DAJ26" s="216"/>
      <c r="DAK26" s="216"/>
      <c r="DAL26" s="216"/>
      <c r="DAM26" s="216"/>
      <c r="DAN26" s="216"/>
      <c r="DAO26" s="216"/>
      <c r="DAP26" s="216"/>
      <c r="DAQ26" s="216"/>
      <c r="DAR26" s="216"/>
      <c r="DAS26" s="216"/>
      <c r="DAT26" s="216"/>
      <c r="DAU26" s="216"/>
      <c r="DAV26" s="216"/>
      <c r="DAW26" s="216"/>
      <c r="DAX26" s="216"/>
      <c r="DAY26" s="216"/>
      <c r="DAZ26" s="216"/>
      <c r="DBA26" s="216"/>
      <c r="DBB26" s="216"/>
      <c r="DBC26" s="216"/>
      <c r="DBD26" s="216"/>
      <c r="DBE26" s="216"/>
      <c r="DBF26" s="216"/>
      <c r="DBG26" s="216"/>
      <c r="DBH26" s="216"/>
      <c r="DBI26" s="216"/>
      <c r="DBJ26" s="216"/>
      <c r="DBK26" s="216"/>
      <c r="DBL26" s="216"/>
      <c r="DBM26" s="216"/>
      <c r="DBN26" s="216"/>
      <c r="DBO26" s="216"/>
      <c r="DBP26" s="216"/>
      <c r="DBQ26" s="216"/>
      <c r="DBR26" s="216"/>
      <c r="DBS26" s="216"/>
      <c r="DBT26" s="216"/>
      <c r="DBU26" s="216"/>
      <c r="DBV26" s="216"/>
      <c r="DBW26" s="216"/>
      <c r="DBX26" s="216"/>
      <c r="DBY26" s="216"/>
      <c r="DBZ26" s="216"/>
      <c r="DCA26" s="216"/>
      <c r="DCB26" s="216"/>
      <c r="DCC26" s="216"/>
      <c r="DCD26" s="216"/>
      <c r="DCE26" s="216"/>
      <c r="DCF26" s="216"/>
      <c r="DCG26" s="216"/>
      <c r="DCH26" s="216"/>
      <c r="DCI26" s="216"/>
      <c r="DCJ26" s="216"/>
      <c r="DCK26" s="216"/>
      <c r="DCL26" s="216"/>
      <c r="DCM26" s="216"/>
      <c r="DCN26" s="216"/>
      <c r="DCO26" s="216"/>
      <c r="DCP26" s="216"/>
      <c r="DCQ26" s="216"/>
      <c r="DCR26" s="216"/>
      <c r="DCS26" s="216"/>
      <c r="DCT26" s="216"/>
      <c r="DCU26" s="216"/>
      <c r="DCV26" s="216"/>
      <c r="DCW26" s="216"/>
      <c r="DCX26" s="216"/>
      <c r="DCY26" s="216"/>
      <c r="DCZ26" s="216"/>
      <c r="DDA26" s="216"/>
      <c r="DDB26" s="216"/>
      <c r="DDC26" s="216"/>
      <c r="DDD26" s="216"/>
      <c r="DDE26" s="216"/>
      <c r="DDF26" s="216"/>
      <c r="DDG26" s="216"/>
      <c r="DDH26" s="216"/>
      <c r="DDI26" s="216"/>
      <c r="DDJ26" s="216"/>
      <c r="DDK26" s="216"/>
      <c r="DDL26" s="216"/>
      <c r="DDM26" s="216"/>
      <c r="DDN26" s="216"/>
      <c r="DDO26" s="216"/>
      <c r="DDP26" s="216"/>
      <c r="DDQ26" s="216"/>
      <c r="DDR26" s="216"/>
      <c r="DDS26" s="216"/>
      <c r="DDT26" s="216"/>
      <c r="DDU26" s="216"/>
      <c r="DDV26" s="216"/>
      <c r="DDW26" s="216"/>
      <c r="DDX26" s="216"/>
      <c r="DDY26" s="216"/>
      <c r="DDZ26" s="216"/>
      <c r="DEA26" s="216"/>
      <c r="DEB26" s="216"/>
      <c r="DEC26" s="216"/>
      <c r="DED26" s="216"/>
      <c r="DEE26" s="216"/>
      <c r="DEF26" s="216"/>
      <c r="DEG26" s="216"/>
      <c r="DEH26" s="216"/>
      <c r="DEI26" s="216"/>
      <c r="DEJ26" s="216"/>
      <c r="DEK26" s="216"/>
      <c r="DEL26" s="216"/>
      <c r="DEM26" s="216"/>
      <c r="DEN26" s="216"/>
      <c r="DEO26" s="216"/>
      <c r="DEP26" s="216"/>
      <c r="DEQ26" s="216"/>
      <c r="DER26" s="216"/>
      <c r="DES26" s="216"/>
      <c r="DET26" s="216"/>
      <c r="DEU26" s="216"/>
      <c r="DEV26" s="216"/>
      <c r="DEW26" s="216"/>
      <c r="DEX26" s="216"/>
      <c r="DEY26" s="216"/>
      <c r="DEZ26" s="216"/>
      <c r="DFA26" s="216"/>
      <c r="DFB26" s="216"/>
      <c r="DFC26" s="216"/>
      <c r="DFD26" s="216"/>
      <c r="DFE26" s="216"/>
      <c r="DFF26" s="216"/>
      <c r="DFG26" s="216"/>
      <c r="DFH26" s="216"/>
      <c r="DFI26" s="216"/>
      <c r="DFJ26" s="216"/>
      <c r="DFK26" s="216"/>
      <c r="DFL26" s="216"/>
      <c r="DFM26" s="216"/>
      <c r="DFN26" s="216"/>
      <c r="DFO26" s="216"/>
      <c r="DFP26" s="216"/>
      <c r="DFQ26" s="216"/>
      <c r="DFR26" s="216"/>
      <c r="DFS26" s="216"/>
      <c r="DFT26" s="216"/>
      <c r="DFU26" s="216"/>
      <c r="DFV26" s="216"/>
      <c r="DFW26" s="216"/>
      <c r="DFX26" s="216"/>
      <c r="DFY26" s="216"/>
      <c r="DFZ26" s="216"/>
      <c r="DGA26" s="216"/>
      <c r="DGB26" s="216"/>
      <c r="DGC26" s="216"/>
      <c r="DGD26" s="216"/>
      <c r="DGE26" s="216"/>
      <c r="DGF26" s="216"/>
      <c r="DGG26" s="216"/>
      <c r="DGH26" s="216"/>
      <c r="DGI26" s="216"/>
      <c r="DGJ26" s="216"/>
      <c r="DGK26" s="216"/>
      <c r="DGL26" s="216"/>
      <c r="DGM26" s="216"/>
      <c r="DGN26" s="216"/>
      <c r="DGO26" s="216"/>
      <c r="DGP26" s="216"/>
      <c r="DGQ26" s="216"/>
      <c r="DGR26" s="216"/>
      <c r="DGS26" s="216"/>
      <c r="DGT26" s="216"/>
      <c r="DGU26" s="216"/>
      <c r="DGV26" s="216"/>
      <c r="DGW26" s="216"/>
      <c r="DGX26" s="216"/>
      <c r="DGY26" s="216"/>
      <c r="DGZ26" s="216"/>
      <c r="DHA26" s="216"/>
      <c r="DHB26" s="216"/>
      <c r="DHC26" s="216"/>
      <c r="DHD26" s="216"/>
      <c r="DHE26" s="216"/>
      <c r="DHF26" s="216"/>
      <c r="DHG26" s="216"/>
      <c r="DHH26" s="216"/>
      <c r="DHI26" s="216"/>
      <c r="DHJ26" s="216"/>
      <c r="DHK26" s="216"/>
      <c r="DHL26" s="216"/>
      <c r="DHM26" s="216"/>
      <c r="DHN26" s="216"/>
      <c r="DHO26" s="216"/>
      <c r="DHP26" s="216"/>
      <c r="DHQ26" s="216"/>
      <c r="DHR26" s="216"/>
      <c r="DHS26" s="216"/>
      <c r="DHT26" s="216"/>
      <c r="DHU26" s="216"/>
      <c r="DHV26" s="216"/>
      <c r="DHW26" s="216"/>
      <c r="DHX26" s="216"/>
      <c r="DHY26" s="216"/>
      <c r="DHZ26" s="216"/>
      <c r="DIA26" s="216"/>
      <c r="DIB26" s="216"/>
      <c r="DIC26" s="216"/>
      <c r="DID26" s="216"/>
      <c r="DIE26" s="216"/>
      <c r="DIF26" s="216"/>
      <c r="DIG26" s="216"/>
      <c r="DIH26" s="216"/>
      <c r="DII26" s="216"/>
      <c r="DIJ26" s="216"/>
      <c r="DIK26" s="216"/>
      <c r="DIL26" s="216"/>
      <c r="DIM26" s="216"/>
      <c r="DIN26" s="216"/>
      <c r="DIO26" s="216"/>
      <c r="DIP26" s="216"/>
      <c r="DIQ26" s="216"/>
      <c r="DIR26" s="216"/>
      <c r="DIS26" s="216"/>
      <c r="DIT26" s="216"/>
      <c r="DIU26" s="216"/>
      <c r="DIV26" s="216"/>
      <c r="DIW26" s="216"/>
      <c r="DIX26" s="216"/>
      <c r="DIY26" s="216"/>
      <c r="DIZ26" s="216"/>
      <c r="DJA26" s="216"/>
      <c r="DJB26" s="216"/>
      <c r="DJC26" s="216"/>
      <c r="DJD26" s="216"/>
      <c r="DJE26" s="216"/>
      <c r="DJF26" s="216"/>
      <c r="DJG26" s="216"/>
      <c r="DJH26" s="216"/>
      <c r="DJI26" s="216"/>
      <c r="DJJ26" s="216"/>
      <c r="DJK26" s="216"/>
      <c r="DJL26" s="216"/>
      <c r="DJM26" s="216"/>
      <c r="DJN26" s="216"/>
      <c r="DJO26" s="216"/>
      <c r="DJP26" s="216"/>
      <c r="DJQ26" s="216"/>
      <c r="DJR26" s="216"/>
      <c r="DJS26" s="216"/>
      <c r="DJT26" s="216"/>
      <c r="DJU26" s="216"/>
      <c r="DJV26" s="216"/>
      <c r="DJW26" s="216"/>
      <c r="DJX26" s="216"/>
      <c r="DJY26" s="216"/>
      <c r="DJZ26" s="216"/>
      <c r="DKA26" s="216"/>
      <c r="DKB26" s="216"/>
      <c r="DKC26" s="216"/>
      <c r="DKD26" s="216"/>
      <c r="DKE26" s="216"/>
      <c r="DKF26" s="216"/>
      <c r="DKG26" s="216"/>
      <c r="DKH26" s="216"/>
      <c r="DKI26" s="216"/>
      <c r="DKJ26" s="216"/>
      <c r="DKK26" s="216"/>
      <c r="DKL26" s="216"/>
      <c r="DKM26" s="216"/>
      <c r="DKN26" s="216"/>
      <c r="DKO26" s="216"/>
      <c r="DKP26" s="216"/>
      <c r="DKQ26" s="216"/>
      <c r="DKR26" s="216"/>
      <c r="DKS26" s="216"/>
      <c r="DKT26" s="216"/>
      <c r="DKU26" s="216"/>
      <c r="DKV26" s="216"/>
      <c r="DKW26" s="216"/>
      <c r="DKX26" s="216"/>
      <c r="DKY26" s="216"/>
      <c r="DKZ26" s="216"/>
      <c r="DLA26" s="216"/>
      <c r="DLB26" s="216"/>
      <c r="DLC26" s="216"/>
      <c r="DLD26" s="216"/>
      <c r="DLE26" s="216"/>
      <c r="DLF26" s="216"/>
      <c r="DLG26" s="216"/>
      <c r="DLH26" s="216"/>
      <c r="DLI26" s="216"/>
      <c r="DLJ26" s="216"/>
      <c r="DLK26" s="216"/>
      <c r="DLL26" s="216"/>
      <c r="DLM26" s="216"/>
      <c r="DLN26" s="216"/>
      <c r="DLO26" s="216"/>
      <c r="DLP26" s="216"/>
      <c r="DLQ26" s="216"/>
      <c r="DLR26" s="216"/>
      <c r="DLS26" s="216"/>
      <c r="DLT26" s="216"/>
      <c r="DLU26" s="216"/>
      <c r="DLV26" s="216"/>
      <c r="DLW26" s="216"/>
      <c r="DLX26" s="216"/>
      <c r="DLY26" s="216"/>
      <c r="DLZ26" s="216"/>
      <c r="DMA26" s="216"/>
      <c r="DMB26" s="216"/>
      <c r="DMC26" s="216"/>
      <c r="DMD26" s="216"/>
      <c r="DME26" s="216"/>
      <c r="DMF26" s="216"/>
      <c r="DMG26" s="216"/>
      <c r="DMH26" s="216"/>
      <c r="DMI26" s="216"/>
      <c r="DMJ26" s="216"/>
      <c r="DMK26" s="216"/>
      <c r="DML26" s="216"/>
      <c r="DMM26" s="216"/>
      <c r="DMN26" s="216"/>
      <c r="DMO26" s="216"/>
      <c r="DMP26" s="216"/>
      <c r="DMQ26" s="216"/>
      <c r="DMR26" s="216"/>
      <c r="DMS26" s="216"/>
      <c r="DMT26" s="216"/>
      <c r="DMU26" s="216"/>
      <c r="DMV26" s="216"/>
      <c r="DMW26" s="216"/>
      <c r="DMX26" s="216"/>
      <c r="DMY26" s="216"/>
      <c r="DMZ26" s="216"/>
      <c r="DNA26" s="216"/>
      <c r="DNB26" s="216"/>
      <c r="DNC26" s="216"/>
      <c r="DND26" s="216"/>
      <c r="DNE26" s="216"/>
      <c r="DNF26" s="216"/>
      <c r="DNG26" s="216"/>
      <c r="DNH26" s="216"/>
      <c r="DNI26" s="216"/>
      <c r="DNJ26" s="216"/>
      <c r="DNK26" s="216"/>
      <c r="DNL26" s="216"/>
      <c r="DNM26" s="216"/>
      <c r="DNN26" s="216"/>
      <c r="DNO26" s="216"/>
      <c r="DNP26" s="216"/>
      <c r="DNQ26" s="216"/>
      <c r="DNR26" s="216"/>
      <c r="DNS26" s="216"/>
      <c r="DNT26" s="216"/>
      <c r="DNU26" s="216"/>
      <c r="DNV26" s="216"/>
      <c r="DNW26" s="216"/>
      <c r="DNX26" s="216"/>
      <c r="DNY26" s="216"/>
      <c r="DNZ26" s="216"/>
      <c r="DOA26" s="216"/>
      <c r="DOB26" s="216"/>
      <c r="DOC26" s="216"/>
      <c r="DOD26" s="216"/>
      <c r="DOE26" s="216"/>
      <c r="DOF26" s="216"/>
      <c r="DOG26" s="216"/>
      <c r="DOH26" s="216"/>
      <c r="DOI26" s="216"/>
      <c r="DOJ26" s="216"/>
      <c r="DOK26" s="216"/>
      <c r="DOL26" s="216"/>
      <c r="DOM26" s="216"/>
      <c r="DON26" s="216"/>
      <c r="DOO26" s="216"/>
      <c r="DOP26" s="216"/>
      <c r="DOQ26" s="216"/>
      <c r="DOR26" s="216"/>
      <c r="DOS26" s="216"/>
      <c r="DOT26" s="216"/>
      <c r="DOU26" s="216"/>
      <c r="DOV26" s="216"/>
      <c r="DOW26" s="216"/>
      <c r="DOX26" s="216"/>
      <c r="DOY26" s="216"/>
      <c r="DOZ26" s="216"/>
      <c r="DPA26" s="216"/>
      <c r="DPB26" s="216"/>
      <c r="DPC26" s="216"/>
      <c r="DPD26" s="216"/>
      <c r="DPE26" s="216"/>
      <c r="DPF26" s="216"/>
      <c r="DPG26" s="216"/>
      <c r="DPH26" s="216"/>
      <c r="DPI26" s="216"/>
      <c r="DPJ26" s="216"/>
      <c r="DPK26" s="216"/>
      <c r="DPL26" s="216"/>
      <c r="DPM26" s="216"/>
      <c r="DPN26" s="216"/>
      <c r="DPO26" s="216"/>
      <c r="DPP26" s="216"/>
      <c r="DPQ26" s="216"/>
      <c r="DPR26" s="216"/>
      <c r="DPS26" s="216"/>
      <c r="DPT26" s="216"/>
      <c r="DPU26" s="216"/>
      <c r="DPV26" s="216"/>
      <c r="DPW26" s="216"/>
      <c r="DPX26" s="216"/>
      <c r="DPY26" s="216"/>
      <c r="DPZ26" s="216"/>
      <c r="DQA26" s="216"/>
      <c r="DQB26" s="216"/>
      <c r="DQC26" s="216"/>
      <c r="DQD26" s="216"/>
      <c r="DQE26" s="216"/>
      <c r="DQF26" s="216"/>
      <c r="DQG26" s="216"/>
      <c r="DQH26" s="216"/>
      <c r="DQI26" s="216"/>
      <c r="DQJ26" s="216"/>
      <c r="DQK26" s="216"/>
      <c r="DQL26" s="216"/>
      <c r="DQM26" s="216"/>
      <c r="DQN26" s="216"/>
      <c r="DQO26" s="216"/>
      <c r="DQP26" s="216"/>
      <c r="DQQ26" s="216"/>
      <c r="DQR26" s="216"/>
      <c r="DQS26" s="216"/>
      <c r="DQT26" s="216"/>
      <c r="DQU26" s="216"/>
      <c r="DQV26" s="216"/>
      <c r="DQW26" s="216"/>
      <c r="DQX26" s="216"/>
      <c r="DQY26" s="216"/>
      <c r="DQZ26" s="216"/>
      <c r="DRA26" s="216"/>
      <c r="DRB26" s="216"/>
      <c r="DRC26" s="216"/>
      <c r="DRD26" s="216"/>
      <c r="DRE26" s="216"/>
      <c r="DRF26" s="216"/>
      <c r="DRG26" s="216"/>
      <c r="DRH26" s="216"/>
      <c r="DRI26" s="216"/>
      <c r="DRJ26" s="216"/>
      <c r="DRK26" s="216"/>
      <c r="DRL26" s="216"/>
      <c r="DRM26" s="216"/>
      <c r="DRN26" s="216"/>
      <c r="DRO26" s="216"/>
      <c r="DRP26" s="216"/>
      <c r="DRQ26" s="216"/>
      <c r="DRR26" s="216"/>
      <c r="DRS26" s="216"/>
      <c r="DRT26" s="216"/>
      <c r="DRU26" s="216"/>
      <c r="DRV26" s="216"/>
      <c r="DRW26" s="216"/>
      <c r="DRX26" s="216"/>
      <c r="DRY26" s="216"/>
      <c r="DRZ26" s="216"/>
      <c r="DSA26" s="216"/>
      <c r="DSB26" s="216"/>
      <c r="DSC26" s="216"/>
      <c r="DSD26" s="216"/>
      <c r="DSE26" s="216"/>
      <c r="DSF26" s="216"/>
      <c r="DSG26" s="216"/>
      <c r="DSH26" s="216"/>
      <c r="DSI26" s="216"/>
      <c r="DSJ26" s="216"/>
      <c r="DSK26" s="216"/>
      <c r="DSL26" s="216"/>
      <c r="DSM26" s="216"/>
      <c r="DSN26" s="216"/>
      <c r="DSO26" s="216"/>
      <c r="DSP26" s="216"/>
      <c r="DSQ26" s="216"/>
      <c r="DSR26" s="216"/>
      <c r="DSS26" s="216"/>
      <c r="DST26" s="216"/>
      <c r="DSU26" s="216"/>
      <c r="DSV26" s="216"/>
      <c r="DSW26" s="216"/>
      <c r="DSX26" s="216"/>
      <c r="DSY26" s="216"/>
      <c r="DSZ26" s="216"/>
      <c r="DTA26" s="216"/>
      <c r="DTB26" s="216"/>
      <c r="DTC26" s="216"/>
      <c r="DTD26" s="216"/>
      <c r="DTE26" s="216"/>
      <c r="DTF26" s="216"/>
      <c r="DTG26" s="216"/>
      <c r="DTH26" s="216"/>
      <c r="DTI26" s="216"/>
      <c r="DTJ26" s="216"/>
      <c r="DTK26" s="216"/>
      <c r="DTL26" s="216"/>
      <c r="DTM26" s="216"/>
      <c r="DTN26" s="216"/>
      <c r="DTO26" s="216"/>
      <c r="DTP26" s="216"/>
      <c r="DTQ26" s="216"/>
      <c r="DTR26" s="216"/>
      <c r="DTS26" s="216"/>
      <c r="DTT26" s="216"/>
      <c r="DTU26" s="216"/>
      <c r="DTV26" s="216"/>
      <c r="DTW26" s="216"/>
      <c r="DTX26" s="216"/>
      <c r="DTY26" s="216"/>
      <c r="DTZ26" s="216"/>
      <c r="DUA26" s="216"/>
      <c r="DUB26" s="216"/>
      <c r="DUC26" s="216"/>
      <c r="DUD26" s="216"/>
      <c r="DUE26" s="216"/>
      <c r="DUF26" s="216"/>
      <c r="DUG26" s="216"/>
      <c r="DUH26" s="216"/>
      <c r="DUI26" s="216"/>
      <c r="DUJ26" s="216"/>
      <c r="DUK26" s="216"/>
      <c r="DUL26" s="216"/>
      <c r="DUM26" s="216"/>
      <c r="DUN26" s="216"/>
      <c r="DUO26" s="216"/>
      <c r="DUP26" s="216"/>
      <c r="DUQ26" s="216"/>
      <c r="DUR26" s="216"/>
      <c r="DUS26" s="216"/>
      <c r="DUT26" s="216"/>
      <c r="DUU26" s="216"/>
      <c r="DUV26" s="216"/>
      <c r="DUW26" s="216"/>
      <c r="DUX26" s="216"/>
      <c r="DUY26" s="216"/>
      <c r="DUZ26" s="216"/>
      <c r="DVA26" s="216"/>
      <c r="DVB26" s="216"/>
      <c r="DVC26" s="216"/>
      <c r="DVD26" s="216"/>
      <c r="DVE26" s="216"/>
      <c r="DVF26" s="216"/>
      <c r="DVG26" s="216"/>
      <c r="DVH26" s="216"/>
      <c r="DVI26" s="216"/>
      <c r="DVJ26" s="216"/>
      <c r="DVK26" s="216"/>
      <c r="DVL26" s="216"/>
      <c r="DVM26" s="216"/>
      <c r="DVN26" s="216"/>
      <c r="DVO26" s="216"/>
      <c r="DVP26" s="216"/>
      <c r="DVQ26" s="216"/>
      <c r="DVR26" s="216"/>
      <c r="DVS26" s="216"/>
      <c r="DVT26" s="216"/>
      <c r="DVU26" s="216"/>
      <c r="DVV26" s="216"/>
      <c r="DVW26" s="216"/>
      <c r="DVX26" s="216"/>
      <c r="DVY26" s="216"/>
      <c r="DVZ26" s="216"/>
      <c r="DWA26" s="216"/>
      <c r="DWB26" s="216"/>
      <c r="DWC26" s="216"/>
      <c r="DWD26" s="216"/>
      <c r="DWE26" s="216"/>
      <c r="DWF26" s="216"/>
      <c r="DWG26" s="216"/>
      <c r="DWH26" s="216"/>
      <c r="DWI26" s="216"/>
      <c r="DWJ26" s="216"/>
      <c r="DWK26" s="216"/>
      <c r="DWL26" s="216"/>
      <c r="DWM26" s="216"/>
      <c r="DWN26" s="216"/>
      <c r="DWO26" s="216"/>
      <c r="DWP26" s="216"/>
      <c r="DWQ26" s="216"/>
      <c r="DWR26" s="216"/>
      <c r="DWS26" s="216"/>
      <c r="DWT26" s="216"/>
      <c r="DWU26" s="216"/>
      <c r="DWV26" s="216"/>
      <c r="DWW26" s="216"/>
      <c r="DWX26" s="216"/>
      <c r="DWY26" s="216"/>
      <c r="DWZ26" s="216"/>
      <c r="DXA26" s="216"/>
      <c r="DXB26" s="216"/>
      <c r="DXC26" s="216"/>
      <c r="DXD26" s="216"/>
      <c r="DXE26" s="216"/>
      <c r="DXF26" s="216"/>
      <c r="DXG26" s="216"/>
      <c r="DXH26" s="216"/>
      <c r="DXI26" s="216"/>
      <c r="DXJ26" s="216"/>
      <c r="DXK26" s="216"/>
      <c r="DXL26" s="216"/>
      <c r="DXM26" s="216"/>
      <c r="DXN26" s="216"/>
      <c r="DXO26" s="216"/>
      <c r="DXP26" s="216"/>
      <c r="DXQ26" s="216"/>
      <c r="DXR26" s="216"/>
      <c r="DXS26" s="216"/>
      <c r="DXT26" s="216"/>
      <c r="DXU26" s="216"/>
      <c r="DXV26" s="216"/>
      <c r="DXW26" s="216"/>
      <c r="DXX26" s="216"/>
      <c r="DXY26" s="216"/>
      <c r="DXZ26" s="216"/>
      <c r="DYA26" s="216"/>
      <c r="DYB26" s="216"/>
      <c r="DYC26" s="216"/>
      <c r="DYD26" s="216"/>
      <c r="DYE26" s="216"/>
      <c r="DYF26" s="216"/>
      <c r="DYG26" s="216"/>
      <c r="DYH26" s="216"/>
      <c r="DYI26" s="216"/>
      <c r="DYJ26" s="216"/>
      <c r="DYK26" s="216"/>
      <c r="DYL26" s="216"/>
      <c r="DYM26" s="216"/>
      <c r="DYN26" s="216"/>
      <c r="DYO26" s="216"/>
      <c r="DYP26" s="216"/>
      <c r="DYQ26" s="216"/>
      <c r="DYR26" s="216"/>
      <c r="DYS26" s="216"/>
      <c r="DYT26" s="216"/>
      <c r="DYU26" s="216"/>
      <c r="DYV26" s="216"/>
      <c r="DYW26" s="216"/>
      <c r="DYX26" s="216"/>
      <c r="DYY26" s="216"/>
      <c r="DYZ26" s="216"/>
      <c r="DZA26" s="216"/>
      <c r="DZB26" s="216"/>
      <c r="DZC26" s="216"/>
      <c r="DZD26" s="216"/>
      <c r="DZE26" s="216"/>
      <c r="DZF26" s="216"/>
      <c r="DZG26" s="216"/>
      <c r="DZH26" s="216"/>
      <c r="DZI26" s="216"/>
      <c r="DZJ26" s="216"/>
      <c r="DZK26" s="216"/>
      <c r="DZL26" s="216"/>
      <c r="DZM26" s="216"/>
      <c r="DZN26" s="216"/>
      <c r="DZO26" s="216"/>
      <c r="DZP26" s="216"/>
      <c r="DZQ26" s="216"/>
      <c r="DZR26" s="216"/>
      <c r="DZS26" s="216"/>
      <c r="DZT26" s="216"/>
      <c r="DZU26" s="216"/>
      <c r="DZV26" s="216"/>
      <c r="DZW26" s="216"/>
      <c r="DZX26" s="216"/>
      <c r="DZY26" s="216"/>
      <c r="DZZ26" s="216"/>
      <c r="EAA26" s="216"/>
      <c r="EAB26" s="216"/>
      <c r="EAC26" s="216"/>
      <c r="EAD26" s="216"/>
      <c r="EAE26" s="216"/>
      <c r="EAF26" s="216"/>
      <c r="EAG26" s="216"/>
      <c r="EAH26" s="216"/>
      <c r="EAI26" s="216"/>
      <c r="EAJ26" s="216"/>
      <c r="EAK26" s="216"/>
      <c r="EAL26" s="216"/>
      <c r="EAM26" s="216"/>
      <c r="EAN26" s="216"/>
      <c r="EAO26" s="216"/>
      <c r="EAP26" s="216"/>
      <c r="EAQ26" s="216"/>
      <c r="EAR26" s="216"/>
      <c r="EAS26" s="216"/>
      <c r="EAT26" s="216"/>
      <c r="EAU26" s="216"/>
      <c r="EAV26" s="216"/>
      <c r="EAW26" s="216"/>
      <c r="EAX26" s="216"/>
      <c r="EAY26" s="216"/>
      <c r="EAZ26" s="216"/>
      <c r="EBA26" s="216"/>
      <c r="EBB26" s="216"/>
      <c r="EBC26" s="216"/>
      <c r="EBD26" s="216"/>
      <c r="EBE26" s="216"/>
      <c r="EBF26" s="216"/>
      <c r="EBG26" s="216"/>
      <c r="EBH26" s="216"/>
      <c r="EBI26" s="216"/>
      <c r="EBJ26" s="216"/>
      <c r="EBK26" s="216"/>
      <c r="EBL26" s="216"/>
      <c r="EBM26" s="216"/>
      <c r="EBN26" s="216"/>
      <c r="EBO26" s="216"/>
      <c r="EBP26" s="216"/>
      <c r="EBQ26" s="216"/>
      <c r="EBR26" s="216"/>
      <c r="EBS26" s="216"/>
      <c r="EBT26" s="216"/>
      <c r="EBU26" s="216"/>
      <c r="EBV26" s="216"/>
      <c r="EBW26" s="216"/>
      <c r="EBX26" s="216"/>
      <c r="EBY26" s="216"/>
      <c r="EBZ26" s="216"/>
      <c r="ECA26" s="216"/>
      <c r="ECB26" s="216"/>
      <c r="ECC26" s="216"/>
      <c r="ECD26" s="216"/>
      <c r="ECE26" s="216"/>
      <c r="ECF26" s="216"/>
      <c r="ECG26" s="216"/>
      <c r="ECH26" s="216"/>
      <c r="ECI26" s="216"/>
      <c r="ECJ26" s="216"/>
      <c r="ECK26" s="216"/>
      <c r="ECL26" s="216"/>
      <c r="ECM26" s="216"/>
      <c r="ECN26" s="216"/>
      <c r="ECO26" s="216"/>
      <c r="ECP26" s="216"/>
      <c r="ECQ26" s="216"/>
      <c r="ECR26" s="216"/>
      <c r="ECS26" s="216"/>
      <c r="ECT26" s="216"/>
      <c r="ECU26" s="216"/>
      <c r="ECV26" s="216"/>
      <c r="ECW26" s="216"/>
      <c r="ECX26" s="216"/>
      <c r="ECY26" s="216"/>
      <c r="ECZ26" s="216"/>
      <c r="EDA26" s="216"/>
      <c r="EDB26" s="216"/>
      <c r="EDC26" s="216"/>
      <c r="EDD26" s="216"/>
      <c r="EDE26" s="216"/>
      <c r="EDF26" s="216"/>
      <c r="EDG26" s="216"/>
      <c r="EDH26" s="216"/>
      <c r="EDI26" s="216"/>
      <c r="EDJ26" s="216"/>
      <c r="EDK26" s="216"/>
      <c r="EDL26" s="216"/>
      <c r="EDM26" s="216"/>
      <c r="EDN26" s="216"/>
      <c r="EDO26" s="216"/>
      <c r="EDP26" s="216"/>
      <c r="EDQ26" s="216"/>
      <c r="EDR26" s="216"/>
      <c r="EDS26" s="216"/>
      <c r="EDT26" s="216"/>
      <c r="EDU26" s="216"/>
      <c r="EDV26" s="216"/>
      <c r="EDW26" s="216"/>
      <c r="EDX26" s="216"/>
      <c r="EDY26" s="216"/>
      <c r="EDZ26" s="216"/>
      <c r="EEA26" s="216"/>
      <c r="EEB26" s="216"/>
      <c r="EEC26" s="216"/>
      <c r="EED26" s="216"/>
      <c r="EEE26" s="216"/>
      <c r="EEF26" s="216"/>
      <c r="EEG26" s="216"/>
      <c r="EEH26" s="216"/>
      <c r="EEI26" s="216"/>
      <c r="EEJ26" s="216"/>
      <c r="EEK26" s="216"/>
      <c r="EEL26" s="216"/>
      <c r="EEM26" s="216"/>
      <c r="EEN26" s="216"/>
      <c r="EEO26" s="216"/>
      <c r="EEP26" s="216"/>
      <c r="EEQ26" s="216"/>
      <c r="EER26" s="216"/>
      <c r="EES26" s="216"/>
      <c r="EET26" s="216"/>
      <c r="EEU26" s="216"/>
      <c r="EEV26" s="216"/>
      <c r="EEW26" s="216"/>
      <c r="EEX26" s="216"/>
      <c r="EEY26" s="216"/>
      <c r="EEZ26" s="216"/>
      <c r="EFA26" s="216"/>
      <c r="EFB26" s="216"/>
      <c r="EFC26" s="216"/>
      <c r="EFD26" s="216"/>
      <c r="EFE26" s="216"/>
      <c r="EFF26" s="216"/>
      <c r="EFG26" s="216"/>
      <c r="EFH26" s="216"/>
      <c r="EFI26" s="216"/>
      <c r="EFJ26" s="216"/>
      <c r="EFK26" s="216"/>
      <c r="EFL26" s="216"/>
      <c r="EFM26" s="216"/>
      <c r="EFN26" s="216"/>
      <c r="EFO26" s="216"/>
      <c r="EFP26" s="216"/>
      <c r="EFQ26" s="216"/>
      <c r="EFR26" s="216"/>
      <c r="EFS26" s="216"/>
      <c r="EFT26" s="216"/>
      <c r="EFU26" s="216"/>
      <c r="EFV26" s="216"/>
      <c r="EFW26" s="216"/>
      <c r="EFX26" s="216"/>
      <c r="EFY26" s="216"/>
      <c r="EFZ26" s="216"/>
      <c r="EGA26" s="216"/>
      <c r="EGB26" s="216"/>
      <c r="EGC26" s="216"/>
      <c r="EGD26" s="216"/>
      <c r="EGE26" s="216"/>
      <c r="EGF26" s="216"/>
      <c r="EGG26" s="216"/>
      <c r="EGH26" s="216"/>
      <c r="EGI26" s="216"/>
      <c r="EGJ26" s="216"/>
      <c r="EGK26" s="216"/>
      <c r="EGL26" s="216"/>
      <c r="EGM26" s="216"/>
      <c r="EGN26" s="216"/>
      <c r="EGO26" s="216"/>
      <c r="EGP26" s="216"/>
      <c r="EGQ26" s="216"/>
      <c r="EGR26" s="216"/>
      <c r="EGS26" s="216"/>
      <c r="EGT26" s="216"/>
      <c r="EGU26" s="216"/>
      <c r="EGV26" s="216"/>
      <c r="EGW26" s="216"/>
      <c r="EGX26" s="216"/>
      <c r="EGY26" s="216"/>
      <c r="EGZ26" s="216"/>
      <c r="EHA26" s="216"/>
      <c r="EHB26" s="216"/>
      <c r="EHC26" s="216"/>
      <c r="EHD26" s="216"/>
      <c r="EHE26" s="216"/>
      <c r="EHF26" s="216"/>
      <c r="EHG26" s="216"/>
      <c r="EHH26" s="216"/>
      <c r="EHI26" s="216"/>
      <c r="EHJ26" s="216"/>
      <c r="EHK26" s="216"/>
      <c r="EHL26" s="216"/>
      <c r="EHM26" s="216"/>
      <c r="EHN26" s="216"/>
      <c r="EHO26" s="216"/>
      <c r="EHP26" s="216"/>
      <c r="EHQ26" s="216"/>
      <c r="EHR26" s="216"/>
      <c r="EHS26" s="216"/>
      <c r="EHT26" s="216"/>
      <c r="EHU26" s="216"/>
      <c r="EHV26" s="216"/>
      <c r="EHW26" s="216"/>
      <c r="EHX26" s="216"/>
      <c r="EHY26" s="216"/>
      <c r="EHZ26" s="216"/>
      <c r="EIA26" s="216"/>
      <c r="EIB26" s="216"/>
      <c r="EIC26" s="216"/>
      <c r="EID26" s="216"/>
      <c r="EIE26" s="216"/>
      <c r="EIF26" s="216"/>
      <c r="EIG26" s="216"/>
      <c r="EIH26" s="216"/>
      <c r="EII26" s="216"/>
      <c r="EIJ26" s="216"/>
      <c r="EIK26" s="216"/>
      <c r="EIL26" s="216"/>
      <c r="EIM26" s="216"/>
      <c r="EIN26" s="216"/>
      <c r="EIO26" s="216"/>
      <c r="EIP26" s="216"/>
      <c r="EIQ26" s="216"/>
      <c r="EIR26" s="216"/>
      <c r="EIS26" s="216"/>
      <c r="EIT26" s="216"/>
      <c r="EIU26" s="216"/>
      <c r="EIV26" s="216"/>
      <c r="EIW26" s="216"/>
      <c r="EIX26" s="216"/>
      <c r="EIY26" s="216"/>
      <c r="EIZ26" s="216"/>
      <c r="EJA26" s="216"/>
      <c r="EJB26" s="216"/>
      <c r="EJC26" s="216"/>
      <c r="EJD26" s="216"/>
      <c r="EJE26" s="216"/>
      <c r="EJF26" s="216"/>
      <c r="EJG26" s="216"/>
      <c r="EJH26" s="216"/>
      <c r="EJI26" s="216"/>
      <c r="EJJ26" s="216"/>
      <c r="EJK26" s="216"/>
      <c r="EJL26" s="216"/>
      <c r="EJM26" s="216"/>
      <c r="EJN26" s="216"/>
      <c r="EJO26" s="216"/>
      <c r="EJP26" s="216"/>
      <c r="EJQ26" s="216"/>
      <c r="EJR26" s="216"/>
      <c r="EJS26" s="216"/>
      <c r="EJT26" s="216"/>
      <c r="EJU26" s="216"/>
      <c r="EJV26" s="216"/>
      <c r="EJW26" s="216"/>
      <c r="EJX26" s="216"/>
      <c r="EJY26" s="216"/>
      <c r="EJZ26" s="216"/>
      <c r="EKA26" s="216"/>
      <c r="EKB26" s="216"/>
      <c r="EKC26" s="216"/>
      <c r="EKD26" s="216"/>
      <c r="EKE26" s="216"/>
      <c r="EKF26" s="216"/>
      <c r="EKG26" s="216"/>
      <c r="EKH26" s="216"/>
      <c r="EKI26" s="216"/>
      <c r="EKJ26" s="216"/>
      <c r="EKK26" s="216"/>
      <c r="EKL26" s="216"/>
      <c r="EKM26" s="216"/>
      <c r="EKN26" s="216"/>
      <c r="EKO26" s="216"/>
      <c r="EKP26" s="216"/>
      <c r="EKQ26" s="216"/>
      <c r="EKR26" s="216"/>
      <c r="EKS26" s="216"/>
      <c r="EKT26" s="216"/>
      <c r="EKU26" s="216"/>
      <c r="EKV26" s="216"/>
      <c r="EKW26" s="216"/>
      <c r="EKX26" s="216"/>
      <c r="EKY26" s="216"/>
      <c r="EKZ26" s="216"/>
      <c r="ELA26" s="216"/>
      <c r="ELB26" s="216"/>
      <c r="ELC26" s="216"/>
      <c r="ELD26" s="216"/>
      <c r="ELE26" s="216"/>
      <c r="ELF26" s="216"/>
      <c r="ELG26" s="216"/>
      <c r="ELH26" s="216"/>
      <c r="ELI26" s="216"/>
      <c r="ELJ26" s="216"/>
      <c r="ELK26" s="216"/>
      <c r="ELL26" s="216"/>
      <c r="ELM26" s="216"/>
      <c r="ELN26" s="216"/>
      <c r="ELO26" s="216"/>
      <c r="ELP26" s="216"/>
      <c r="ELQ26" s="216"/>
      <c r="ELR26" s="216"/>
      <c r="ELS26" s="216"/>
      <c r="ELT26" s="216"/>
      <c r="ELU26" s="216"/>
      <c r="ELV26" s="216"/>
      <c r="ELW26" s="216"/>
      <c r="ELX26" s="216"/>
      <c r="ELY26" s="216"/>
      <c r="ELZ26" s="216"/>
      <c r="EMA26" s="216"/>
      <c r="EMB26" s="216"/>
      <c r="EMC26" s="216"/>
      <c r="EMD26" s="216"/>
      <c r="EME26" s="216"/>
      <c r="EMF26" s="216"/>
      <c r="EMG26" s="216"/>
      <c r="EMH26" s="216"/>
      <c r="EMI26" s="216"/>
      <c r="EMJ26" s="216"/>
      <c r="EMK26" s="216"/>
      <c r="EML26" s="216"/>
      <c r="EMM26" s="216"/>
      <c r="EMN26" s="216"/>
      <c r="EMO26" s="216"/>
      <c r="EMP26" s="216"/>
      <c r="EMQ26" s="216"/>
      <c r="EMR26" s="216"/>
      <c r="EMS26" s="216"/>
      <c r="EMT26" s="216"/>
      <c r="EMU26" s="216"/>
      <c r="EMV26" s="216"/>
      <c r="EMW26" s="216"/>
      <c r="EMX26" s="216"/>
      <c r="EMY26" s="216"/>
      <c r="EMZ26" s="216"/>
      <c r="ENA26" s="216"/>
      <c r="ENB26" s="216"/>
      <c r="ENC26" s="216"/>
      <c r="END26" s="216"/>
      <c r="ENE26" s="216"/>
      <c r="ENF26" s="216"/>
      <c r="ENG26" s="216"/>
      <c r="ENH26" s="216"/>
      <c r="ENI26" s="216"/>
      <c r="ENJ26" s="216"/>
      <c r="ENK26" s="216"/>
      <c r="ENL26" s="216"/>
      <c r="ENM26" s="216"/>
      <c r="ENN26" s="216"/>
      <c r="ENO26" s="216"/>
      <c r="ENP26" s="216"/>
      <c r="ENQ26" s="216"/>
      <c r="ENR26" s="216"/>
      <c r="ENS26" s="216"/>
      <c r="ENT26" s="216"/>
      <c r="ENU26" s="216"/>
      <c r="ENV26" s="216"/>
      <c r="ENW26" s="216"/>
      <c r="ENX26" s="216"/>
      <c r="ENY26" s="216"/>
      <c r="ENZ26" s="216"/>
      <c r="EOA26" s="216"/>
      <c r="EOB26" s="216"/>
      <c r="EOC26" s="216"/>
      <c r="EOD26" s="216"/>
      <c r="EOE26" s="216"/>
      <c r="EOF26" s="216"/>
      <c r="EOG26" s="216"/>
      <c r="EOH26" s="216"/>
      <c r="EOI26" s="216"/>
      <c r="EOJ26" s="216"/>
      <c r="EOK26" s="216"/>
      <c r="EOL26" s="216"/>
      <c r="EOM26" s="216"/>
      <c r="EON26" s="216"/>
      <c r="EOO26" s="216"/>
      <c r="EOP26" s="216"/>
      <c r="EOQ26" s="216"/>
      <c r="EOR26" s="216"/>
      <c r="EOS26" s="216"/>
      <c r="EOT26" s="216"/>
      <c r="EOU26" s="216"/>
      <c r="EOV26" s="216"/>
      <c r="EOW26" s="216"/>
      <c r="EOX26" s="216"/>
      <c r="EOY26" s="216"/>
      <c r="EOZ26" s="216"/>
      <c r="EPA26" s="216"/>
      <c r="EPB26" s="216"/>
      <c r="EPC26" s="216"/>
      <c r="EPD26" s="216"/>
      <c r="EPE26" s="216"/>
      <c r="EPF26" s="216"/>
      <c r="EPG26" s="216"/>
      <c r="EPH26" s="216"/>
      <c r="EPI26" s="216"/>
      <c r="EPJ26" s="216"/>
      <c r="EPK26" s="216"/>
      <c r="EPL26" s="216"/>
      <c r="EPM26" s="216"/>
      <c r="EPN26" s="216"/>
      <c r="EPO26" s="216"/>
      <c r="EPP26" s="216"/>
      <c r="EPQ26" s="216"/>
      <c r="EPR26" s="216"/>
      <c r="EPS26" s="216"/>
      <c r="EPT26" s="216"/>
      <c r="EPU26" s="216"/>
      <c r="EPV26" s="216"/>
      <c r="EPW26" s="216"/>
      <c r="EPX26" s="216"/>
      <c r="EPY26" s="216"/>
      <c r="EPZ26" s="216"/>
      <c r="EQA26" s="216"/>
      <c r="EQB26" s="216"/>
      <c r="EQC26" s="216"/>
      <c r="EQD26" s="216"/>
      <c r="EQE26" s="216"/>
      <c r="EQF26" s="216"/>
      <c r="EQG26" s="216"/>
      <c r="EQH26" s="216"/>
      <c r="EQI26" s="216"/>
      <c r="EQJ26" s="216"/>
      <c r="EQK26" s="216"/>
      <c r="EQL26" s="216"/>
      <c r="EQM26" s="216"/>
      <c r="EQN26" s="216"/>
      <c r="EQO26" s="216"/>
      <c r="EQP26" s="216"/>
      <c r="EQQ26" s="216"/>
      <c r="EQR26" s="216"/>
      <c r="EQS26" s="216"/>
      <c r="EQT26" s="216"/>
      <c r="EQU26" s="216"/>
      <c r="EQV26" s="216"/>
      <c r="EQW26" s="216"/>
      <c r="EQX26" s="216"/>
      <c r="EQY26" s="216"/>
      <c r="EQZ26" s="216"/>
      <c r="ERA26" s="216"/>
      <c r="ERB26" s="216"/>
      <c r="ERC26" s="216"/>
      <c r="ERD26" s="216"/>
      <c r="ERE26" s="216"/>
      <c r="ERF26" s="216"/>
      <c r="ERG26" s="216"/>
      <c r="ERH26" s="216"/>
      <c r="ERI26" s="216"/>
      <c r="ERJ26" s="216"/>
      <c r="ERK26" s="216"/>
      <c r="ERL26" s="216"/>
      <c r="ERM26" s="216"/>
      <c r="ERN26" s="216"/>
      <c r="ERO26" s="216"/>
      <c r="ERP26" s="216"/>
      <c r="ERQ26" s="216"/>
      <c r="ERR26" s="216"/>
      <c r="ERS26" s="216"/>
      <c r="ERT26" s="216"/>
      <c r="ERU26" s="216"/>
      <c r="ERV26" s="216"/>
      <c r="ERW26" s="216"/>
      <c r="ERX26" s="216"/>
      <c r="ERY26" s="216"/>
      <c r="ERZ26" s="216"/>
      <c r="ESA26" s="216"/>
      <c r="ESB26" s="216"/>
      <c r="ESC26" s="216"/>
      <c r="ESD26" s="216"/>
      <c r="ESE26" s="216"/>
      <c r="ESF26" s="216"/>
      <c r="ESG26" s="216"/>
      <c r="ESH26" s="216"/>
      <c r="ESI26" s="216"/>
      <c r="ESJ26" s="216"/>
      <c r="ESK26" s="216"/>
      <c r="ESL26" s="216"/>
      <c r="ESM26" s="216"/>
      <c r="ESN26" s="216"/>
      <c r="ESO26" s="216"/>
      <c r="ESP26" s="216"/>
      <c r="ESQ26" s="216"/>
      <c r="ESR26" s="216"/>
      <c r="ESS26" s="216"/>
      <c r="EST26" s="216"/>
      <c r="ESU26" s="216"/>
      <c r="ESV26" s="216"/>
      <c r="ESW26" s="216"/>
      <c r="ESX26" s="216"/>
      <c r="ESY26" s="216"/>
      <c r="ESZ26" s="216"/>
      <c r="ETA26" s="216"/>
      <c r="ETB26" s="216"/>
      <c r="ETC26" s="216"/>
      <c r="ETD26" s="216"/>
      <c r="ETE26" s="216"/>
      <c r="ETF26" s="216"/>
      <c r="ETG26" s="216"/>
      <c r="ETH26" s="216"/>
      <c r="ETI26" s="216"/>
      <c r="ETJ26" s="216"/>
      <c r="ETK26" s="216"/>
      <c r="ETL26" s="216"/>
      <c r="ETM26" s="216"/>
      <c r="ETN26" s="216"/>
      <c r="ETO26" s="216"/>
      <c r="ETP26" s="216"/>
      <c r="ETQ26" s="216"/>
      <c r="ETR26" s="216"/>
      <c r="ETS26" s="216"/>
      <c r="ETT26" s="216"/>
      <c r="ETU26" s="216"/>
      <c r="ETV26" s="216"/>
      <c r="ETW26" s="216"/>
      <c r="ETX26" s="216"/>
      <c r="ETY26" s="216"/>
      <c r="ETZ26" s="216"/>
      <c r="EUA26" s="216"/>
      <c r="EUB26" s="216"/>
      <c r="EUC26" s="216"/>
      <c r="EUD26" s="216"/>
      <c r="EUE26" s="216"/>
      <c r="EUF26" s="216"/>
      <c r="EUG26" s="216"/>
      <c r="EUH26" s="216"/>
      <c r="EUI26" s="216"/>
      <c r="EUJ26" s="216"/>
      <c r="EUK26" s="216"/>
      <c r="EUL26" s="216"/>
      <c r="EUM26" s="216"/>
      <c r="EUN26" s="216"/>
      <c r="EUO26" s="216"/>
      <c r="EUP26" s="216"/>
      <c r="EUQ26" s="216"/>
      <c r="EUR26" s="216"/>
      <c r="EUS26" s="216"/>
      <c r="EUT26" s="216"/>
      <c r="EUU26" s="216"/>
      <c r="EUV26" s="216"/>
      <c r="EUW26" s="216"/>
      <c r="EUX26" s="216"/>
      <c r="EUY26" s="216"/>
      <c r="EUZ26" s="216"/>
      <c r="EVA26" s="216"/>
      <c r="EVB26" s="216"/>
      <c r="EVC26" s="216"/>
      <c r="EVD26" s="216"/>
      <c r="EVE26" s="216"/>
      <c r="EVF26" s="216"/>
      <c r="EVG26" s="216"/>
      <c r="EVH26" s="216"/>
      <c r="EVI26" s="216"/>
      <c r="EVJ26" s="216"/>
      <c r="EVK26" s="216"/>
      <c r="EVL26" s="216"/>
      <c r="EVM26" s="216"/>
      <c r="EVN26" s="216"/>
      <c r="EVO26" s="216"/>
      <c r="EVP26" s="216"/>
      <c r="EVQ26" s="216"/>
      <c r="EVR26" s="216"/>
      <c r="EVS26" s="216"/>
      <c r="EVT26" s="216"/>
      <c r="EVU26" s="216"/>
      <c r="EVV26" s="216"/>
      <c r="EVW26" s="216"/>
      <c r="EVX26" s="216"/>
      <c r="EVY26" s="216"/>
      <c r="EVZ26" s="216"/>
      <c r="EWA26" s="216"/>
      <c r="EWB26" s="216"/>
      <c r="EWC26" s="216"/>
      <c r="EWD26" s="216"/>
      <c r="EWE26" s="216"/>
      <c r="EWF26" s="216"/>
      <c r="EWG26" s="216"/>
      <c r="EWH26" s="216"/>
      <c r="EWI26" s="216"/>
      <c r="EWJ26" s="216"/>
      <c r="EWK26" s="216"/>
      <c r="EWL26" s="216"/>
      <c r="EWM26" s="216"/>
      <c r="EWN26" s="216"/>
      <c r="EWO26" s="216"/>
      <c r="EWP26" s="216"/>
      <c r="EWQ26" s="216"/>
      <c r="EWR26" s="216"/>
      <c r="EWS26" s="216"/>
      <c r="EWT26" s="216"/>
      <c r="EWU26" s="216"/>
      <c r="EWV26" s="216"/>
      <c r="EWW26" s="216"/>
      <c r="EWX26" s="216"/>
      <c r="EWY26" s="216"/>
      <c r="EWZ26" s="216"/>
      <c r="EXA26" s="216"/>
      <c r="EXB26" s="216"/>
      <c r="EXC26" s="216"/>
      <c r="EXD26" s="216"/>
      <c r="EXE26" s="216"/>
      <c r="EXF26" s="216"/>
      <c r="EXG26" s="216"/>
      <c r="EXH26" s="216"/>
      <c r="EXI26" s="216"/>
      <c r="EXJ26" s="216"/>
      <c r="EXK26" s="216"/>
      <c r="EXL26" s="216"/>
      <c r="EXM26" s="216"/>
      <c r="EXN26" s="216"/>
      <c r="EXO26" s="216"/>
      <c r="EXP26" s="216"/>
      <c r="EXQ26" s="216"/>
      <c r="EXR26" s="216"/>
      <c r="EXS26" s="216"/>
      <c r="EXT26" s="216"/>
      <c r="EXU26" s="216"/>
      <c r="EXV26" s="216"/>
      <c r="EXW26" s="216"/>
      <c r="EXX26" s="216"/>
      <c r="EXY26" s="216"/>
      <c r="EXZ26" s="216"/>
      <c r="EYA26" s="216"/>
      <c r="EYB26" s="216"/>
      <c r="EYC26" s="216"/>
      <c r="EYD26" s="216"/>
      <c r="EYE26" s="216"/>
      <c r="EYF26" s="216"/>
      <c r="EYG26" s="216"/>
      <c r="EYH26" s="216"/>
      <c r="EYI26" s="216"/>
      <c r="EYJ26" s="216"/>
      <c r="EYK26" s="216"/>
      <c r="EYL26" s="216"/>
      <c r="EYM26" s="216"/>
      <c r="EYN26" s="216"/>
      <c r="EYO26" s="216"/>
      <c r="EYP26" s="216"/>
      <c r="EYQ26" s="216"/>
      <c r="EYR26" s="216"/>
      <c r="EYS26" s="216"/>
      <c r="EYT26" s="216"/>
      <c r="EYU26" s="216"/>
      <c r="EYV26" s="216"/>
      <c r="EYW26" s="216"/>
      <c r="EYX26" s="216"/>
      <c r="EYY26" s="216"/>
      <c r="EYZ26" s="216"/>
      <c r="EZA26" s="216"/>
      <c r="EZB26" s="216"/>
      <c r="EZC26" s="216"/>
      <c r="EZD26" s="216"/>
      <c r="EZE26" s="216"/>
      <c r="EZF26" s="216"/>
      <c r="EZG26" s="216"/>
      <c r="EZH26" s="216"/>
      <c r="EZI26" s="216"/>
      <c r="EZJ26" s="216"/>
      <c r="EZK26" s="216"/>
      <c r="EZL26" s="216"/>
      <c r="EZM26" s="216"/>
      <c r="EZN26" s="216"/>
      <c r="EZO26" s="216"/>
      <c r="EZP26" s="216"/>
      <c r="EZQ26" s="216"/>
      <c r="EZR26" s="216"/>
      <c r="EZS26" s="216"/>
      <c r="EZT26" s="216"/>
      <c r="EZU26" s="216"/>
      <c r="EZV26" s="216"/>
      <c r="EZW26" s="216"/>
      <c r="EZX26" s="216"/>
      <c r="EZY26" s="216"/>
      <c r="EZZ26" s="216"/>
      <c r="FAA26" s="216"/>
      <c r="FAB26" s="216"/>
      <c r="FAC26" s="216"/>
      <c r="FAD26" s="216"/>
      <c r="FAE26" s="216"/>
      <c r="FAF26" s="216"/>
      <c r="FAG26" s="216"/>
      <c r="FAH26" s="216"/>
      <c r="FAI26" s="216"/>
      <c r="FAJ26" s="216"/>
      <c r="FAK26" s="216"/>
      <c r="FAL26" s="216"/>
      <c r="FAM26" s="216"/>
      <c r="FAN26" s="216"/>
      <c r="FAO26" s="216"/>
      <c r="FAP26" s="216"/>
      <c r="FAQ26" s="216"/>
      <c r="FAR26" s="216"/>
      <c r="FAS26" s="216"/>
      <c r="FAT26" s="216"/>
      <c r="FAU26" s="216"/>
      <c r="FAV26" s="216"/>
      <c r="FAW26" s="216"/>
      <c r="FAX26" s="216"/>
      <c r="FAY26" s="216"/>
      <c r="FAZ26" s="216"/>
      <c r="FBA26" s="216"/>
      <c r="FBB26" s="216"/>
      <c r="FBC26" s="216"/>
      <c r="FBD26" s="216"/>
      <c r="FBE26" s="216"/>
      <c r="FBF26" s="216"/>
      <c r="FBG26" s="216"/>
      <c r="FBH26" s="216"/>
      <c r="FBI26" s="216"/>
      <c r="FBJ26" s="216"/>
      <c r="FBK26" s="216"/>
      <c r="FBL26" s="216"/>
      <c r="FBM26" s="216"/>
      <c r="FBN26" s="216"/>
      <c r="FBO26" s="216"/>
      <c r="FBP26" s="216"/>
      <c r="FBQ26" s="216"/>
      <c r="FBR26" s="216"/>
      <c r="FBS26" s="216"/>
      <c r="FBT26" s="216"/>
      <c r="FBU26" s="216"/>
      <c r="FBV26" s="216"/>
      <c r="FBW26" s="216"/>
      <c r="FBX26" s="216"/>
      <c r="FBY26" s="216"/>
      <c r="FBZ26" s="216"/>
      <c r="FCA26" s="216"/>
      <c r="FCB26" s="216"/>
      <c r="FCC26" s="216"/>
      <c r="FCD26" s="216"/>
      <c r="FCE26" s="216"/>
      <c r="FCF26" s="216"/>
      <c r="FCG26" s="216"/>
      <c r="FCH26" s="216"/>
      <c r="FCI26" s="216"/>
      <c r="FCJ26" s="216"/>
      <c r="FCK26" s="216"/>
      <c r="FCL26" s="216"/>
      <c r="FCM26" s="216"/>
      <c r="FCN26" s="216"/>
      <c r="FCO26" s="216"/>
      <c r="FCP26" s="216"/>
      <c r="FCQ26" s="216"/>
      <c r="FCR26" s="216"/>
      <c r="FCS26" s="216"/>
      <c r="FCT26" s="216"/>
      <c r="FCU26" s="216"/>
      <c r="FCV26" s="216"/>
      <c r="FCW26" s="216"/>
      <c r="FCX26" s="216"/>
      <c r="FCY26" s="216"/>
      <c r="FCZ26" s="216"/>
      <c r="FDA26" s="216"/>
      <c r="FDB26" s="216"/>
      <c r="FDC26" s="216"/>
      <c r="FDD26" s="216"/>
      <c r="FDE26" s="216"/>
      <c r="FDF26" s="216"/>
      <c r="FDG26" s="216"/>
      <c r="FDH26" s="216"/>
      <c r="FDI26" s="216"/>
      <c r="FDJ26" s="216"/>
      <c r="FDK26" s="216"/>
      <c r="FDL26" s="216"/>
      <c r="FDM26" s="216"/>
      <c r="FDN26" s="216"/>
      <c r="FDO26" s="216"/>
      <c r="FDP26" s="216"/>
      <c r="FDQ26" s="216"/>
      <c r="FDR26" s="216"/>
      <c r="FDS26" s="216"/>
      <c r="FDT26" s="216"/>
      <c r="FDU26" s="216"/>
      <c r="FDV26" s="216"/>
      <c r="FDW26" s="216"/>
      <c r="FDX26" s="216"/>
      <c r="FDY26" s="216"/>
      <c r="FDZ26" s="216"/>
      <c r="FEA26" s="216"/>
      <c r="FEB26" s="216"/>
      <c r="FEC26" s="216"/>
      <c r="FED26" s="216"/>
      <c r="FEE26" s="216"/>
      <c r="FEF26" s="216"/>
      <c r="FEG26" s="216"/>
      <c r="FEH26" s="216"/>
      <c r="FEI26" s="216"/>
      <c r="FEJ26" s="216"/>
      <c r="FEK26" s="216"/>
      <c r="FEL26" s="216"/>
      <c r="FEM26" s="216"/>
      <c r="FEN26" s="216"/>
      <c r="FEO26" s="216"/>
      <c r="FEP26" s="216"/>
      <c r="FEQ26" s="216"/>
      <c r="FER26" s="216"/>
      <c r="FES26" s="216"/>
      <c r="FET26" s="216"/>
      <c r="FEU26" s="216"/>
      <c r="FEV26" s="216"/>
      <c r="FEW26" s="216"/>
      <c r="FEX26" s="216"/>
      <c r="FEY26" s="216"/>
      <c r="FEZ26" s="216"/>
      <c r="FFA26" s="216"/>
      <c r="FFB26" s="216"/>
      <c r="FFC26" s="216"/>
      <c r="FFD26" s="216"/>
      <c r="FFE26" s="216"/>
      <c r="FFF26" s="216"/>
      <c r="FFG26" s="216"/>
      <c r="FFH26" s="216"/>
      <c r="FFI26" s="216"/>
      <c r="FFJ26" s="216"/>
      <c r="FFK26" s="216"/>
      <c r="FFL26" s="216"/>
      <c r="FFM26" s="216"/>
      <c r="FFN26" s="216"/>
      <c r="FFO26" s="216"/>
      <c r="FFP26" s="216"/>
      <c r="FFQ26" s="216"/>
      <c r="FFR26" s="216"/>
      <c r="FFS26" s="216"/>
      <c r="FFT26" s="216"/>
      <c r="FFU26" s="216"/>
      <c r="FFV26" s="216"/>
      <c r="FFW26" s="216"/>
      <c r="FFX26" s="216"/>
      <c r="FFY26" s="216"/>
      <c r="FFZ26" s="216"/>
      <c r="FGA26" s="216"/>
      <c r="FGB26" s="216"/>
      <c r="FGC26" s="216"/>
      <c r="FGD26" s="216"/>
      <c r="FGE26" s="216"/>
      <c r="FGF26" s="216"/>
      <c r="FGG26" s="216"/>
      <c r="FGH26" s="216"/>
      <c r="FGI26" s="216"/>
      <c r="FGJ26" s="216"/>
      <c r="FGK26" s="216"/>
      <c r="FGL26" s="216"/>
      <c r="FGM26" s="216"/>
      <c r="FGN26" s="216"/>
      <c r="FGO26" s="216"/>
      <c r="FGP26" s="216"/>
      <c r="FGQ26" s="216"/>
      <c r="FGR26" s="216"/>
      <c r="FGS26" s="216"/>
      <c r="FGT26" s="216"/>
      <c r="FGU26" s="216"/>
      <c r="FGV26" s="216"/>
      <c r="FGW26" s="216"/>
      <c r="FGX26" s="216"/>
      <c r="FGY26" s="216"/>
      <c r="FGZ26" s="216"/>
      <c r="FHA26" s="216"/>
      <c r="FHB26" s="216"/>
      <c r="FHC26" s="216"/>
      <c r="FHD26" s="216"/>
      <c r="FHE26" s="216"/>
      <c r="FHF26" s="216"/>
      <c r="FHG26" s="216"/>
      <c r="FHH26" s="216"/>
      <c r="FHI26" s="216"/>
      <c r="FHJ26" s="216"/>
      <c r="FHK26" s="216"/>
      <c r="FHL26" s="216"/>
      <c r="FHM26" s="216"/>
      <c r="FHN26" s="216"/>
      <c r="FHO26" s="216"/>
      <c r="FHP26" s="216"/>
      <c r="FHQ26" s="216"/>
      <c r="FHR26" s="216"/>
      <c r="FHS26" s="216"/>
      <c r="FHT26" s="216"/>
      <c r="FHU26" s="216"/>
      <c r="FHV26" s="216"/>
      <c r="FHW26" s="216"/>
      <c r="FHX26" s="216"/>
      <c r="FHY26" s="216"/>
      <c r="FHZ26" s="216"/>
      <c r="FIA26" s="216"/>
      <c r="FIB26" s="216"/>
      <c r="FIC26" s="216"/>
      <c r="FID26" s="216"/>
      <c r="FIE26" s="216"/>
      <c r="FIF26" s="216"/>
      <c r="FIG26" s="216"/>
      <c r="FIH26" s="216"/>
      <c r="FII26" s="216"/>
      <c r="FIJ26" s="216"/>
      <c r="FIK26" s="216"/>
      <c r="FIL26" s="216"/>
      <c r="FIM26" s="216"/>
      <c r="FIN26" s="216"/>
      <c r="FIO26" s="216"/>
      <c r="FIP26" s="216"/>
      <c r="FIQ26" s="216"/>
      <c r="FIR26" s="216"/>
      <c r="FIS26" s="216"/>
      <c r="FIT26" s="216"/>
      <c r="FIU26" s="216"/>
      <c r="FIV26" s="216"/>
      <c r="FIW26" s="216"/>
      <c r="FIX26" s="216"/>
      <c r="FIY26" s="216"/>
      <c r="FIZ26" s="216"/>
      <c r="FJA26" s="216"/>
      <c r="FJB26" s="216"/>
      <c r="FJC26" s="216"/>
      <c r="FJD26" s="216"/>
      <c r="FJE26" s="216"/>
      <c r="FJF26" s="216"/>
      <c r="FJG26" s="216"/>
      <c r="FJH26" s="216"/>
      <c r="FJI26" s="216"/>
      <c r="FJJ26" s="216"/>
      <c r="FJK26" s="216"/>
      <c r="FJL26" s="216"/>
      <c r="FJM26" s="216"/>
      <c r="FJN26" s="216"/>
      <c r="FJO26" s="216"/>
      <c r="FJP26" s="216"/>
      <c r="FJQ26" s="216"/>
      <c r="FJR26" s="216"/>
      <c r="FJS26" s="216"/>
      <c r="FJT26" s="216"/>
      <c r="FJU26" s="216"/>
      <c r="FJV26" s="216"/>
      <c r="FJW26" s="216"/>
      <c r="FJX26" s="216"/>
      <c r="FJY26" s="216"/>
      <c r="FJZ26" s="216"/>
      <c r="FKA26" s="216"/>
      <c r="FKB26" s="216"/>
      <c r="FKC26" s="216"/>
      <c r="FKD26" s="216"/>
      <c r="FKE26" s="216"/>
      <c r="FKF26" s="216"/>
      <c r="FKG26" s="216"/>
      <c r="FKH26" s="216"/>
      <c r="FKI26" s="216"/>
      <c r="FKJ26" s="216"/>
      <c r="FKK26" s="216"/>
      <c r="FKL26" s="216"/>
      <c r="FKM26" s="216"/>
      <c r="FKN26" s="216"/>
      <c r="FKO26" s="216"/>
      <c r="FKP26" s="216"/>
      <c r="FKQ26" s="216"/>
      <c r="FKR26" s="216"/>
      <c r="FKS26" s="216"/>
      <c r="FKT26" s="216"/>
      <c r="FKU26" s="216"/>
      <c r="FKV26" s="216"/>
      <c r="FKW26" s="216"/>
      <c r="FKX26" s="216"/>
      <c r="FKY26" s="216"/>
      <c r="FKZ26" s="216"/>
      <c r="FLA26" s="216"/>
      <c r="FLB26" s="216"/>
      <c r="FLC26" s="216"/>
      <c r="FLD26" s="216"/>
      <c r="FLE26" s="216"/>
      <c r="FLF26" s="216"/>
      <c r="FLG26" s="216"/>
      <c r="FLH26" s="216"/>
      <c r="FLI26" s="216"/>
      <c r="FLJ26" s="216"/>
      <c r="FLK26" s="216"/>
      <c r="FLL26" s="216"/>
      <c r="FLM26" s="216"/>
      <c r="FLN26" s="216"/>
      <c r="FLO26" s="216"/>
      <c r="FLP26" s="216"/>
      <c r="FLQ26" s="216"/>
      <c r="FLR26" s="216"/>
      <c r="FLS26" s="216"/>
      <c r="FLT26" s="216"/>
      <c r="FLU26" s="216"/>
      <c r="FLV26" s="216"/>
      <c r="FLW26" s="216"/>
      <c r="FLX26" s="216"/>
      <c r="FLY26" s="216"/>
      <c r="FLZ26" s="216"/>
      <c r="FMA26" s="216"/>
      <c r="FMB26" s="216"/>
      <c r="FMC26" s="216"/>
      <c r="FMD26" s="216"/>
      <c r="FME26" s="216"/>
      <c r="FMF26" s="216"/>
      <c r="FMG26" s="216"/>
      <c r="FMH26" s="216"/>
      <c r="FMI26" s="216"/>
      <c r="FMJ26" s="216"/>
      <c r="FMK26" s="216"/>
      <c r="FML26" s="216"/>
      <c r="FMM26" s="216"/>
      <c r="FMN26" s="216"/>
      <c r="FMO26" s="216"/>
      <c r="FMP26" s="216"/>
      <c r="FMQ26" s="216"/>
      <c r="FMR26" s="216"/>
      <c r="FMS26" s="216"/>
      <c r="FMT26" s="216"/>
      <c r="FMU26" s="216"/>
      <c r="FMV26" s="216"/>
      <c r="FMW26" s="216"/>
      <c r="FMX26" s="216"/>
      <c r="FMY26" s="216"/>
      <c r="FMZ26" s="216"/>
      <c r="FNA26" s="216"/>
      <c r="FNB26" s="216"/>
      <c r="FNC26" s="216"/>
      <c r="FND26" s="216"/>
      <c r="FNE26" s="216"/>
      <c r="FNF26" s="216"/>
      <c r="FNG26" s="216"/>
      <c r="FNH26" s="216"/>
      <c r="FNI26" s="216"/>
      <c r="FNJ26" s="216"/>
      <c r="FNK26" s="216"/>
      <c r="FNL26" s="216"/>
      <c r="FNM26" s="216"/>
      <c r="FNN26" s="216"/>
      <c r="FNO26" s="216"/>
      <c r="FNP26" s="216"/>
      <c r="FNQ26" s="216"/>
      <c r="FNR26" s="216"/>
      <c r="FNS26" s="216"/>
      <c r="FNT26" s="216"/>
      <c r="FNU26" s="216"/>
      <c r="FNV26" s="216"/>
      <c r="FNW26" s="216"/>
      <c r="FNX26" s="216"/>
      <c r="FNY26" s="216"/>
      <c r="FNZ26" s="216"/>
      <c r="FOA26" s="216"/>
      <c r="FOB26" s="216"/>
      <c r="FOC26" s="216"/>
      <c r="FOD26" s="216"/>
      <c r="FOE26" s="216"/>
      <c r="FOF26" s="216"/>
      <c r="FOG26" s="216"/>
      <c r="FOH26" s="216"/>
      <c r="FOI26" s="216"/>
      <c r="FOJ26" s="216"/>
      <c r="FOK26" s="216"/>
      <c r="FOL26" s="216"/>
      <c r="FOM26" s="216"/>
      <c r="FON26" s="216"/>
      <c r="FOO26" s="216"/>
      <c r="FOP26" s="216"/>
      <c r="FOQ26" s="216"/>
      <c r="FOR26" s="216"/>
      <c r="FOS26" s="216"/>
      <c r="FOT26" s="216"/>
      <c r="FOU26" s="216"/>
      <c r="FOV26" s="216"/>
      <c r="FOW26" s="216"/>
      <c r="FOX26" s="216"/>
      <c r="FOY26" s="216"/>
      <c r="FOZ26" s="216"/>
      <c r="FPA26" s="216"/>
      <c r="FPB26" s="216"/>
      <c r="FPC26" s="216"/>
      <c r="FPD26" s="216"/>
      <c r="FPE26" s="216"/>
      <c r="FPF26" s="216"/>
      <c r="FPG26" s="216"/>
      <c r="FPH26" s="216"/>
      <c r="FPI26" s="216"/>
      <c r="FPJ26" s="216"/>
      <c r="FPK26" s="216"/>
      <c r="FPL26" s="216"/>
      <c r="FPM26" s="216"/>
      <c r="FPN26" s="216"/>
      <c r="FPO26" s="216"/>
      <c r="FPP26" s="216"/>
      <c r="FPQ26" s="216"/>
      <c r="FPR26" s="216"/>
      <c r="FPS26" s="216"/>
      <c r="FPT26" s="216"/>
      <c r="FPU26" s="216"/>
      <c r="FPV26" s="216"/>
      <c r="FPW26" s="216"/>
      <c r="FPX26" s="216"/>
      <c r="FPY26" s="216"/>
      <c r="FPZ26" s="216"/>
      <c r="FQA26" s="216"/>
      <c r="FQB26" s="216"/>
      <c r="FQC26" s="216"/>
      <c r="FQD26" s="216"/>
      <c r="FQE26" s="216"/>
      <c r="FQF26" s="216"/>
      <c r="FQG26" s="216"/>
      <c r="FQH26" s="216"/>
      <c r="FQI26" s="216"/>
      <c r="FQJ26" s="216"/>
      <c r="FQK26" s="216"/>
      <c r="FQL26" s="216"/>
      <c r="FQM26" s="216"/>
      <c r="FQN26" s="216"/>
      <c r="FQO26" s="216"/>
      <c r="FQP26" s="216"/>
      <c r="FQQ26" s="216"/>
      <c r="FQR26" s="216"/>
      <c r="FQS26" s="216"/>
      <c r="FQT26" s="216"/>
      <c r="FQU26" s="216"/>
      <c r="FQV26" s="216"/>
      <c r="FQW26" s="216"/>
      <c r="FQX26" s="216"/>
      <c r="FQY26" s="216"/>
      <c r="FQZ26" s="216"/>
      <c r="FRA26" s="216"/>
      <c r="FRB26" s="216"/>
      <c r="FRC26" s="216"/>
      <c r="FRD26" s="216"/>
      <c r="FRE26" s="216"/>
      <c r="FRF26" s="216"/>
      <c r="FRG26" s="216"/>
      <c r="FRH26" s="216"/>
      <c r="FRI26" s="216"/>
      <c r="FRJ26" s="216"/>
      <c r="FRK26" s="216"/>
      <c r="FRL26" s="216"/>
      <c r="FRM26" s="216"/>
      <c r="FRN26" s="216"/>
      <c r="FRO26" s="216"/>
      <c r="FRP26" s="216"/>
      <c r="FRQ26" s="216"/>
      <c r="FRR26" s="216"/>
      <c r="FRS26" s="216"/>
      <c r="FRT26" s="216"/>
      <c r="FRU26" s="216"/>
      <c r="FRV26" s="216"/>
      <c r="FRW26" s="216"/>
      <c r="FRX26" s="216"/>
      <c r="FRY26" s="216"/>
      <c r="FRZ26" s="216"/>
      <c r="FSA26" s="216"/>
      <c r="FSB26" s="216"/>
      <c r="FSC26" s="216"/>
      <c r="FSD26" s="216"/>
      <c r="FSE26" s="216"/>
      <c r="FSF26" s="216"/>
      <c r="FSG26" s="216"/>
      <c r="FSH26" s="216"/>
      <c r="FSI26" s="216"/>
      <c r="FSJ26" s="216"/>
      <c r="FSK26" s="216"/>
      <c r="FSL26" s="216"/>
      <c r="FSM26" s="216"/>
      <c r="FSN26" s="216"/>
      <c r="FSO26" s="216"/>
      <c r="FSP26" s="216"/>
      <c r="FSQ26" s="216"/>
      <c r="FSR26" s="216"/>
      <c r="FSS26" s="216"/>
      <c r="FST26" s="216"/>
      <c r="FSU26" s="216"/>
      <c r="FSV26" s="216"/>
      <c r="FSW26" s="216"/>
      <c r="FSX26" s="216"/>
      <c r="FSY26" s="216"/>
      <c r="FSZ26" s="216"/>
      <c r="FTA26" s="216"/>
      <c r="FTB26" s="216"/>
      <c r="FTC26" s="216"/>
      <c r="FTD26" s="216"/>
      <c r="FTE26" s="216"/>
      <c r="FTF26" s="216"/>
      <c r="FTG26" s="216"/>
      <c r="FTH26" s="216"/>
      <c r="FTI26" s="216"/>
      <c r="FTJ26" s="216"/>
      <c r="FTK26" s="216"/>
      <c r="FTL26" s="216"/>
      <c r="FTM26" s="216"/>
      <c r="FTN26" s="216"/>
      <c r="FTO26" s="216"/>
      <c r="FTP26" s="216"/>
      <c r="FTQ26" s="216"/>
      <c r="FTR26" s="216"/>
      <c r="FTS26" s="216"/>
      <c r="FTT26" s="216"/>
      <c r="FTU26" s="216"/>
      <c r="FTV26" s="216"/>
      <c r="FTW26" s="216"/>
      <c r="FTX26" s="216"/>
      <c r="FTY26" s="216"/>
      <c r="FTZ26" s="216"/>
      <c r="FUA26" s="216"/>
      <c r="FUB26" s="216"/>
      <c r="FUC26" s="216"/>
      <c r="FUD26" s="216"/>
      <c r="FUE26" s="216"/>
      <c r="FUF26" s="216"/>
      <c r="FUG26" s="216"/>
      <c r="FUH26" s="216"/>
      <c r="FUI26" s="216"/>
      <c r="FUJ26" s="216"/>
      <c r="FUK26" s="216"/>
      <c r="FUL26" s="216"/>
      <c r="FUM26" s="216"/>
      <c r="FUN26" s="216"/>
      <c r="FUO26" s="216"/>
      <c r="FUP26" s="216"/>
      <c r="FUQ26" s="216"/>
      <c r="FUR26" s="216"/>
      <c r="FUS26" s="216"/>
      <c r="FUT26" s="216"/>
      <c r="FUU26" s="216"/>
      <c r="FUV26" s="216"/>
      <c r="FUW26" s="216"/>
      <c r="FUX26" s="216"/>
      <c r="FUY26" s="216"/>
      <c r="FUZ26" s="216"/>
      <c r="FVA26" s="216"/>
      <c r="FVB26" s="216"/>
      <c r="FVC26" s="216"/>
      <c r="FVD26" s="216"/>
      <c r="FVE26" s="216"/>
      <c r="FVF26" s="216"/>
      <c r="FVG26" s="216"/>
      <c r="FVH26" s="216"/>
      <c r="FVI26" s="216"/>
      <c r="FVJ26" s="216"/>
      <c r="FVK26" s="216"/>
      <c r="FVL26" s="216"/>
      <c r="FVM26" s="216"/>
      <c r="FVN26" s="216"/>
      <c r="FVO26" s="216"/>
      <c r="FVP26" s="216"/>
      <c r="FVQ26" s="216"/>
      <c r="FVR26" s="216"/>
      <c r="FVS26" s="216"/>
      <c r="FVT26" s="216"/>
      <c r="FVU26" s="216"/>
      <c r="FVV26" s="216"/>
      <c r="FVW26" s="216"/>
      <c r="FVX26" s="216"/>
      <c r="FVY26" s="216"/>
      <c r="FVZ26" s="216"/>
      <c r="FWA26" s="216"/>
      <c r="FWB26" s="216"/>
      <c r="FWC26" s="216"/>
      <c r="FWD26" s="216"/>
      <c r="FWE26" s="216"/>
      <c r="FWF26" s="216"/>
      <c r="FWG26" s="216"/>
      <c r="FWH26" s="216"/>
      <c r="FWI26" s="216"/>
      <c r="FWJ26" s="216"/>
      <c r="FWK26" s="216"/>
      <c r="FWL26" s="216"/>
      <c r="FWM26" s="216"/>
      <c r="FWN26" s="216"/>
      <c r="FWO26" s="216"/>
      <c r="FWP26" s="216"/>
      <c r="FWQ26" s="216"/>
      <c r="FWR26" s="216"/>
      <c r="FWS26" s="216"/>
      <c r="FWT26" s="216"/>
      <c r="FWU26" s="216"/>
      <c r="FWV26" s="216"/>
      <c r="FWW26" s="216"/>
      <c r="FWX26" s="216"/>
      <c r="FWY26" s="216"/>
      <c r="FWZ26" s="216"/>
      <c r="FXA26" s="216"/>
      <c r="FXB26" s="216"/>
      <c r="FXC26" s="216"/>
      <c r="FXD26" s="216"/>
      <c r="FXE26" s="216"/>
      <c r="FXF26" s="216"/>
      <c r="FXG26" s="216"/>
      <c r="FXH26" s="216"/>
      <c r="FXI26" s="216"/>
      <c r="FXJ26" s="216"/>
      <c r="FXK26" s="216"/>
      <c r="FXL26" s="216"/>
      <c r="FXM26" s="216"/>
      <c r="FXN26" s="216"/>
      <c r="FXO26" s="216"/>
      <c r="FXP26" s="216"/>
      <c r="FXQ26" s="216"/>
      <c r="FXR26" s="216"/>
      <c r="FXS26" s="216"/>
      <c r="FXT26" s="216"/>
      <c r="FXU26" s="216"/>
      <c r="FXV26" s="216"/>
      <c r="FXW26" s="216"/>
      <c r="FXX26" s="216"/>
      <c r="FXY26" s="216"/>
      <c r="FXZ26" s="216"/>
      <c r="FYA26" s="216"/>
      <c r="FYB26" s="216"/>
      <c r="FYC26" s="216"/>
      <c r="FYD26" s="216"/>
      <c r="FYE26" s="216"/>
      <c r="FYF26" s="216"/>
      <c r="FYG26" s="216"/>
      <c r="FYH26" s="216"/>
      <c r="FYI26" s="216"/>
      <c r="FYJ26" s="216"/>
      <c r="FYK26" s="216"/>
      <c r="FYL26" s="216"/>
      <c r="FYM26" s="216"/>
      <c r="FYN26" s="216"/>
      <c r="FYO26" s="216"/>
      <c r="FYP26" s="216"/>
      <c r="FYQ26" s="216"/>
      <c r="FYR26" s="216"/>
      <c r="FYS26" s="216"/>
      <c r="FYT26" s="216"/>
      <c r="FYU26" s="216"/>
      <c r="FYV26" s="216"/>
      <c r="FYW26" s="216"/>
      <c r="FYX26" s="216"/>
      <c r="FYY26" s="216"/>
      <c r="FYZ26" s="216"/>
      <c r="FZA26" s="216"/>
      <c r="FZB26" s="216"/>
      <c r="FZC26" s="216"/>
      <c r="FZD26" s="216"/>
      <c r="FZE26" s="216"/>
      <c r="FZF26" s="216"/>
      <c r="FZG26" s="216"/>
      <c r="FZH26" s="216"/>
      <c r="FZI26" s="216"/>
      <c r="FZJ26" s="216"/>
      <c r="FZK26" s="216"/>
      <c r="FZL26" s="216"/>
      <c r="FZM26" s="216"/>
      <c r="FZN26" s="216"/>
      <c r="FZO26" s="216"/>
      <c r="FZP26" s="216"/>
      <c r="FZQ26" s="216"/>
      <c r="FZR26" s="216"/>
      <c r="FZS26" s="216"/>
      <c r="FZT26" s="216"/>
      <c r="FZU26" s="216"/>
      <c r="FZV26" s="216"/>
      <c r="FZW26" s="216"/>
      <c r="FZX26" s="216"/>
      <c r="FZY26" s="216"/>
      <c r="FZZ26" s="216"/>
      <c r="GAA26" s="216"/>
      <c r="GAB26" s="216"/>
      <c r="GAC26" s="216"/>
      <c r="GAD26" s="216"/>
      <c r="GAE26" s="216"/>
      <c r="GAF26" s="216"/>
      <c r="GAG26" s="216"/>
      <c r="GAH26" s="216"/>
      <c r="GAI26" s="216"/>
      <c r="GAJ26" s="216"/>
      <c r="GAK26" s="216"/>
      <c r="GAL26" s="216"/>
      <c r="GAM26" s="216"/>
      <c r="GAN26" s="216"/>
      <c r="GAO26" s="216"/>
      <c r="GAP26" s="216"/>
      <c r="GAQ26" s="216"/>
      <c r="GAR26" s="216"/>
      <c r="GAS26" s="216"/>
      <c r="GAT26" s="216"/>
      <c r="GAU26" s="216"/>
      <c r="GAV26" s="216"/>
      <c r="GAW26" s="216"/>
      <c r="GAX26" s="216"/>
      <c r="GAY26" s="216"/>
      <c r="GAZ26" s="216"/>
      <c r="GBA26" s="216"/>
      <c r="GBB26" s="216"/>
      <c r="GBC26" s="216"/>
      <c r="GBD26" s="216"/>
      <c r="GBE26" s="216"/>
      <c r="GBF26" s="216"/>
      <c r="GBG26" s="216"/>
      <c r="GBH26" s="216"/>
      <c r="GBI26" s="216"/>
      <c r="GBJ26" s="216"/>
      <c r="GBK26" s="216"/>
      <c r="GBL26" s="216"/>
      <c r="GBM26" s="216"/>
      <c r="GBN26" s="216"/>
      <c r="GBO26" s="216"/>
      <c r="GBP26" s="216"/>
      <c r="GBQ26" s="216"/>
      <c r="GBR26" s="216"/>
      <c r="GBS26" s="216"/>
      <c r="GBT26" s="216"/>
      <c r="GBU26" s="216"/>
      <c r="GBV26" s="216"/>
      <c r="GBW26" s="216"/>
      <c r="GBX26" s="216"/>
      <c r="GBY26" s="216"/>
      <c r="GBZ26" s="216"/>
      <c r="GCA26" s="216"/>
      <c r="GCB26" s="216"/>
      <c r="GCC26" s="216"/>
      <c r="GCD26" s="216"/>
      <c r="GCE26" s="216"/>
      <c r="GCF26" s="216"/>
      <c r="GCG26" s="216"/>
      <c r="GCH26" s="216"/>
      <c r="GCI26" s="216"/>
      <c r="GCJ26" s="216"/>
      <c r="GCK26" s="216"/>
      <c r="GCL26" s="216"/>
      <c r="GCM26" s="216"/>
      <c r="GCN26" s="216"/>
      <c r="GCO26" s="216"/>
      <c r="GCP26" s="216"/>
      <c r="GCQ26" s="216"/>
      <c r="GCR26" s="216"/>
      <c r="GCS26" s="216"/>
      <c r="GCT26" s="216"/>
      <c r="GCU26" s="216"/>
      <c r="GCV26" s="216"/>
      <c r="GCW26" s="216"/>
      <c r="GCX26" s="216"/>
      <c r="GCY26" s="216"/>
      <c r="GCZ26" s="216"/>
      <c r="GDA26" s="216"/>
      <c r="GDB26" s="216"/>
      <c r="GDC26" s="216"/>
      <c r="GDD26" s="216"/>
      <c r="GDE26" s="216"/>
      <c r="GDF26" s="216"/>
      <c r="GDG26" s="216"/>
      <c r="GDH26" s="216"/>
      <c r="GDI26" s="216"/>
      <c r="GDJ26" s="216"/>
      <c r="GDK26" s="216"/>
      <c r="GDL26" s="216"/>
      <c r="GDM26" s="216"/>
      <c r="GDN26" s="216"/>
      <c r="GDO26" s="216"/>
      <c r="GDP26" s="216"/>
      <c r="GDQ26" s="216"/>
      <c r="GDR26" s="216"/>
      <c r="GDS26" s="216"/>
      <c r="GDT26" s="216"/>
      <c r="GDU26" s="216"/>
      <c r="GDV26" s="216"/>
      <c r="GDW26" s="216"/>
      <c r="GDX26" s="216"/>
      <c r="GDY26" s="216"/>
      <c r="GDZ26" s="216"/>
      <c r="GEA26" s="216"/>
      <c r="GEB26" s="216"/>
      <c r="GEC26" s="216"/>
      <c r="GED26" s="216"/>
      <c r="GEE26" s="216"/>
      <c r="GEF26" s="216"/>
      <c r="GEG26" s="216"/>
      <c r="GEH26" s="216"/>
      <c r="GEI26" s="216"/>
      <c r="GEJ26" s="216"/>
      <c r="GEK26" s="216"/>
      <c r="GEL26" s="216"/>
      <c r="GEM26" s="216"/>
      <c r="GEN26" s="216"/>
      <c r="GEO26" s="216"/>
      <c r="GEP26" s="216"/>
      <c r="GEQ26" s="216"/>
      <c r="GER26" s="216"/>
      <c r="GES26" s="216"/>
      <c r="GET26" s="216"/>
      <c r="GEU26" s="216"/>
      <c r="GEV26" s="216"/>
      <c r="GEW26" s="216"/>
      <c r="GEX26" s="216"/>
      <c r="GEY26" s="216"/>
      <c r="GEZ26" s="216"/>
      <c r="GFA26" s="216"/>
      <c r="GFB26" s="216"/>
      <c r="GFC26" s="216"/>
      <c r="GFD26" s="216"/>
      <c r="GFE26" s="216"/>
      <c r="GFF26" s="216"/>
      <c r="GFG26" s="216"/>
      <c r="GFH26" s="216"/>
      <c r="GFI26" s="216"/>
      <c r="GFJ26" s="216"/>
      <c r="GFK26" s="216"/>
      <c r="GFL26" s="216"/>
      <c r="GFM26" s="216"/>
      <c r="GFN26" s="216"/>
      <c r="GFO26" s="216"/>
      <c r="GFP26" s="216"/>
      <c r="GFQ26" s="216"/>
      <c r="GFR26" s="216"/>
      <c r="GFS26" s="216"/>
      <c r="GFT26" s="216"/>
      <c r="GFU26" s="216"/>
      <c r="GFV26" s="216"/>
      <c r="GFW26" s="216"/>
      <c r="GFX26" s="216"/>
      <c r="GFY26" s="216"/>
      <c r="GFZ26" s="216"/>
      <c r="GGA26" s="216"/>
      <c r="GGB26" s="216"/>
      <c r="GGC26" s="216"/>
      <c r="GGD26" s="216"/>
      <c r="GGE26" s="216"/>
      <c r="GGF26" s="216"/>
      <c r="GGG26" s="216"/>
      <c r="GGH26" s="216"/>
      <c r="GGI26" s="216"/>
      <c r="GGJ26" s="216"/>
      <c r="GGK26" s="216"/>
      <c r="GGL26" s="216"/>
      <c r="GGM26" s="216"/>
      <c r="GGN26" s="216"/>
      <c r="GGO26" s="216"/>
      <c r="GGP26" s="216"/>
      <c r="GGQ26" s="216"/>
      <c r="GGR26" s="216"/>
      <c r="GGS26" s="216"/>
      <c r="GGT26" s="216"/>
      <c r="GGU26" s="216"/>
      <c r="GGV26" s="216"/>
      <c r="GGW26" s="216"/>
      <c r="GGX26" s="216"/>
      <c r="GGY26" s="216"/>
      <c r="GGZ26" s="216"/>
      <c r="GHA26" s="216"/>
      <c r="GHB26" s="216"/>
      <c r="GHC26" s="216"/>
      <c r="GHD26" s="216"/>
      <c r="GHE26" s="216"/>
      <c r="GHF26" s="216"/>
      <c r="GHG26" s="216"/>
      <c r="GHH26" s="216"/>
      <c r="GHI26" s="216"/>
      <c r="GHJ26" s="216"/>
      <c r="GHK26" s="216"/>
      <c r="GHL26" s="216"/>
      <c r="GHM26" s="216"/>
      <c r="GHN26" s="216"/>
      <c r="GHO26" s="216"/>
      <c r="GHP26" s="216"/>
      <c r="GHQ26" s="216"/>
      <c r="GHR26" s="216"/>
      <c r="GHS26" s="216"/>
      <c r="GHT26" s="216"/>
      <c r="GHU26" s="216"/>
      <c r="GHV26" s="216"/>
      <c r="GHW26" s="216"/>
      <c r="GHX26" s="216"/>
      <c r="GHY26" s="216"/>
      <c r="GHZ26" s="216"/>
      <c r="GIA26" s="216"/>
      <c r="GIB26" s="216"/>
      <c r="GIC26" s="216"/>
      <c r="GID26" s="216"/>
      <c r="GIE26" s="216"/>
      <c r="GIF26" s="216"/>
      <c r="GIG26" s="216"/>
      <c r="GIH26" s="216"/>
      <c r="GII26" s="216"/>
      <c r="GIJ26" s="216"/>
      <c r="GIK26" s="216"/>
      <c r="GIL26" s="216"/>
      <c r="GIM26" s="216"/>
      <c r="GIN26" s="216"/>
      <c r="GIO26" s="216"/>
      <c r="GIP26" s="216"/>
      <c r="GIQ26" s="216"/>
      <c r="GIR26" s="216"/>
      <c r="GIS26" s="216"/>
      <c r="GIT26" s="216"/>
      <c r="GIU26" s="216"/>
      <c r="GIV26" s="216"/>
      <c r="GIW26" s="216"/>
      <c r="GIX26" s="216"/>
      <c r="GIY26" s="216"/>
      <c r="GIZ26" s="216"/>
      <c r="GJA26" s="216"/>
      <c r="GJB26" s="216"/>
      <c r="GJC26" s="216"/>
      <c r="GJD26" s="216"/>
      <c r="GJE26" s="216"/>
      <c r="GJF26" s="216"/>
      <c r="GJG26" s="216"/>
      <c r="GJH26" s="216"/>
      <c r="GJI26" s="216"/>
      <c r="GJJ26" s="216"/>
      <c r="GJK26" s="216"/>
      <c r="GJL26" s="216"/>
      <c r="GJM26" s="216"/>
      <c r="GJN26" s="216"/>
      <c r="GJO26" s="216"/>
      <c r="GJP26" s="216"/>
      <c r="GJQ26" s="216"/>
      <c r="GJR26" s="216"/>
      <c r="GJS26" s="216"/>
      <c r="GJT26" s="216"/>
      <c r="GJU26" s="216"/>
      <c r="GJV26" s="216"/>
      <c r="GJW26" s="216"/>
      <c r="GJX26" s="216"/>
      <c r="GJY26" s="216"/>
      <c r="GJZ26" s="216"/>
      <c r="GKA26" s="216"/>
      <c r="GKB26" s="216"/>
      <c r="GKC26" s="216"/>
      <c r="GKD26" s="216"/>
      <c r="GKE26" s="216"/>
      <c r="GKF26" s="216"/>
      <c r="GKG26" s="216"/>
      <c r="GKH26" s="216"/>
      <c r="GKI26" s="216"/>
      <c r="GKJ26" s="216"/>
      <c r="GKK26" s="216"/>
      <c r="GKL26" s="216"/>
      <c r="GKM26" s="216"/>
      <c r="GKN26" s="216"/>
      <c r="GKO26" s="216"/>
      <c r="GKP26" s="216"/>
      <c r="GKQ26" s="216"/>
      <c r="GKR26" s="216"/>
      <c r="GKS26" s="216"/>
      <c r="GKT26" s="216"/>
      <c r="GKU26" s="216"/>
      <c r="GKV26" s="216"/>
      <c r="GKW26" s="216"/>
      <c r="GKX26" s="216"/>
      <c r="GKY26" s="216"/>
      <c r="GKZ26" s="216"/>
      <c r="GLA26" s="216"/>
      <c r="GLB26" s="216"/>
      <c r="GLC26" s="216"/>
      <c r="GLD26" s="216"/>
      <c r="GLE26" s="216"/>
      <c r="GLF26" s="216"/>
      <c r="GLG26" s="216"/>
      <c r="GLH26" s="216"/>
      <c r="GLI26" s="216"/>
      <c r="GLJ26" s="216"/>
      <c r="GLK26" s="216"/>
      <c r="GLL26" s="216"/>
      <c r="GLM26" s="216"/>
      <c r="GLN26" s="216"/>
      <c r="GLO26" s="216"/>
      <c r="GLP26" s="216"/>
      <c r="GLQ26" s="216"/>
      <c r="GLR26" s="216"/>
      <c r="GLS26" s="216"/>
      <c r="GLT26" s="216"/>
      <c r="GLU26" s="216"/>
      <c r="GLV26" s="216"/>
      <c r="GLW26" s="216"/>
      <c r="GLX26" s="216"/>
      <c r="GLY26" s="216"/>
      <c r="GLZ26" s="216"/>
      <c r="GMA26" s="216"/>
      <c r="GMB26" s="216"/>
      <c r="GMC26" s="216"/>
      <c r="GMD26" s="216"/>
      <c r="GME26" s="216"/>
      <c r="GMF26" s="216"/>
      <c r="GMG26" s="216"/>
      <c r="GMH26" s="216"/>
      <c r="GMI26" s="216"/>
      <c r="GMJ26" s="216"/>
      <c r="GMK26" s="216"/>
      <c r="GML26" s="216"/>
      <c r="GMM26" s="216"/>
      <c r="GMN26" s="216"/>
      <c r="GMO26" s="216"/>
      <c r="GMP26" s="216"/>
      <c r="GMQ26" s="216"/>
      <c r="GMR26" s="216"/>
      <c r="GMS26" s="216"/>
      <c r="GMT26" s="216"/>
      <c r="GMU26" s="216"/>
      <c r="GMV26" s="216"/>
      <c r="GMW26" s="216"/>
      <c r="GMX26" s="216"/>
      <c r="GMY26" s="216"/>
      <c r="GMZ26" s="216"/>
      <c r="GNA26" s="216"/>
      <c r="GNB26" s="216"/>
      <c r="GNC26" s="216"/>
      <c r="GND26" s="216"/>
      <c r="GNE26" s="216"/>
      <c r="GNF26" s="216"/>
      <c r="GNG26" s="216"/>
      <c r="GNH26" s="216"/>
      <c r="GNI26" s="216"/>
      <c r="GNJ26" s="216"/>
      <c r="GNK26" s="216"/>
      <c r="GNL26" s="216"/>
      <c r="GNM26" s="216"/>
      <c r="GNN26" s="216"/>
      <c r="GNO26" s="216"/>
      <c r="GNP26" s="216"/>
      <c r="GNQ26" s="216"/>
      <c r="GNR26" s="216"/>
      <c r="GNS26" s="216"/>
      <c r="GNT26" s="216"/>
      <c r="GNU26" s="216"/>
      <c r="GNV26" s="216"/>
      <c r="GNW26" s="216"/>
      <c r="GNX26" s="216"/>
      <c r="GNY26" s="216"/>
      <c r="GNZ26" s="216"/>
      <c r="GOA26" s="216"/>
      <c r="GOB26" s="216"/>
      <c r="GOC26" s="216"/>
      <c r="GOD26" s="216"/>
      <c r="GOE26" s="216"/>
      <c r="GOF26" s="216"/>
      <c r="GOG26" s="216"/>
      <c r="GOH26" s="216"/>
      <c r="GOI26" s="216"/>
      <c r="GOJ26" s="216"/>
      <c r="GOK26" s="216"/>
      <c r="GOL26" s="216"/>
      <c r="GOM26" s="216"/>
      <c r="GON26" s="216"/>
      <c r="GOO26" s="216"/>
      <c r="GOP26" s="216"/>
      <c r="GOQ26" s="216"/>
      <c r="GOR26" s="216"/>
      <c r="GOS26" s="216"/>
      <c r="GOT26" s="216"/>
      <c r="GOU26" s="216"/>
      <c r="GOV26" s="216"/>
      <c r="GOW26" s="216"/>
      <c r="GOX26" s="216"/>
      <c r="GOY26" s="216"/>
      <c r="GOZ26" s="216"/>
      <c r="GPA26" s="216"/>
      <c r="GPB26" s="216"/>
      <c r="GPC26" s="216"/>
      <c r="GPD26" s="216"/>
      <c r="GPE26" s="216"/>
      <c r="GPF26" s="216"/>
      <c r="GPG26" s="216"/>
      <c r="GPH26" s="216"/>
      <c r="GPI26" s="216"/>
      <c r="GPJ26" s="216"/>
      <c r="GPK26" s="216"/>
      <c r="GPL26" s="216"/>
      <c r="GPM26" s="216"/>
      <c r="GPN26" s="216"/>
      <c r="GPO26" s="216"/>
      <c r="GPP26" s="216"/>
      <c r="GPQ26" s="216"/>
      <c r="GPR26" s="216"/>
      <c r="GPS26" s="216"/>
      <c r="GPT26" s="216"/>
      <c r="GPU26" s="216"/>
      <c r="GPV26" s="216"/>
      <c r="GPW26" s="216"/>
      <c r="GPX26" s="216"/>
      <c r="GPY26" s="216"/>
      <c r="GPZ26" s="216"/>
      <c r="GQA26" s="216"/>
      <c r="GQB26" s="216"/>
      <c r="GQC26" s="216"/>
      <c r="GQD26" s="216"/>
      <c r="GQE26" s="216"/>
      <c r="GQF26" s="216"/>
      <c r="GQG26" s="216"/>
      <c r="GQH26" s="216"/>
      <c r="GQI26" s="216"/>
      <c r="GQJ26" s="216"/>
      <c r="GQK26" s="216"/>
      <c r="GQL26" s="216"/>
      <c r="GQM26" s="216"/>
      <c r="GQN26" s="216"/>
      <c r="GQO26" s="216"/>
      <c r="GQP26" s="216"/>
      <c r="GQQ26" s="216"/>
      <c r="GQR26" s="216"/>
      <c r="GQS26" s="216"/>
      <c r="GQT26" s="216"/>
      <c r="GQU26" s="216"/>
      <c r="GQV26" s="216"/>
      <c r="GQW26" s="216"/>
      <c r="GQX26" s="216"/>
      <c r="GQY26" s="216"/>
      <c r="GQZ26" s="216"/>
      <c r="GRA26" s="216"/>
      <c r="GRB26" s="216"/>
      <c r="GRC26" s="216"/>
      <c r="GRD26" s="216"/>
      <c r="GRE26" s="216"/>
      <c r="GRF26" s="216"/>
      <c r="GRG26" s="216"/>
      <c r="GRH26" s="216"/>
      <c r="GRI26" s="216"/>
      <c r="GRJ26" s="216"/>
      <c r="GRK26" s="216"/>
      <c r="GRL26" s="216"/>
      <c r="GRM26" s="216"/>
      <c r="GRN26" s="216"/>
      <c r="GRO26" s="216"/>
      <c r="GRP26" s="216"/>
      <c r="GRQ26" s="216"/>
      <c r="GRR26" s="216"/>
      <c r="GRS26" s="216"/>
      <c r="GRT26" s="216"/>
      <c r="GRU26" s="216"/>
      <c r="GRV26" s="216"/>
      <c r="GRW26" s="216"/>
      <c r="GRX26" s="216"/>
      <c r="GRY26" s="216"/>
      <c r="GRZ26" s="216"/>
      <c r="GSA26" s="216"/>
      <c r="GSB26" s="216"/>
      <c r="GSC26" s="216"/>
      <c r="GSD26" s="216"/>
      <c r="GSE26" s="216"/>
      <c r="GSF26" s="216"/>
      <c r="GSG26" s="216"/>
      <c r="GSH26" s="216"/>
      <c r="GSI26" s="216"/>
      <c r="GSJ26" s="216"/>
      <c r="GSK26" s="216"/>
      <c r="GSL26" s="216"/>
      <c r="GSM26" s="216"/>
      <c r="GSN26" s="216"/>
      <c r="GSO26" s="216"/>
      <c r="GSP26" s="216"/>
      <c r="GSQ26" s="216"/>
      <c r="GSR26" s="216"/>
      <c r="GSS26" s="216"/>
      <c r="GST26" s="216"/>
      <c r="GSU26" s="216"/>
      <c r="GSV26" s="216"/>
      <c r="GSW26" s="216"/>
      <c r="GSX26" s="216"/>
      <c r="GSY26" s="216"/>
      <c r="GSZ26" s="216"/>
      <c r="GTA26" s="216"/>
      <c r="GTB26" s="216"/>
      <c r="GTC26" s="216"/>
      <c r="GTD26" s="216"/>
      <c r="GTE26" s="216"/>
      <c r="GTF26" s="216"/>
      <c r="GTG26" s="216"/>
      <c r="GTH26" s="216"/>
      <c r="GTI26" s="216"/>
      <c r="GTJ26" s="216"/>
      <c r="GTK26" s="216"/>
      <c r="GTL26" s="216"/>
      <c r="GTM26" s="216"/>
      <c r="GTN26" s="216"/>
      <c r="GTO26" s="216"/>
      <c r="GTP26" s="216"/>
      <c r="GTQ26" s="216"/>
      <c r="GTR26" s="216"/>
      <c r="GTS26" s="216"/>
      <c r="GTT26" s="216"/>
      <c r="GTU26" s="216"/>
      <c r="GTV26" s="216"/>
      <c r="GTW26" s="216"/>
      <c r="GTX26" s="216"/>
      <c r="GTY26" s="216"/>
      <c r="GTZ26" s="216"/>
      <c r="GUA26" s="216"/>
      <c r="GUB26" s="216"/>
      <c r="GUC26" s="216"/>
      <c r="GUD26" s="216"/>
      <c r="GUE26" s="216"/>
      <c r="GUF26" s="216"/>
      <c r="GUG26" s="216"/>
      <c r="GUH26" s="216"/>
      <c r="GUI26" s="216"/>
      <c r="GUJ26" s="216"/>
      <c r="GUK26" s="216"/>
      <c r="GUL26" s="216"/>
      <c r="GUM26" s="216"/>
      <c r="GUN26" s="216"/>
      <c r="GUO26" s="216"/>
      <c r="GUP26" s="216"/>
      <c r="GUQ26" s="216"/>
      <c r="GUR26" s="216"/>
      <c r="GUS26" s="216"/>
      <c r="GUT26" s="216"/>
      <c r="GUU26" s="216"/>
      <c r="GUV26" s="216"/>
      <c r="GUW26" s="216"/>
      <c r="GUX26" s="216"/>
      <c r="GUY26" s="216"/>
      <c r="GUZ26" s="216"/>
      <c r="GVA26" s="216"/>
      <c r="GVB26" s="216"/>
      <c r="GVC26" s="216"/>
      <c r="GVD26" s="216"/>
      <c r="GVE26" s="216"/>
      <c r="GVF26" s="216"/>
      <c r="GVG26" s="216"/>
      <c r="GVH26" s="216"/>
      <c r="GVI26" s="216"/>
      <c r="GVJ26" s="216"/>
      <c r="GVK26" s="216"/>
      <c r="GVL26" s="216"/>
      <c r="GVM26" s="216"/>
      <c r="GVN26" s="216"/>
      <c r="GVO26" s="216"/>
      <c r="GVP26" s="216"/>
      <c r="GVQ26" s="216"/>
      <c r="GVR26" s="216"/>
      <c r="GVS26" s="216"/>
      <c r="GVT26" s="216"/>
      <c r="GVU26" s="216"/>
      <c r="GVV26" s="216"/>
      <c r="GVW26" s="216"/>
      <c r="GVX26" s="216"/>
      <c r="GVY26" s="216"/>
      <c r="GVZ26" s="216"/>
      <c r="GWA26" s="216"/>
      <c r="GWB26" s="216"/>
      <c r="GWC26" s="216"/>
      <c r="GWD26" s="216"/>
      <c r="GWE26" s="216"/>
      <c r="GWF26" s="216"/>
      <c r="GWG26" s="216"/>
      <c r="GWH26" s="216"/>
      <c r="GWI26" s="216"/>
      <c r="GWJ26" s="216"/>
      <c r="GWK26" s="216"/>
      <c r="GWL26" s="216"/>
      <c r="GWM26" s="216"/>
      <c r="GWN26" s="216"/>
      <c r="GWO26" s="216"/>
      <c r="GWP26" s="216"/>
      <c r="GWQ26" s="216"/>
      <c r="GWR26" s="216"/>
      <c r="GWS26" s="216"/>
      <c r="GWT26" s="216"/>
      <c r="GWU26" s="216"/>
      <c r="GWV26" s="216"/>
      <c r="GWW26" s="216"/>
      <c r="GWX26" s="216"/>
      <c r="GWY26" s="216"/>
      <c r="GWZ26" s="216"/>
      <c r="GXA26" s="216"/>
      <c r="GXB26" s="216"/>
      <c r="GXC26" s="216"/>
      <c r="GXD26" s="216"/>
      <c r="GXE26" s="216"/>
      <c r="GXF26" s="216"/>
      <c r="GXG26" s="216"/>
      <c r="GXH26" s="216"/>
      <c r="GXI26" s="216"/>
      <c r="GXJ26" s="216"/>
      <c r="GXK26" s="216"/>
      <c r="GXL26" s="216"/>
      <c r="GXM26" s="216"/>
      <c r="GXN26" s="216"/>
      <c r="GXO26" s="216"/>
      <c r="GXP26" s="216"/>
      <c r="GXQ26" s="216"/>
      <c r="GXR26" s="216"/>
      <c r="GXS26" s="216"/>
      <c r="GXT26" s="216"/>
      <c r="GXU26" s="216"/>
      <c r="GXV26" s="216"/>
      <c r="GXW26" s="216"/>
      <c r="GXX26" s="216"/>
      <c r="GXY26" s="216"/>
      <c r="GXZ26" s="216"/>
      <c r="GYA26" s="216"/>
      <c r="GYB26" s="216"/>
      <c r="GYC26" s="216"/>
      <c r="GYD26" s="216"/>
      <c r="GYE26" s="216"/>
      <c r="GYF26" s="216"/>
      <c r="GYG26" s="216"/>
      <c r="GYH26" s="216"/>
      <c r="GYI26" s="216"/>
      <c r="GYJ26" s="216"/>
      <c r="GYK26" s="216"/>
      <c r="GYL26" s="216"/>
      <c r="GYM26" s="216"/>
      <c r="GYN26" s="216"/>
      <c r="GYO26" s="216"/>
      <c r="GYP26" s="216"/>
      <c r="GYQ26" s="216"/>
      <c r="GYR26" s="216"/>
      <c r="GYS26" s="216"/>
      <c r="GYT26" s="216"/>
      <c r="GYU26" s="216"/>
      <c r="GYV26" s="216"/>
      <c r="GYW26" s="216"/>
      <c r="GYX26" s="216"/>
      <c r="GYY26" s="216"/>
      <c r="GYZ26" s="216"/>
      <c r="GZA26" s="216"/>
      <c r="GZB26" s="216"/>
      <c r="GZC26" s="216"/>
      <c r="GZD26" s="216"/>
      <c r="GZE26" s="216"/>
      <c r="GZF26" s="216"/>
      <c r="GZG26" s="216"/>
      <c r="GZH26" s="216"/>
      <c r="GZI26" s="216"/>
      <c r="GZJ26" s="216"/>
      <c r="GZK26" s="216"/>
      <c r="GZL26" s="216"/>
      <c r="GZM26" s="216"/>
      <c r="GZN26" s="216"/>
      <c r="GZO26" s="216"/>
      <c r="GZP26" s="216"/>
      <c r="GZQ26" s="216"/>
      <c r="GZR26" s="216"/>
      <c r="GZS26" s="216"/>
      <c r="GZT26" s="216"/>
      <c r="GZU26" s="216"/>
      <c r="GZV26" s="216"/>
      <c r="GZW26" s="216"/>
      <c r="GZX26" s="216"/>
      <c r="GZY26" s="216"/>
      <c r="GZZ26" s="216"/>
      <c r="HAA26" s="216"/>
      <c r="HAB26" s="216"/>
      <c r="HAC26" s="216"/>
      <c r="HAD26" s="216"/>
      <c r="HAE26" s="216"/>
      <c r="HAF26" s="216"/>
      <c r="HAG26" s="216"/>
      <c r="HAH26" s="216"/>
      <c r="HAI26" s="216"/>
      <c r="HAJ26" s="216"/>
      <c r="HAK26" s="216"/>
      <c r="HAL26" s="216"/>
      <c r="HAM26" s="216"/>
      <c r="HAN26" s="216"/>
      <c r="HAO26" s="216"/>
      <c r="HAP26" s="216"/>
      <c r="HAQ26" s="216"/>
      <c r="HAR26" s="216"/>
      <c r="HAS26" s="216"/>
      <c r="HAT26" s="216"/>
      <c r="HAU26" s="216"/>
      <c r="HAV26" s="216"/>
      <c r="HAW26" s="216"/>
      <c r="HAX26" s="216"/>
      <c r="HAY26" s="216"/>
      <c r="HAZ26" s="216"/>
      <c r="HBA26" s="216"/>
      <c r="HBB26" s="216"/>
      <c r="HBC26" s="216"/>
      <c r="HBD26" s="216"/>
      <c r="HBE26" s="216"/>
      <c r="HBF26" s="216"/>
      <c r="HBG26" s="216"/>
      <c r="HBH26" s="216"/>
      <c r="HBI26" s="216"/>
      <c r="HBJ26" s="216"/>
      <c r="HBK26" s="216"/>
      <c r="HBL26" s="216"/>
      <c r="HBM26" s="216"/>
      <c r="HBN26" s="216"/>
      <c r="HBO26" s="216"/>
      <c r="HBP26" s="216"/>
      <c r="HBQ26" s="216"/>
      <c r="HBR26" s="216"/>
      <c r="HBS26" s="216"/>
      <c r="HBT26" s="216"/>
      <c r="HBU26" s="216"/>
      <c r="HBV26" s="216"/>
      <c r="HBW26" s="216"/>
      <c r="HBX26" s="216"/>
      <c r="HBY26" s="216"/>
      <c r="HBZ26" s="216"/>
      <c r="HCA26" s="216"/>
      <c r="HCB26" s="216"/>
      <c r="HCC26" s="216"/>
      <c r="HCD26" s="216"/>
      <c r="HCE26" s="216"/>
      <c r="HCF26" s="216"/>
      <c r="HCG26" s="216"/>
      <c r="HCH26" s="216"/>
      <c r="HCI26" s="216"/>
      <c r="HCJ26" s="216"/>
      <c r="HCK26" s="216"/>
      <c r="HCL26" s="216"/>
      <c r="HCM26" s="216"/>
      <c r="HCN26" s="216"/>
      <c r="HCO26" s="216"/>
      <c r="HCP26" s="216"/>
      <c r="HCQ26" s="216"/>
      <c r="HCR26" s="216"/>
      <c r="HCS26" s="216"/>
      <c r="HCT26" s="216"/>
      <c r="HCU26" s="216"/>
      <c r="HCV26" s="216"/>
      <c r="HCW26" s="216"/>
      <c r="HCX26" s="216"/>
      <c r="HCY26" s="216"/>
      <c r="HCZ26" s="216"/>
      <c r="HDA26" s="216"/>
      <c r="HDB26" s="216"/>
      <c r="HDC26" s="216"/>
      <c r="HDD26" s="216"/>
      <c r="HDE26" s="216"/>
      <c r="HDF26" s="216"/>
      <c r="HDG26" s="216"/>
      <c r="HDH26" s="216"/>
      <c r="HDI26" s="216"/>
      <c r="HDJ26" s="216"/>
      <c r="HDK26" s="216"/>
      <c r="HDL26" s="216"/>
      <c r="HDM26" s="216"/>
      <c r="HDN26" s="216"/>
      <c r="HDO26" s="216"/>
      <c r="HDP26" s="216"/>
      <c r="HDQ26" s="216"/>
      <c r="HDR26" s="216"/>
      <c r="HDS26" s="216"/>
      <c r="HDT26" s="216"/>
      <c r="HDU26" s="216"/>
      <c r="HDV26" s="216"/>
      <c r="HDW26" s="216"/>
      <c r="HDX26" s="216"/>
      <c r="HDY26" s="216"/>
      <c r="HDZ26" s="216"/>
      <c r="HEA26" s="216"/>
      <c r="HEB26" s="216"/>
      <c r="HEC26" s="216"/>
      <c r="HED26" s="216"/>
      <c r="HEE26" s="216"/>
      <c r="HEF26" s="216"/>
      <c r="HEG26" s="216"/>
      <c r="HEH26" s="216"/>
      <c r="HEI26" s="216"/>
      <c r="HEJ26" s="216"/>
      <c r="HEK26" s="216"/>
      <c r="HEL26" s="216"/>
      <c r="HEM26" s="216"/>
      <c r="HEN26" s="216"/>
      <c r="HEO26" s="216"/>
      <c r="HEP26" s="216"/>
      <c r="HEQ26" s="216"/>
      <c r="HER26" s="216"/>
      <c r="HES26" s="216"/>
      <c r="HET26" s="216"/>
      <c r="HEU26" s="216"/>
      <c r="HEV26" s="216"/>
      <c r="HEW26" s="216"/>
      <c r="HEX26" s="216"/>
      <c r="HEY26" s="216"/>
      <c r="HEZ26" s="216"/>
      <c r="HFA26" s="216"/>
      <c r="HFB26" s="216"/>
      <c r="HFC26" s="216"/>
      <c r="HFD26" s="216"/>
      <c r="HFE26" s="216"/>
      <c r="HFF26" s="216"/>
      <c r="HFG26" s="216"/>
      <c r="HFH26" s="216"/>
      <c r="HFI26" s="216"/>
      <c r="HFJ26" s="216"/>
      <c r="HFK26" s="216"/>
      <c r="HFL26" s="216"/>
      <c r="HFM26" s="216"/>
      <c r="HFN26" s="216"/>
      <c r="HFO26" s="216"/>
      <c r="HFP26" s="216"/>
      <c r="HFQ26" s="216"/>
      <c r="HFR26" s="216"/>
      <c r="HFS26" s="216"/>
      <c r="HFT26" s="216"/>
      <c r="HFU26" s="216"/>
      <c r="HFV26" s="216"/>
      <c r="HFW26" s="216"/>
      <c r="HFX26" s="216"/>
      <c r="HFY26" s="216"/>
      <c r="HFZ26" s="216"/>
      <c r="HGA26" s="216"/>
      <c r="HGB26" s="216"/>
      <c r="HGC26" s="216"/>
      <c r="HGD26" s="216"/>
      <c r="HGE26" s="216"/>
      <c r="HGF26" s="216"/>
      <c r="HGG26" s="216"/>
      <c r="HGH26" s="216"/>
      <c r="HGI26" s="216"/>
      <c r="HGJ26" s="216"/>
      <c r="HGK26" s="216"/>
      <c r="HGL26" s="216"/>
      <c r="HGM26" s="216"/>
      <c r="HGN26" s="216"/>
      <c r="HGO26" s="216"/>
      <c r="HGP26" s="216"/>
      <c r="HGQ26" s="216"/>
      <c r="HGR26" s="216"/>
      <c r="HGS26" s="216"/>
      <c r="HGT26" s="216"/>
      <c r="HGU26" s="216"/>
      <c r="HGV26" s="216"/>
      <c r="HGW26" s="216"/>
      <c r="HGX26" s="216"/>
      <c r="HGY26" s="216"/>
      <c r="HGZ26" s="216"/>
      <c r="HHA26" s="216"/>
      <c r="HHB26" s="216"/>
      <c r="HHC26" s="216"/>
      <c r="HHD26" s="216"/>
      <c r="HHE26" s="216"/>
      <c r="HHF26" s="216"/>
      <c r="HHG26" s="216"/>
      <c r="HHH26" s="216"/>
      <c r="HHI26" s="216"/>
      <c r="HHJ26" s="216"/>
      <c r="HHK26" s="216"/>
      <c r="HHL26" s="216"/>
      <c r="HHM26" s="216"/>
      <c r="HHN26" s="216"/>
      <c r="HHO26" s="216"/>
      <c r="HHP26" s="216"/>
      <c r="HHQ26" s="216"/>
      <c r="HHR26" s="216"/>
      <c r="HHS26" s="216"/>
      <c r="HHT26" s="216"/>
      <c r="HHU26" s="216"/>
      <c r="HHV26" s="216"/>
      <c r="HHW26" s="216"/>
      <c r="HHX26" s="216"/>
      <c r="HHY26" s="216"/>
      <c r="HHZ26" s="216"/>
      <c r="HIA26" s="216"/>
      <c r="HIB26" s="216"/>
      <c r="HIC26" s="216"/>
      <c r="HID26" s="216"/>
      <c r="HIE26" s="216"/>
      <c r="HIF26" s="216"/>
      <c r="HIG26" s="216"/>
      <c r="HIH26" s="216"/>
      <c r="HII26" s="216"/>
      <c r="HIJ26" s="216"/>
      <c r="HIK26" s="216"/>
      <c r="HIL26" s="216"/>
      <c r="HIM26" s="216"/>
      <c r="HIN26" s="216"/>
      <c r="HIO26" s="216"/>
      <c r="HIP26" s="216"/>
      <c r="HIQ26" s="216"/>
      <c r="HIR26" s="216"/>
      <c r="HIS26" s="216"/>
      <c r="HIT26" s="216"/>
      <c r="HIU26" s="216"/>
      <c r="HIV26" s="216"/>
      <c r="HIW26" s="216"/>
      <c r="HIX26" s="216"/>
      <c r="HIY26" s="216"/>
      <c r="HIZ26" s="216"/>
      <c r="HJA26" s="216"/>
      <c r="HJB26" s="216"/>
      <c r="HJC26" s="216"/>
      <c r="HJD26" s="216"/>
      <c r="HJE26" s="216"/>
      <c r="HJF26" s="216"/>
      <c r="HJG26" s="216"/>
      <c r="HJH26" s="216"/>
      <c r="HJI26" s="216"/>
      <c r="HJJ26" s="216"/>
      <c r="HJK26" s="216"/>
      <c r="HJL26" s="216"/>
      <c r="HJM26" s="216"/>
      <c r="HJN26" s="216"/>
      <c r="HJO26" s="216"/>
      <c r="HJP26" s="216"/>
      <c r="HJQ26" s="216"/>
      <c r="HJR26" s="216"/>
      <c r="HJS26" s="216"/>
      <c r="HJT26" s="216"/>
      <c r="HJU26" s="216"/>
      <c r="HJV26" s="216"/>
      <c r="HJW26" s="216"/>
      <c r="HJX26" s="216"/>
      <c r="HJY26" s="216"/>
      <c r="HJZ26" s="216"/>
      <c r="HKA26" s="216"/>
      <c r="HKB26" s="216"/>
      <c r="HKC26" s="216"/>
      <c r="HKD26" s="216"/>
      <c r="HKE26" s="216"/>
      <c r="HKF26" s="216"/>
      <c r="HKG26" s="216"/>
      <c r="HKH26" s="216"/>
      <c r="HKI26" s="216"/>
      <c r="HKJ26" s="216"/>
      <c r="HKK26" s="216"/>
      <c r="HKL26" s="216"/>
      <c r="HKM26" s="216"/>
      <c r="HKN26" s="216"/>
      <c r="HKO26" s="216"/>
      <c r="HKP26" s="216"/>
      <c r="HKQ26" s="216"/>
      <c r="HKR26" s="216"/>
      <c r="HKS26" s="216"/>
      <c r="HKT26" s="216"/>
      <c r="HKU26" s="216"/>
      <c r="HKV26" s="216"/>
      <c r="HKW26" s="216"/>
      <c r="HKX26" s="216"/>
      <c r="HKY26" s="216"/>
      <c r="HKZ26" s="216"/>
      <c r="HLA26" s="216"/>
      <c r="HLB26" s="216"/>
      <c r="HLC26" s="216"/>
      <c r="HLD26" s="216"/>
      <c r="HLE26" s="216"/>
      <c r="HLF26" s="216"/>
      <c r="HLG26" s="216"/>
      <c r="HLH26" s="216"/>
      <c r="HLI26" s="216"/>
      <c r="HLJ26" s="216"/>
      <c r="HLK26" s="216"/>
      <c r="HLL26" s="216"/>
      <c r="HLM26" s="216"/>
      <c r="HLN26" s="216"/>
      <c r="HLO26" s="216"/>
      <c r="HLP26" s="216"/>
      <c r="HLQ26" s="216"/>
      <c r="HLR26" s="216"/>
      <c r="HLS26" s="216"/>
      <c r="HLT26" s="216"/>
      <c r="HLU26" s="216"/>
      <c r="HLV26" s="216"/>
      <c r="HLW26" s="216"/>
      <c r="HLX26" s="216"/>
      <c r="HLY26" s="216"/>
      <c r="HLZ26" s="216"/>
      <c r="HMA26" s="216"/>
      <c r="HMB26" s="216"/>
      <c r="HMC26" s="216"/>
      <c r="HMD26" s="216"/>
      <c r="HME26" s="216"/>
      <c r="HMF26" s="216"/>
      <c r="HMG26" s="216"/>
      <c r="HMH26" s="216"/>
      <c r="HMI26" s="216"/>
      <c r="HMJ26" s="216"/>
      <c r="HMK26" s="216"/>
      <c r="HML26" s="216"/>
      <c r="HMM26" s="216"/>
      <c r="HMN26" s="216"/>
      <c r="HMO26" s="216"/>
      <c r="HMP26" s="216"/>
      <c r="HMQ26" s="216"/>
      <c r="HMR26" s="216"/>
      <c r="HMS26" s="216"/>
      <c r="HMT26" s="216"/>
      <c r="HMU26" s="216"/>
      <c r="HMV26" s="216"/>
      <c r="HMW26" s="216"/>
      <c r="HMX26" s="216"/>
      <c r="HMY26" s="216"/>
      <c r="HMZ26" s="216"/>
      <c r="HNA26" s="216"/>
      <c r="HNB26" s="216"/>
      <c r="HNC26" s="216"/>
      <c r="HND26" s="216"/>
      <c r="HNE26" s="216"/>
      <c r="HNF26" s="216"/>
      <c r="HNG26" s="216"/>
      <c r="HNH26" s="216"/>
      <c r="HNI26" s="216"/>
      <c r="HNJ26" s="216"/>
      <c r="HNK26" s="216"/>
      <c r="HNL26" s="216"/>
      <c r="HNM26" s="216"/>
      <c r="HNN26" s="216"/>
      <c r="HNO26" s="216"/>
      <c r="HNP26" s="216"/>
      <c r="HNQ26" s="216"/>
      <c r="HNR26" s="216"/>
      <c r="HNS26" s="216"/>
      <c r="HNT26" s="216"/>
      <c r="HNU26" s="216"/>
      <c r="HNV26" s="216"/>
      <c r="HNW26" s="216"/>
      <c r="HNX26" s="216"/>
      <c r="HNY26" s="216"/>
      <c r="HNZ26" s="216"/>
      <c r="HOA26" s="216"/>
      <c r="HOB26" s="216"/>
      <c r="HOC26" s="216"/>
      <c r="HOD26" s="216"/>
      <c r="HOE26" s="216"/>
      <c r="HOF26" s="216"/>
      <c r="HOG26" s="216"/>
      <c r="HOH26" s="216"/>
      <c r="HOI26" s="216"/>
      <c r="HOJ26" s="216"/>
      <c r="HOK26" s="216"/>
      <c r="HOL26" s="216"/>
      <c r="HOM26" s="216"/>
      <c r="HON26" s="216"/>
      <c r="HOO26" s="216"/>
      <c r="HOP26" s="216"/>
      <c r="HOQ26" s="216"/>
      <c r="HOR26" s="216"/>
      <c r="HOS26" s="216"/>
      <c r="HOT26" s="216"/>
      <c r="HOU26" s="216"/>
      <c r="HOV26" s="216"/>
      <c r="HOW26" s="216"/>
      <c r="HOX26" s="216"/>
      <c r="HOY26" s="216"/>
      <c r="HOZ26" s="216"/>
      <c r="HPA26" s="216"/>
      <c r="HPB26" s="216"/>
      <c r="HPC26" s="216"/>
      <c r="HPD26" s="216"/>
      <c r="HPE26" s="216"/>
      <c r="HPF26" s="216"/>
      <c r="HPG26" s="216"/>
      <c r="HPH26" s="216"/>
      <c r="HPI26" s="216"/>
      <c r="HPJ26" s="216"/>
      <c r="HPK26" s="216"/>
      <c r="HPL26" s="216"/>
      <c r="HPM26" s="216"/>
      <c r="HPN26" s="216"/>
      <c r="HPO26" s="216"/>
      <c r="HPP26" s="216"/>
      <c r="HPQ26" s="216"/>
      <c r="HPR26" s="216"/>
      <c r="HPS26" s="216"/>
      <c r="HPT26" s="216"/>
      <c r="HPU26" s="216"/>
      <c r="HPV26" s="216"/>
      <c r="HPW26" s="216"/>
      <c r="HPX26" s="216"/>
      <c r="HPY26" s="216"/>
      <c r="HPZ26" s="216"/>
      <c r="HQA26" s="216"/>
      <c r="HQB26" s="216"/>
      <c r="HQC26" s="216"/>
      <c r="HQD26" s="216"/>
      <c r="HQE26" s="216"/>
      <c r="HQF26" s="216"/>
      <c r="HQG26" s="216"/>
      <c r="HQH26" s="216"/>
      <c r="HQI26" s="216"/>
      <c r="HQJ26" s="216"/>
      <c r="HQK26" s="216"/>
      <c r="HQL26" s="216"/>
      <c r="HQM26" s="216"/>
      <c r="HQN26" s="216"/>
      <c r="HQO26" s="216"/>
      <c r="HQP26" s="216"/>
      <c r="HQQ26" s="216"/>
      <c r="HQR26" s="216"/>
      <c r="HQS26" s="216"/>
      <c r="HQT26" s="216"/>
      <c r="HQU26" s="216"/>
      <c r="HQV26" s="216"/>
      <c r="HQW26" s="216"/>
      <c r="HQX26" s="216"/>
      <c r="HQY26" s="216"/>
      <c r="HQZ26" s="216"/>
      <c r="HRA26" s="216"/>
      <c r="HRB26" s="216"/>
      <c r="HRC26" s="216"/>
      <c r="HRD26" s="216"/>
      <c r="HRE26" s="216"/>
      <c r="HRF26" s="216"/>
      <c r="HRG26" s="216"/>
      <c r="HRH26" s="216"/>
      <c r="HRI26" s="216"/>
      <c r="HRJ26" s="216"/>
      <c r="HRK26" s="216"/>
      <c r="HRL26" s="216"/>
      <c r="HRM26" s="216"/>
      <c r="HRN26" s="216"/>
      <c r="HRO26" s="216"/>
      <c r="HRP26" s="216"/>
      <c r="HRQ26" s="216"/>
      <c r="HRR26" s="216"/>
      <c r="HRS26" s="216"/>
      <c r="HRT26" s="216"/>
      <c r="HRU26" s="216"/>
      <c r="HRV26" s="216"/>
      <c r="HRW26" s="216"/>
      <c r="HRX26" s="216"/>
      <c r="HRY26" s="216"/>
      <c r="HRZ26" s="216"/>
      <c r="HSA26" s="216"/>
      <c r="HSB26" s="216"/>
      <c r="HSC26" s="216"/>
      <c r="HSD26" s="216"/>
      <c r="HSE26" s="216"/>
      <c r="HSF26" s="216"/>
      <c r="HSG26" s="216"/>
      <c r="HSH26" s="216"/>
      <c r="HSI26" s="216"/>
      <c r="HSJ26" s="216"/>
      <c r="HSK26" s="216"/>
      <c r="HSL26" s="216"/>
      <c r="HSM26" s="216"/>
      <c r="HSN26" s="216"/>
      <c r="HSO26" s="216"/>
      <c r="HSP26" s="216"/>
      <c r="HSQ26" s="216"/>
      <c r="HSR26" s="216"/>
      <c r="HSS26" s="216"/>
      <c r="HST26" s="216"/>
      <c r="HSU26" s="216"/>
      <c r="HSV26" s="216"/>
      <c r="HSW26" s="216"/>
      <c r="HSX26" s="216"/>
      <c r="HSY26" s="216"/>
      <c r="HSZ26" s="216"/>
      <c r="HTA26" s="216"/>
      <c r="HTB26" s="216"/>
      <c r="HTC26" s="216"/>
      <c r="HTD26" s="216"/>
      <c r="HTE26" s="216"/>
      <c r="HTF26" s="216"/>
      <c r="HTG26" s="216"/>
      <c r="HTH26" s="216"/>
      <c r="HTI26" s="216"/>
      <c r="HTJ26" s="216"/>
      <c r="HTK26" s="216"/>
      <c r="HTL26" s="216"/>
      <c r="HTM26" s="216"/>
      <c r="HTN26" s="216"/>
      <c r="HTO26" s="216"/>
      <c r="HTP26" s="216"/>
      <c r="HTQ26" s="216"/>
      <c r="HTR26" s="216"/>
      <c r="HTS26" s="216"/>
      <c r="HTT26" s="216"/>
      <c r="HTU26" s="216"/>
      <c r="HTV26" s="216"/>
      <c r="HTW26" s="216"/>
      <c r="HTX26" s="216"/>
      <c r="HTY26" s="216"/>
      <c r="HTZ26" s="216"/>
      <c r="HUA26" s="216"/>
      <c r="HUB26" s="216"/>
      <c r="HUC26" s="216"/>
      <c r="HUD26" s="216"/>
      <c r="HUE26" s="216"/>
      <c r="HUF26" s="216"/>
      <c r="HUG26" s="216"/>
      <c r="HUH26" s="216"/>
      <c r="HUI26" s="216"/>
      <c r="HUJ26" s="216"/>
      <c r="HUK26" s="216"/>
      <c r="HUL26" s="216"/>
      <c r="HUM26" s="216"/>
      <c r="HUN26" s="216"/>
      <c r="HUO26" s="216"/>
      <c r="HUP26" s="216"/>
      <c r="HUQ26" s="216"/>
      <c r="HUR26" s="216"/>
      <c r="HUS26" s="216"/>
      <c r="HUT26" s="216"/>
      <c r="HUU26" s="216"/>
      <c r="HUV26" s="216"/>
      <c r="HUW26" s="216"/>
      <c r="HUX26" s="216"/>
      <c r="HUY26" s="216"/>
      <c r="HUZ26" s="216"/>
      <c r="HVA26" s="216"/>
      <c r="HVB26" s="216"/>
      <c r="HVC26" s="216"/>
      <c r="HVD26" s="216"/>
      <c r="HVE26" s="216"/>
      <c r="HVF26" s="216"/>
      <c r="HVG26" s="216"/>
      <c r="HVH26" s="216"/>
      <c r="HVI26" s="216"/>
      <c r="HVJ26" s="216"/>
      <c r="HVK26" s="216"/>
      <c r="HVL26" s="216"/>
      <c r="HVM26" s="216"/>
      <c r="HVN26" s="216"/>
      <c r="HVO26" s="216"/>
      <c r="HVP26" s="216"/>
      <c r="HVQ26" s="216"/>
      <c r="HVR26" s="216"/>
      <c r="HVS26" s="216"/>
      <c r="HVT26" s="216"/>
      <c r="HVU26" s="216"/>
      <c r="HVV26" s="216"/>
      <c r="HVW26" s="216"/>
      <c r="HVX26" s="216"/>
      <c r="HVY26" s="216"/>
      <c r="HVZ26" s="216"/>
      <c r="HWA26" s="216"/>
      <c r="HWB26" s="216"/>
      <c r="HWC26" s="216"/>
      <c r="HWD26" s="216"/>
      <c r="HWE26" s="216"/>
      <c r="HWF26" s="216"/>
      <c r="HWG26" s="216"/>
      <c r="HWH26" s="216"/>
      <c r="HWI26" s="216"/>
      <c r="HWJ26" s="216"/>
      <c r="HWK26" s="216"/>
      <c r="HWL26" s="216"/>
      <c r="HWM26" s="216"/>
      <c r="HWN26" s="216"/>
      <c r="HWO26" s="216"/>
      <c r="HWP26" s="216"/>
      <c r="HWQ26" s="216"/>
      <c r="HWR26" s="216"/>
      <c r="HWS26" s="216"/>
      <c r="HWT26" s="216"/>
      <c r="HWU26" s="216"/>
      <c r="HWV26" s="216"/>
      <c r="HWW26" s="216"/>
      <c r="HWX26" s="216"/>
      <c r="HWY26" s="216"/>
      <c r="HWZ26" s="216"/>
      <c r="HXA26" s="216"/>
      <c r="HXB26" s="216"/>
      <c r="HXC26" s="216"/>
      <c r="HXD26" s="216"/>
      <c r="HXE26" s="216"/>
      <c r="HXF26" s="216"/>
      <c r="HXG26" s="216"/>
      <c r="HXH26" s="216"/>
      <c r="HXI26" s="216"/>
      <c r="HXJ26" s="216"/>
      <c r="HXK26" s="216"/>
      <c r="HXL26" s="216"/>
      <c r="HXM26" s="216"/>
      <c r="HXN26" s="216"/>
      <c r="HXO26" s="216"/>
      <c r="HXP26" s="216"/>
      <c r="HXQ26" s="216"/>
      <c r="HXR26" s="216"/>
      <c r="HXS26" s="216"/>
      <c r="HXT26" s="216"/>
      <c r="HXU26" s="216"/>
      <c r="HXV26" s="216"/>
      <c r="HXW26" s="216"/>
      <c r="HXX26" s="216"/>
      <c r="HXY26" s="216"/>
      <c r="HXZ26" s="216"/>
      <c r="HYA26" s="216"/>
      <c r="HYB26" s="216"/>
      <c r="HYC26" s="216"/>
      <c r="HYD26" s="216"/>
      <c r="HYE26" s="216"/>
      <c r="HYF26" s="216"/>
      <c r="HYG26" s="216"/>
      <c r="HYH26" s="216"/>
      <c r="HYI26" s="216"/>
      <c r="HYJ26" s="216"/>
      <c r="HYK26" s="216"/>
      <c r="HYL26" s="216"/>
      <c r="HYM26" s="216"/>
      <c r="HYN26" s="216"/>
      <c r="HYO26" s="216"/>
      <c r="HYP26" s="216"/>
      <c r="HYQ26" s="216"/>
      <c r="HYR26" s="216"/>
      <c r="HYS26" s="216"/>
      <c r="HYT26" s="216"/>
      <c r="HYU26" s="216"/>
      <c r="HYV26" s="216"/>
      <c r="HYW26" s="216"/>
      <c r="HYX26" s="216"/>
      <c r="HYY26" s="216"/>
      <c r="HYZ26" s="216"/>
      <c r="HZA26" s="216"/>
      <c r="HZB26" s="216"/>
      <c r="HZC26" s="216"/>
      <c r="HZD26" s="216"/>
      <c r="HZE26" s="216"/>
      <c r="HZF26" s="216"/>
      <c r="HZG26" s="216"/>
      <c r="HZH26" s="216"/>
      <c r="HZI26" s="216"/>
      <c r="HZJ26" s="216"/>
      <c r="HZK26" s="216"/>
      <c r="HZL26" s="216"/>
      <c r="HZM26" s="216"/>
      <c r="HZN26" s="216"/>
      <c r="HZO26" s="216"/>
      <c r="HZP26" s="216"/>
      <c r="HZQ26" s="216"/>
      <c r="HZR26" s="216"/>
      <c r="HZS26" s="216"/>
      <c r="HZT26" s="216"/>
      <c r="HZU26" s="216"/>
      <c r="HZV26" s="216"/>
      <c r="HZW26" s="216"/>
      <c r="HZX26" s="216"/>
      <c r="HZY26" s="216"/>
      <c r="HZZ26" s="216"/>
      <c r="IAA26" s="216"/>
      <c r="IAB26" s="216"/>
      <c r="IAC26" s="216"/>
      <c r="IAD26" s="216"/>
      <c r="IAE26" s="216"/>
      <c r="IAF26" s="216"/>
      <c r="IAG26" s="216"/>
      <c r="IAH26" s="216"/>
      <c r="IAI26" s="216"/>
      <c r="IAJ26" s="216"/>
      <c r="IAK26" s="216"/>
      <c r="IAL26" s="216"/>
      <c r="IAM26" s="216"/>
      <c r="IAN26" s="216"/>
      <c r="IAO26" s="216"/>
      <c r="IAP26" s="216"/>
      <c r="IAQ26" s="216"/>
      <c r="IAR26" s="216"/>
      <c r="IAS26" s="216"/>
      <c r="IAT26" s="216"/>
      <c r="IAU26" s="216"/>
      <c r="IAV26" s="216"/>
      <c r="IAW26" s="216"/>
      <c r="IAX26" s="216"/>
      <c r="IAY26" s="216"/>
      <c r="IAZ26" s="216"/>
      <c r="IBA26" s="216"/>
      <c r="IBB26" s="216"/>
      <c r="IBC26" s="216"/>
      <c r="IBD26" s="216"/>
      <c r="IBE26" s="216"/>
      <c r="IBF26" s="216"/>
      <c r="IBG26" s="216"/>
      <c r="IBH26" s="216"/>
      <c r="IBI26" s="216"/>
      <c r="IBJ26" s="216"/>
      <c r="IBK26" s="216"/>
      <c r="IBL26" s="216"/>
      <c r="IBM26" s="216"/>
      <c r="IBN26" s="216"/>
      <c r="IBO26" s="216"/>
      <c r="IBP26" s="216"/>
      <c r="IBQ26" s="216"/>
      <c r="IBR26" s="216"/>
      <c r="IBS26" s="216"/>
      <c r="IBT26" s="216"/>
      <c r="IBU26" s="216"/>
      <c r="IBV26" s="216"/>
      <c r="IBW26" s="216"/>
      <c r="IBX26" s="216"/>
      <c r="IBY26" s="216"/>
      <c r="IBZ26" s="216"/>
      <c r="ICA26" s="216"/>
      <c r="ICB26" s="216"/>
      <c r="ICC26" s="216"/>
      <c r="ICD26" s="216"/>
      <c r="ICE26" s="216"/>
      <c r="ICF26" s="216"/>
      <c r="ICG26" s="216"/>
      <c r="ICH26" s="216"/>
      <c r="ICI26" s="216"/>
      <c r="ICJ26" s="216"/>
      <c r="ICK26" s="216"/>
      <c r="ICL26" s="216"/>
      <c r="ICM26" s="216"/>
      <c r="ICN26" s="216"/>
      <c r="ICO26" s="216"/>
      <c r="ICP26" s="216"/>
      <c r="ICQ26" s="216"/>
      <c r="ICR26" s="216"/>
      <c r="ICS26" s="216"/>
      <c r="ICT26" s="216"/>
      <c r="ICU26" s="216"/>
      <c r="ICV26" s="216"/>
      <c r="ICW26" s="216"/>
      <c r="ICX26" s="216"/>
      <c r="ICY26" s="216"/>
      <c r="ICZ26" s="216"/>
      <c r="IDA26" s="216"/>
      <c r="IDB26" s="216"/>
      <c r="IDC26" s="216"/>
      <c r="IDD26" s="216"/>
      <c r="IDE26" s="216"/>
      <c r="IDF26" s="216"/>
      <c r="IDG26" s="216"/>
      <c r="IDH26" s="216"/>
      <c r="IDI26" s="216"/>
      <c r="IDJ26" s="216"/>
      <c r="IDK26" s="216"/>
      <c r="IDL26" s="216"/>
      <c r="IDM26" s="216"/>
      <c r="IDN26" s="216"/>
      <c r="IDO26" s="216"/>
      <c r="IDP26" s="216"/>
      <c r="IDQ26" s="216"/>
      <c r="IDR26" s="216"/>
      <c r="IDS26" s="216"/>
      <c r="IDT26" s="216"/>
      <c r="IDU26" s="216"/>
      <c r="IDV26" s="216"/>
      <c r="IDW26" s="216"/>
      <c r="IDX26" s="216"/>
      <c r="IDY26" s="216"/>
      <c r="IDZ26" s="216"/>
      <c r="IEA26" s="216"/>
      <c r="IEB26" s="216"/>
      <c r="IEC26" s="216"/>
      <c r="IED26" s="216"/>
      <c r="IEE26" s="216"/>
      <c r="IEF26" s="216"/>
      <c r="IEG26" s="216"/>
      <c r="IEH26" s="216"/>
      <c r="IEI26" s="216"/>
      <c r="IEJ26" s="216"/>
      <c r="IEK26" s="216"/>
      <c r="IEL26" s="216"/>
      <c r="IEM26" s="216"/>
      <c r="IEN26" s="216"/>
      <c r="IEO26" s="216"/>
      <c r="IEP26" s="216"/>
      <c r="IEQ26" s="216"/>
      <c r="IER26" s="216"/>
      <c r="IES26" s="216"/>
      <c r="IET26" s="216"/>
      <c r="IEU26" s="216"/>
      <c r="IEV26" s="216"/>
      <c r="IEW26" s="216"/>
      <c r="IEX26" s="216"/>
      <c r="IEY26" s="216"/>
      <c r="IEZ26" s="216"/>
      <c r="IFA26" s="216"/>
      <c r="IFB26" s="216"/>
      <c r="IFC26" s="216"/>
      <c r="IFD26" s="216"/>
      <c r="IFE26" s="216"/>
      <c r="IFF26" s="216"/>
      <c r="IFG26" s="216"/>
      <c r="IFH26" s="216"/>
      <c r="IFI26" s="216"/>
      <c r="IFJ26" s="216"/>
      <c r="IFK26" s="216"/>
      <c r="IFL26" s="216"/>
      <c r="IFM26" s="216"/>
      <c r="IFN26" s="216"/>
      <c r="IFO26" s="216"/>
      <c r="IFP26" s="216"/>
      <c r="IFQ26" s="216"/>
      <c r="IFR26" s="216"/>
      <c r="IFS26" s="216"/>
      <c r="IFT26" s="216"/>
      <c r="IFU26" s="216"/>
      <c r="IFV26" s="216"/>
      <c r="IFW26" s="216"/>
      <c r="IFX26" s="216"/>
      <c r="IFY26" s="216"/>
      <c r="IFZ26" s="216"/>
      <c r="IGA26" s="216"/>
      <c r="IGB26" s="216"/>
      <c r="IGC26" s="216"/>
      <c r="IGD26" s="216"/>
      <c r="IGE26" s="216"/>
      <c r="IGF26" s="216"/>
      <c r="IGG26" s="216"/>
      <c r="IGH26" s="216"/>
      <c r="IGI26" s="216"/>
      <c r="IGJ26" s="216"/>
      <c r="IGK26" s="216"/>
      <c r="IGL26" s="216"/>
      <c r="IGM26" s="216"/>
      <c r="IGN26" s="216"/>
      <c r="IGO26" s="216"/>
      <c r="IGP26" s="216"/>
      <c r="IGQ26" s="216"/>
      <c r="IGR26" s="216"/>
      <c r="IGS26" s="216"/>
      <c r="IGT26" s="216"/>
      <c r="IGU26" s="216"/>
      <c r="IGV26" s="216"/>
      <c r="IGW26" s="216"/>
      <c r="IGX26" s="216"/>
      <c r="IGY26" s="216"/>
      <c r="IGZ26" s="216"/>
      <c r="IHA26" s="216"/>
      <c r="IHB26" s="216"/>
      <c r="IHC26" s="216"/>
      <c r="IHD26" s="216"/>
      <c r="IHE26" s="216"/>
      <c r="IHF26" s="216"/>
      <c r="IHG26" s="216"/>
      <c r="IHH26" s="216"/>
      <c r="IHI26" s="216"/>
      <c r="IHJ26" s="216"/>
      <c r="IHK26" s="216"/>
      <c r="IHL26" s="216"/>
      <c r="IHM26" s="216"/>
      <c r="IHN26" s="216"/>
      <c r="IHO26" s="216"/>
      <c r="IHP26" s="216"/>
      <c r="IHQ26" s="216"/>
      <c r="IHR26" s="216"/>
      <c r="IHS26" s="216"/>
      <c r="IHT26" s="216"/>
      <c r="IHU26" s="216"/>
      <c r="IHV26" s="216"/>
      <c r="IHW26" s="216"/>
      <c r="IHX26" s="216"/>
      <c r="IHY26" s="216"/>
      <c r="IHZ26" s="216"/>
      <c r="IIA26" s="216"/>
      <c r="IIB26" s="216"/>
      <c r="IIC26" s="216"/>
      <c r="IID26" s="216"/>
      <c r="IIE26" s="216"/>
      <c r="IIF26" s="216"/>
      <c r="IIG26" s="216"/>
      <c r="IIH26" s="216"/>
      <c r="III26" s="216"/>
      <c r="IIJ26" s="216"/>
      <c r="IIK26" s="216"/>
      <c r="IIL26" s="216"/>
      <c r="IIM26" s="216"/>
      <c r="IIN26" s="216"/>
      <c r="IIO26" s="216"/>
      <c r="IIP26" s="216"/>
      <c r="IIQ26" s="216"/>
      <c r="IIR26" s="216"/>
      <c r="IIS26" s="216"/>
      <c r="IIT26" s="216"/>
      <c r="IIU26" s="216"/>
      <c r="IIV26" s="216"/>
      <c r="IIW26" s="216"/>
      <c r="IIX26" s="216"/>
      <c r="IIY26" s="216"/>
      <c r="IIZ26" s="216"/>
      <c r="IJA26" s="216"/>
      <c r="IJB26" s="216"/>
      <c r="IJC26" s="216"/>
      <c r="IJD26" s="216"/>
      <c r="IJE26" s="216"/>
      <c r="IJF26" s="216"/>
      <c r="IJG26" s="216"/>
      <c r="IJH26" s="216"/>
      <c r="IJI26" s="216"/>
      <c r="IJJ26" s="216"/>
      <c r="IJK26" s="216"/>
      <c r="IJL26" s="216"/>
      <c r="IJM26" s="216"/>
      <c r="IJN26" s="216"/>
      <c r="IJO26" s="216"/>
      <c r="IJP26" s="216"/>
      <c r="IJQ26" s="216"/>
      <c r="IJR26" s="216"/>
      <c r="IJS26" s="216"/>
      <c r="IJT26" s="216"/>
      <c r="IJU26" s="216"/>
      <c r="IJV26" s="216"/>
      <c r="IJW26" s="216"/>
      <c r="IJX26" s="216"/>
      <c r="IJY26" s="216"/>
      <c r="IJZ26" s="216"/>
      <c r="IKA26" s="216"/>
      <c r="IKB26" s="216"/>
      <c r="IKC26" s="216"/>
      <c r="IKD26" s="216"/>
      <c r="IKE26" s="216"/>
      <c r="IKF26" s="216"/>
      <c r="IKG26" s="216"/>
      <c r="IKH26" s="216"/>
      <c r="IKI26" s="216"/>
      <c r="IKJ26" s="216"/>
      <c r="IKK26" s="216"/>
      <c r="IKL26" s="216"/>
      <c r="IKM26" s="216"/>
      <c r="IKN26" s="216"/>
      <c r="IKO26" s="216"/>
      <c r="IKP26" s="216"/>
      <c r="IKQ26" s="216"/>
      <c r="IKR26" s="216"/>
      <c r="IKS26" s="216"/>
      <c r="IKT26" s="216"/>
      <c r="IKU26" s="216"/>
      <c r="IKV26" s="216"/>
      <c r="IKW26" s="216"/>
      <c r="IKX26" s="216"/>
      <c r="IKY26" s="216"/>
      <c r="IKZ26" s="216"/>
      <c r="ILA26" s="216"/>
      <c r="ILB26" s="216"/>
      <c r="ILC26" s="216"/>
      <c r="ILD26" s="216"/>
      <c r="ILE26" s="216"/>
      <c r="ILF26" s="216"/>
      <c r="ILG26" s="216"/>
      <c r="ILH26" s="216"/>
      <c r="ILI26" s="216"/>
      <c r="ILJ26" s="216"/>
      <c r="ILK26" s="216"/>
      <c r="ILL26" s="216"/>
      <c r="ILM26" s="216"/>
      <c r="ILN26" s="216"/>
      <c r="ILO26" s="216"/>
      <c r="ILP26" s="216"/>
      <c r="ILQ26" s="216"/>
      <c r="ILR26" s="216"/>
      <c r="ILS26" s="216"/>
      <c r="ILT26" s="216"/>
      <c r="ILU26" s="216"/>
      <c r="ILV26" s="216"/>
      <c r="ILW26" s="216"/>
      <c r="ILX26" s="216"/>
      <c r="ILY26" s="216"/>
      <c r="ILZ26" s="216"/>
      <c r="IMA26" s="216"/>
      <c r="IMB26" s="216"/>
      <c r="IMC26" s="216"/>
      <c r="IMD26" s="216"/>
      <c r="IME26" s="216"/>
      <c r="IMF26" s="216"/>
      <c r="IMG26" s="216"/>
      <c r="IMH26" s="216"/>
      <c r="IMI26" s="216"/>
      <c r="IMJ26" s="216"/>
      <c r="IMK26" s="216"/>
      <c r="IML26" s="216"/>
      <c r="IMM26" s="216"/>
      <c r="IMN26" s="216"/>
      <c r="IMO26" s="216"/>
      <c r="IMP26" s="216"/>
      <c r="IMQ26" s="216"/>
      <c r="IMR26" s="216"/>
      <c r="IMS26" s="216"/>
      <c r="IMT26" s="216"/>
      <c r="IMU26" s="216"/>
      <c r="IMV26" s="216"/>
      <c r="IMW26" s="216"/>
      <c r="IMX26" s="216"/>
      <c r="IMY26" s="216"/>
      <c r="IMZ26" s="216"/>
      <c r="INA26" s="216"/>
      <c r="INB26" s="216"/>
      <c r="INC26" s="216"/>
      <c r="IND26" s="216"/>
      <c r="INE26" s="216"/>
      <c r="INF26" s="216"/>
      <c r="ING26" s="216"/>
      <c r="INH26" s="216"/>
      <c r="INI26" s="216"/>
      <c r="INJ26" s="216"/>
      <c r="INK26" s="216"/>
      <c r="INL26" s="216"/>
      <c r="INM26" s="216"/>
      <c r="INN26" s="216"/>
      <c r="INO26" s="216"/>
      <c r="INP26" s="216"/>
      <c r="INQ26" s="216"/>
      <c r="INR26" s="216"/>
      <c r="INS26" s="216"/>
      <c r="INT26" s="216"/>
      <c r="INU26" s="216"/>
      <c r="INV26" s="216"/>
      <c r="INW26" s="216"/>
      <c r="INX26" s="216"/>
      <c r="INY26" s="216"/>
      <c r="INZ26" s="216"/>
      <c r="IOA26" s="216"/>
      <c r="IOB26" s="216"/>
      <c r="IOC26" s="216"/>
      <c r="IOD26" s="216"/>
      <c r="IOE26" s="216"/>
      <c r="IOF26" s="216"/>
      <c r="IOG26" s="216"/>
      <c r="IOH26" s="216"/>
      <c r="IOI26" s="216"/>
      <c r="IOJ26" s="216"/>
      <c r="IOK26" s="216"/>
      <c r="IOL26" s="216"/>
      <c r="IOM26" s="216"/>
      <c r="ION26" s="216"/>
      <c r="IOO26" s="216"/>
      <c r="IOP26" s="216"/>
      <c r="IOQ26" s="216"/>
      <c r="IOR26" s="216"/>
      <c r="IOS26" s="216"/>
      <c r="IOT26" s="216"/>
      <c r="IOU26" s="216"/>
      <c r="IOV26" s="216"/>
      <c r="IOW26" s="216"/>
      <c r="IOX26" s="216"/>
      <c r="IOY26" s="216"/>
      <c r="IOZ26" s="216"/>
      <c r="IPA26" s="216"/>
      <c r="IPB26" s="216"/>
      <c r="IPC26" s="216"/>
      <c r="IPD26" s="216"/>
      <c r="IPE26" s="216"/>
      <c r="IPF26" s="216"/>
      <c r="IPG26" s="216"/>
      <c r="IPH26" s="216"/>
      <c r="IPI26" s="216"/>
      <c r="IPJ26" s="216"/>
      <c r="IPK26" s="216"/>
      <c r="IPL26" s="216"/>
      <c r="IPM26" s="216"/>
      <c r="IPN26" s="216"/>
      <c r="IPO26" s="216"/>
      <c r="IPP26" s="216"/>
      <c r="IPQ26" s="216"/>
      <c r="IPR26" s="216"/>
      <c r="IPS26" s="216"/>
      <c r="IPT26" s="216"/>
      <c r="IPU26" s="216"/>
      <c r="IPV26" s="216"/>
      <c r="IPW26" s="216"/>
      <c r="IPX26" s="216"/>
      <c r="IPY26" s="216"/>
      <c r="IPZ26" s="216"/>
      <c r="IQA26" s="216"/>
      <c r="IQB26" s="216"/>
      <c r="IQC26" s="216"/>
      <c r="IQD26" s="216"/>
      <c r="IQE26" s="216"/>
      <c r="IQF26" s="216"/>
      <c r="IQG26" s="216"/>
      <c r="IQH26" s="216"/>
      <c r="IQI26" s="216"/>
      <c r="IQJ26" s="216"/>
      <c r="IQK26" s="216"/>
      <c r="IQL26" s="216"/>
      <c r="IQM26" s="216"/>
      <c r="IQN26" s="216"/>
      <c r="IQO26" s="216"/>
      <c r="IQP26" s="216"/>
      <c r="IQQ26" s="216"/>
      <c r="IQR26" s="216"/>
      <c r="IQS26" s="216"/>
      <c r="IQT26" s="216"/>
      <c r="IQU26" s="216"/>
      <c r="IQV26" s="216"/>
      <c r="IQW26" s="216"/>
      <c r="IQX26" s="216"/>
      <c r="IQY26" s="216"/>
      <c r="IQZ26" s="216"/>
      <c r="IRA26" s="216"/>
      <c r="IRB26" s="216"/>
      <c r="IRC26" s="216"/>
      <c r="IRD26" s="216"/>
      <c r="IRE26" s="216"/>
      <c r="IRF26" s="216"/>
      <c r="IRG26" s="216"/>
      <c r="IRH26" s="216"/>
      <c r="IRI26" s="216"/>
      <c r="IRJ26" s="216"/>
      <c r="IRK26" s="216"/>
      <c r="IRL26" s="216"/>
      <c r="IRM26" s="216"/>
      <c r="IRN26" s="216"/>
      <c r="IRO26" s="216"/>
      <c r="IRP26" s="216"/>
      <c r="IRQ26" s="216"/>
      <c r="IRR26" s="216"/>
      <c r="IRS26" s="216"/>
      <c r="IRT26" s="216"/>
      <c r="IRU26" s="216"/>
      <c r="IRV26" s="216"/>
      <c r="IRW26" s="216"/>
      <c r="IRX26" s="216"/>
      <c r="IRY26" s="216"/>
      <c r="IRZ26" s="216"/>
      <c r="ISA26" s="216"/>
      <c r="ISB26" s="216"/>
      <c r="ISC26" s="216"/>
      <c r="ISD26" s="216"/>
      <c r="ISE26" s="216"/>
      <c r="ISF26" s="216"/>
      <c r="ISG26" s="216"/>
      <c r="ISH26" s="216"/>
      <c r="ISI26" s="216"/>
      <c r="ISJ26" s="216"/>
      <c r="ISK26" s="216"/>
      <c r="ISL26" s="216"/>
      <c r="ISM26" s="216"/>
      <c r="ISN26" s="216"/>
      <c r="ISO26" s="216"/>
      <c r="ISP26" s="216"/>
      <c r="ISQ26" s="216"/>
      <c r="ISR26" s="216"/>
      <c r="ISS26" s="216"/>
      <c r="IST26" s="216"/>
      <c r="ISU26" s="216"/>
      <c r="ISV26" s="216"/>
      <c r="ISW26" s="216"/>
      <c r="ISX26" s="216"/>
      <c r="ISY26" s="216"/>
      <c r="ISZ26" s="216"/>
      <c r="ITA26" s="216"/>
      <c r="ITB26" s="216"/>
      <c r="ITC26" s="216"/>
      <c r="ITD26" s="216"/>
      <c r="ITE26" s="216"/>
      <c r="ITF26" s="216"/>
      <c r="ITG26" s="216"/>
      <c r="ITH26" s="216"/>
      <c r="ITI26" s="216"/>
      <c r="ITJ26" s="216"/>
      <c r="ITK26" s="216"/>
      <c r="ITL26" s="216"/>
      <c r="ITM26" s="216"/>
      <c r="ITN26" s="216"/>
      <c r="ITO26" s="216"/>
      <c r="ITP26" s="216"/>
      <c r="ITQ26" s="216"/>
      <c r="ITR26" s="216"/>
      <c r="ITS26" s="216"/>
      <c r="ITT26" s="216"/>
      <c r="ITU26" s="216"/>
      <c r="ITV26" s="216"/>
      <c r="ITW26" s="216"/>
      <c r="ITX26" s="216"/>
      <c r="ITY26" s="216"/>
      <c r="ITZ26" s="216"/>
      <c r="IUA26" s="216"/>
      <c r="IUB26" s="216"/>
      <c r="IUC26" s="216"/>
      <c r="IUD26" s="216"/>
      <c r="IUE26" s="216"/>
      <c r="IUF26" s="216"/>
      <c r="IUG26" s="216"/>
      <c r="IUH26" s="216"/>
      <c r="IUI26" s="216"/>
      <c r="IUJ26" s="216"/>
      <c r="IUK26" s="216"/>
      <c r="IUL26" s="216"/>
      <c r="IUM26" s="216"/>
      <c r="IUN26" s="216"/>
      <c r="IUO26" s="216"/>
      <c r="IUP26" s="216"/>
      <c r="IUQ26" s="216"/>
      <c r="IUR26" s="216"/>
      <c r="IUS26" s="216"/>
      <c r="IUT26" s="216"/>
      <c r="IUU26" s="216"/>
      <c r="IUV26" s="216"/>
      <c r="IUW26" s="216"/>
      <c r="IUX26" s="216"/>
      <c r="IUY26" s="216"/>
      <c r="IUZ26" s="216"/>
      <c r="IVA26" s="216"/>
      <c r="IVB26" s="216"/>
      <c r="IVC26" s="216"/>
      <c r="IVD26" s="216"/>
      <c r="IVE26" s="216"/>
      <c r="IVF26" s="216"/>
      <c r="IVG26" s="216"/>
      <c r="IVH26" s="216"/>
      <c r="IVI26" s="216"/>
      <c r="IVJ26" s="216"/>
      <c r="IVK26" s="216"/>
      <c r="IVL26" s="216"/>
      <c r="IVM26" s="216"/>
      <c r="IVN26" s="216"/>
      <c r="IVO26" s="216"/>
      <c r="IVP26" s="216"/>
      <c r="IVQ26" s="216"/>
      <c r="IVR26" s="216"/>
      <c r="IVS26" s="216"/>
      <c r="IVT26" s="216"/>
      <c r="IVU26" s="216"/>
      <c r="IVV26" s="216"/>
      <c r="IVW26" s="216"/>
      <c r="IVX26" s="216"/>
      <c r="IVY26" s="216"/>
      <c r="IVZ26" s="216"/>
      <c r="IWA26" s="216"/>
      <c r="IWB26" s="216"/>
      <c r="IWC26" s="216"/>
      <c r="IWD26" s="216"/>
      <c r="IWE26" s="216"/>
      <c r="IWF26" s="216"/>
      <c r="IWG26" s="216"/>
      <c r="IWH26" s="216"/>
      <c r="IWI26" s="216"/>
      <c r="IWJ26" s="216"/>
      <c r="IWK26" s="216"/>
      <c r="IWL26" s="216"/>
      <c r="IWM26" s="216"/>
      <c r="IWN26" s="216"/>
      <c r="IWO26" s="216"/>
      <c r="IWP26" s="216"/>
      <c r="IWQ26" s="216"/>
      <c r="IWR26" s="216"/>
      <c r="IWS26" s="216"/>
      <c r="IWT26" s="216"/>
      <c r="IWU26" s="216"/>
      <c r="IWV26" s="216"/>
      <c r="IWW26" s="216"/>
      <c r="IWX26" s="216"/>
      <c r="IWY26" s="216"/>
      <c r="IWZ26" s="216"/>
      <c r="IXA26" s="216"/>
      <c r="IXB26" s="216"/>
      <c r="IXC26" s="216"/>
      <c r="IXD26" s="216"/>
      <c r="IXE26" s="216"/>
      <c r="IXF26" s="216"/>
      <c r="IXG26" s="216"/>
      <c r="IXH26" s="216"/>
      <c r="IXI26" s="216"/>
      <c r="IXJ26" s="216"/>
      <c r="IXK26" s="216"/>
      <c r="IXL26" s="216"/>
      <c r="IXM26" s="216"/>
      <c r="IXN26" s="216"/>
      <c r="IXO26" s="216"/>
      <c r="IXP26" s="216"/>
      <c r="IXQ26" s="216"/>
      <c r="IXR26" s="216"/>
      <c r="IXS26" s="216"/>
      <c r="IXT26" s="216"/>
      <c r="IXU26" s="216"/>
      <c r="IXV26" s="216"/>
      <c r="IXW26" s="216"/>
      <c r="IXX26" s="216"/>
      <c r="IXY26" s="216"/>
      <c r="IXZ26" s="216"/>
      <c r="IYA26" s="216"/>
      <c r="IYB26" s="216"/>
      <c r="IYC26" s="216"/>
      <c r="IYD26" s="216"/>
      <c r="IYE26" s="216"/>
      <c r="IYF26" s="216"/>
      <c r="IYG26" s="216"/>
      <c r="IYH26" s="216"/>
      <c r="IYI26" s="216"/>
      <c r="IYJ26" s="216"/>
      <c r="IYK26" s="216"/>
      <c r="IYL26" s="216"/>
      <c r="IYM26" s="216"/>
      <c r="IYN26" s="216"/>
      <c r="IYO26" s="216"/>
      <c r="IYP26" s="216"/>
      <c r="IYQ26" s="216"/>
      <c r="IYR26" s="216"/>
      <c r="IYS26" s="216"/>
      <c r="IYT26" s="216"/>
      <c r="IYU26" s="216"/>
      <c r="IYV26" s="216"/>
      <c r="IYW26" s="216"/>
      <c r="IYX26" s="216"/>
      <c r="IYY26" s="216"/>
      <c r="IYZ26" s="216"/>
      <c r="IZA26" s="216"/>
      <c r="IZB26" s="216"/>
      <c r="IZC26" s="216"/>
      <c r="IZD26" s="216"/>
      <c r="IZE26" s="216"/>
      <c r="IZF26" s="216"/>
      <c r="IZG26" s="216"/>
      <c r="IZH26" s="216"/>
      <c r="IZI26" s="216"/>
      <c r="IZJ26" s="216"/>
      <c r="IZK26" s="216"/>
      <c r="IZL26" s="216"/>
      <c r="IZM26" s="216"/>
      <c r="IZN26" s="216"/>
      <c r="IZO26" s="216"/>
      <c r="IZP26" s="216"/>
      <c r="IZQ26" s="216"/>
      <c r="IZR26" s="216"/>
      <c r="IZS26" s="216"/>
      <c r="IZT26" s="216"/>
      <c r="IZU26" s="216"/>
      <c r="IZV26" s="216"/>
      <c r="IZW26" s="216"/>
      <c r="IZX26" s="216"/>
      <c r="IZY26" s="216"/>
      <c r="IZZ26" s="216"/>
      <c r="JAA26" s="216"/>
      <c r="JAB26" s="216"/>
      <c r="JAC26" s="216"/>
      <c r="JAD26" s="216"/>
      <c r="JAE26" s="216"/>
      <c r="JAF26" s="216"/>
      <c r="JAG26" s="216"/>
      <c r="JAH26" s="216"/>
      <c r="JAI26" s="216"/>
      <c r="JAJ26" s="216"/>
      <c r="JAK26" s="216"/>
      <c r="JAL26" s="216"/>
      <c r="JAM26" s="216"/>
      <c r="JAN26" s="216"/>
      <c r="JAO26" s="216"/>
      <c r="JAP26" s="216"/>
      <c r="JAQ26" s="216"/>
      <c r="JAR26" s="216"/>
      <c r="JAS26" s="216"/>
      <c r="JAT26" s="216"/>
      <c r="JAU26" s="216"/>
      <c r="JAV26" s="216"/>
      <c r="JAW26" s="216"/>
      <c r="JAX26" s="216"/>
      <c r="JAY26" s="216"/>
      <c r="JAZ26" s="216"/>
      <c r="JBA26" s="216"/>
      <c r="JBB26" s="216"/>
      <c r="JBC26" s="216"/>
      <c r="JBD26" s="216"/>
      <c r="JBE26" s="216"/>
      <c r="JBF26" s="216"/>
      <c r="JBG26" s="216"/>
      <c r="JBH26" s="216"/>
      <c r="JBI26" s="216"/>
      <c r="JBJ26" s="216"/>
      <c r="JBK26" s="216"/>
      <c r="JBL26" s="216"/>
      <c r="JBM26" s="216"/>
      <c r="JBN26" s="216"/>
      <c r="JBO26" s="216"/>
      <c r="JBP26" s="216"/>
      <c r="JBQ26" s="216"/>
      <c r="JBR26" s="216"/>
      <c r="JBS26" s="216"/>
      <c r="JBT26" s="216"/>
      <c r="JBU26" s="216"/>
      <c r="JBV26" s="216"/>
      <c r="JBW26" s="216"/>
      <c r="JBX26" s="216"/>
      <c r="JBY26" s="216"/>
      <c r="JBZ26" s="216"/>
      <c r="JCA26" s="216"/>
      <c r="JCB26" s="216"/>
      <c r="JCC26" s="216"/>
      <c r="JCD26" s="216"/>
      <c r="JCE26" s="216"/>
      <c r="JCF26" s="216"/>
      <c r="JCG26" s="216"/>
      <c r="JCH26" s="216"/>
      <c r="JCI26" s="216"/>
      <c r="JCJ26" s="216"/>
      <c r="JCK26" s="216"/>
      <c r="JCL26" s="216"/>
      <c r="JCM26" s="216"/>
      <c r="JCN26" s="216"/>
      <c r="JCO26" s="216"/>
      <c r="JCP26" s="216"/>
      <c r="JCQ26" s="216"/>
      <c r="JCR26" s="216"/>
      <c r="JCS26" s="216"/>
      <c r="JCT26" s="216"/>
      <c r="JCU26" s="216"/>
      <c r="JCV26" s="216"/>
      <c r="JCW26" s="216"/>
      <c r="JCX26" s="216"/>
      <c r="JCY26" s="216"/>
      <c r="JCZ26" s="216"/>
      <c r="JDA26" s="216"/>
      <c r="JDB26" s="216"/>
      <c r="JDC26" s="216"/>
      <c r="JDD26" s="216"/>
      <c r="JDE26" s="216"/>
      <c r="JDF26" s="216"/>
      <c r="JDG26" s="216"/>
      <c r="JDH26" s="216"/>
      <c r="JDI26" s="216"/>
      <c r="JDJ26" s="216"/>
      <c r="JDK26" s="216"/>
      <c r="JDL26" s="216"/>
      <c r="JDM26" s="216"/>
      <c r="JDN26" s="216"/>
      <c r="JDO26" s="216"/>
      <c r="JDP26" s="216"/>
      <c r="JDQ26" s="216"/>
      <c r="JDR26" s="216"/>
      <c r="JDS26" s="216"/>
      <c r="JDT26" s="216"/>
      <c r="JDU26" s="216"/>
      <c r="JDV26" s="216"/>
      <c r="JDW26" s="216"/>
      <c r="JDX26" s="216"/>
      <c r="JDY26" s="216"/>
      <c r="JDZ26" s="216"/>
      <c r="JEA26" s="216"/>
      <c r="JEB26" s="216"/>
      <c r="JEC26" s="216"/>
      <c r="JED26" s="216"/>
      <c r="JEE26" s="216"/>
      <c r="JEF26" s="216"/>
      <c r="JEG26" s="216"/>
      <c r="JEH26" s="216"/>
      <c r="JEI26" s="216"/>
      <c r="JEJ26" s="216"/>
      <c r="JEK26" s="216"/>
      <c r="JEL26" s="216"/>
      <c r="JEM26" s="216"/>
      <c r="JEN26" s="216"/>
      <c r="JEO26" s="216"/>
      <c r="JEP26" s="216"/>
      <c r="JEQ26" s="216"/>
      <c r="JER26" s="216"/>
      <c r="JES26" s="216"/>
      <c r="JET26" s="216"/>
      <c r="JEU26" s="216"/>
      <c r="JEV26" s="216"/>
      <c r="JEW26" s="216"/>
      <c r="JEX26" s="216"/>
      <c r="JEY26" s="216"/>
      <c r="JEZ26" s="216"/>
      <c r="JFA26" s="216"/>
      <c r="JFB26" s="216"/>
      <c r="JFC26" s="216"/>
      <c r="JFD26" s="216"/>
      <c r="JFE26" s="216"/>
      <c r="JFF26" s="216"/>
      <c r="JFG26" s="216"/>
      <c r="JFH26" s="216"/>
      <c r="JFI26" s="216"/>
      <c r="JFJ26" s="216"/>
      <c r="JFK26" s="216"/>
      <c r="JFL26" s="216"/>
      <c r="JFM26" s="216"/>
      <c r="JFN26" s="216"/>
      <c r="JFO26" s="216"/>
      <c r="JFP26" s="216"/>
      <c r="JFQ26" s="216"/>
      <c r="JFR26" s="216"/>
      <c r="JFS26" s="216"/>
      <c r="JFT26" s="216"/>
      <c r="JFU26" s="216"/>
      <c r="JFV26" s="216"/>
      <c r="JFW26" s="216"/>
      <c r="JFX26" s="216"/>
      <c r="JFY26" s="216"/>
      <c r="JFZ26" s="216"/>
      <c r="JGA26" s="216"/>
      <c r="JGB26" s="216"/>
      <c r="JGC26" s="216"/>
      <c r="JGD26" s="216"/>
      <c r="JGE26" s="216"/>
      <c r="JGF26" s="216"/>
      <c r="JGG26" s="216"/>
      <c r="JGH26" s="216"/>
      <c r="JGI26" s="216"/>
      <c r="JGJ26" s="216"/>
      <c r="JGK26" s="216"/>
      <c r="JGL26" s="216"/>
      <c r="JGM26" s="216"/>
      <c r="JGN26" s="216"/>
      <c r="JGO26" s="216"/>
      <c r="JGP26" s="216"/>
      <c r="JGQ26" s="216"/>
      <c r="JGR26" s="216"/>
      <c r="JGS26" s="216"/>
      <c r="JGT26" s="216"/>
      <c r="JGU26" s="216"/>
      <c r="JGV26" s="216"/>
      <c r="JGW26" s="216"/>
      <c r="JGX26" s="216"/>
      <c r="JGY26" s="216"/>
      <c r="JGZ26" s="216"/>
      <c r="JHA26" s="216"/>
      <c r="JHB26" s="216"/>
      <c r="JHC26" s="216"/>
      <c r="JHD26" s="216"/>
      <c r="JHE26" s="216"/>
      <c r="JHF26" s="216"/>
      <c r="JHG26" s="216"/>
      <c r="JHH26" s="216"/>
      <c r="JHI26" s="216"/>
      <c r="JHJ26" s="216"/>
      <c r="JHK26" s="216"/>
      <c r="JHL26" s="216"/>
      <c r="JHM26" s="216"/>
      <c r="JHN26" s="216"/>
      <c r="JHO26" s="216"/>
      <c r="JHP26" s="216"/>
      <c r="JHQ26" s="216"/>
      <c r="JHR26" s="216"/>
      <c r="JHS26" s="216"/>
      <c r="JHT26" s="216"/>
      <c r="JHU26" s="216"/>
      <c r="JHV26" s="216"/>
      <c r="JHW26" s="216"/>
      <c r="JHX26" s="216"/>
      <c r="JHY26" s="216"/>
      <c r="JHZ26" s="216"/>
      <c r="JIA26" s="216"/>
      <c r="JIB26" s="216"/>
      <c r="JIC26" s="216"/>
      <c r="JID26" s="216"/>
      <c r="JIE26" s="216"/>
      <c r="JIF26" s="216"/>
      <c r="JIG26" s="216"/>
      <c r="JIH26" s="216"/>
      <c r="JII26" s="216"/>
      <c r="JIJ26" s="216"/>
      <c r="JIK26" s="216"/>
      <c r="JIL26" s="216"/>
      <c r="JIM26" s="216"/>
      <c r="JIN26" s="216"/>
      <c r="JIO26" s="216"/>
      <c r="JIP26" s="216"/>
      <c r="JIQ26" s="216"/>
      <c r="JIR26" s="216"/>
      <c r="JIS26" s="216"/>
      <c r="JIT26" s="216"/>
      <c r="JIU26" s="216"/>
      <c r="JIV26" s="216"/>
      <c r="JIW26" s="216"/>
      <c r="JIX26" s="216"/>
      <c r="JIY26" s="216"/>
      <c r="JIZ26" s="216"/>
      <c r="JJA26" s="216"/>
      <c r="JJB26" s="216"/>
      <c r="JJC26" s="216"/>
      <c r="JJD26" s="216"/>
      <c r="JJE26" s="216"/>
      <c r="JJF26" s="216"/>
      <c r="JJG26" s="216"/>
      <c r="JJH26" s="216"/>
      <c r="JJI26" s="216"/>
      <c r="JJJ26" s="216"/>
      <c r="JJK26" s="216"/>
      <c r="JJL26" s="216"/>
      <c r="JJM26" s="216"/>
      <c r="JJN26" s="216"/>
      <c r="JJO26" s="216"/>
      <c r="JJP26" s="216"/>
      <c r="JJQ26" s="216"/>
      <c r="JJR26" s="216"/>
      <c r="JJS26" s="216"/>
      <c r="JJT26" s="216"/>
      <c r="JJU26" s="216"/>
      <c r="JJV26" s="216"/>
      <c r="JJW26" s="216"/>
      <c r="JJX26" s="216"/>
      <c r="JJY26" s="216"/>
      <c r="JJZ26" s="216"/>
      <c r="JKA26" s="216"/>
      <c r="JKB26" s="216"/>
      <c r="JKC26" s="216"/>
      <c r="JKD26" s="216"/>
      <c r="JKE26" s="216"/>
      <c r="JKF26" s="216"/>
      <c r="JKG26" s="216"/>
      <c r="JKH26" s="216"/>
      <c r="JKI26" s="216"/>
      <c r="JKJ26" s="216"/>
      <c r="JKK26" s="216"/>
      <c r="JKL26" s="216"/>
      <c r="JKM26" s="216"/>
      <c r="JKN26" s="216"/>
      <c r="JKO26" s="216"/>
      <c r="JKP26" s="216"/>
      <c r="JKQ26" s="216"/>
      <c r="JKR26" s="216"/>
      <c r="JKS26" s="216"/>
      <c r="JKT26" s="216"/>
      <c r="JKU26" s="216"/>
      <c r="JKV26" s="216"/>
      <c r="JKW26" s="216"/>
      <c r="JKX26" s="216"/>
      <c r="JKY26" s="216"/>
      <c r="JKZ26" s="216"/>
      <c r="JLA26" s="216"/>
      <c r="JLB26" s="216"/>
      <c r="JLC26" s="216"/>
      <c r="JLD26" s="216"/>
      <c r="JLE26" s="216"/>
      <c r="JLF26" s="216"/>
      <c r="JLG26" s="216"/>
      <c r="JLH26" s="216"/>
      <c r="JLI26" s="216"/>
      <c r="JLJ26" s="216"/>
      <c r="JLK26" s="216"/>
      <c r="JLL26" s="216"/>
      <c r="JLM26" s="216"/>
      <c r="JLN26" s="216"/>
      <c r="JLO26" s="216"/>
      <c r="JLP26" s="216"/>
      <c r="JLQ26" s="216"/>
      <c r="JLR26" s="216"/>
      <c r="JLS26" s="216"/>
      <c r="JLT26" s="216"/>
      <c r="JLU26" s="216"/>
      <c r="JLV26" s="216"/>
      <c r="JLW26" s="216"/>
      <c r="JLX26" s="216"/>
      <c r="JLY26" s="216"/>
      <c r="JLZ26" s="216"/>
      <c r="JMA26" s="216"/>
      <c r="JMB26" s="216"/>
      <c r="JMC26" s="216"/>
      <c r="JMD26" s="216"/>
      <c r="JME26" s="216"/>
      <c r="JMF26" s="216"/>
      <c r="JMG26" s="216"/>
      <c r="JMH26" s="216"/>
      <c r="JMI26" s="216"/>
      <c r="JMJ26" s="216"/>
      <c r="JMK26" s="216"/>
      <c r="JML26" s="216"/>
      <c r="JMM26" s="216"/>
      <c r="JMN26" s="216"/>
      <c r="JMO26" s="216"/>
      <c r="JMP26" s="216"/>
      <c r="JMQ26" s="216"/>
      <c r="JMR26" s="216"/>
      <c r="JMS26" s="216"/>
      <c r="JMT26" s="216"/>
      <c r="JMU26" s="216"/>
      <c r="JMV26" s="216"/>
      <c r="JMW26" s="216"/>
      <c r="JMX26" s="216"/>
      <c r="JMY26" s="216"/>
      <c r="JMZ26" s="216"/>
      <c r="JNA26" s="216"/>
      <c r="JNB26" s="216"/>
      <c r="JNC26" s="216"/>
      <c r="JND26" s="216"/>
      <c r="JNE26" s="216"/>
      <c r="JNF26" s="216"/>
      <c r="JNG26" s="216"/>
      <c r="JNH26" s="216"/>
      <c r="JNI26" s="216"/>
      <c r="JNJ26" s="216"/>
      <c r="JNK26" s="216"/>
      <c r="JNL26" s="216"/>
      <c r="JNM26" s="216"/>
      <c r="JNN26" s="216"/>
      <c r="JNO26" s="216"/>
      <c r="JNP26" s="216"/>
      <c r="JNQ26" s="216"/>
      <c r="JNR26" s="216"/>
      <c r="JNS26" s="216"/>
      <c r="JNT26" s="216"/>
      <c r="JNU26" s="216"/>
      <c r="JNV26" s="216"/>
      <c r="JNW26" s="216"/>
      <c r="JNX26" s="216"/>
      <c r="JNY26" s="216"/>
      <c r="JNZ26" s="216"/>
      <c r="JOA26" s="216"/>
      <c r="JOB26" s="216"/>
      <c r="JOC26" s="216"/>
      <c r="JOD26" s="216"/>
      <c r="JOE26" s="216"/>
      <c r="JOF26" s="216"/>
      <c r="JOG26" s="216"/>
      <c r="JOH26" s="216"/>
      <c r="JOI26" s="216"/>
      <c r="JOJ26" s="216"/>
      <c r="JOK26" s="216"/>
      <c r="JOL26" s="216"/>
      <c r="JOM26" s="216"/>
      <c r="JON26" s="216"/>
      <c r="JOO26" s="216"/>
      <c r="JOP26" s="216"/>
      <c r="JOQ26" s="216"/>
      <c r="JOR26" s="216"/>
      <c r="JOS26" s="216"/>
      <c r="JOT26" s="216"/>
      <c r="JOU26" s="216"/>
      <c r="JOV26" s="216"/>
      <c r="JOW26" s="216"/>
      <c r="JOX26" s="216"/>
      <c r="JOY26" s="216"/>
      <c r="JOZ26" s="216"/>
      <c r="JPA26" s="216"/>
      <c r="JPB26" s="216"/>
      <c r="JPC26" s="216"/>
      <c r="JPD26" s="216"/>
      <c r="JPE26" s="216"/>
      <c r="JPF26" s="216"/>
      <c r="JPG26" s="216"/>
      <c r="JPH26" s="216"/>
      <c r="JPI26" s="216"/>
      <c r="JPJ26" s="216"/>
      <c r="JPK26" s="216"/>
      <c r="JPL26" s="216"/>
      <c r="JPM26" s="216"/>
      <c r="JPN26" s="216"/>
      <c r="JPO26" s="216"/>
      <c r="JPP26" s="216"/>
      <c r="JPQ26" s="216"/>
      <c r="JPR26" s="216"/>
      <c r="JPS26" s="216"/>
      <c r="JPT26" s="216"/>
      <c r="JPU26" s="216"/>
      <c r="JPV26" s="216"/>
      <c r="JPW26" s="216"/>
      <c r="JPX26" s="216"/>
      <c r="JPY26" s="216"/>
      <c r="JPZ26" s="216"/>
      <c r="JQA26" s="216"/>
      <c r="JQB26" s="216"/>
      <c r="JQC26" s="216"/>
      <c r="JQD26" s="216"/>
      <c r="JQE26" s="216"/>
      <c r="JQF26" s="216"/>
      <c r="JQG26" s="216"/>
      <c r="JQH26" s="216"/>
      <c r="JQI26" s="216"/>
      <c r="JQJ26" s="216"/>
      <c r="JQK26" s="216"/>
      <c r="JQL26" s="216"/>
      <c r="JQM26" s="216"/>
      <c r="JQN26" s="216"/>
      <c r="JQO26" s="216"/>
      <c r="JQP26" s="216"/>
      <c r="JQQ26" s="216"/>
      <c r="JQR26" s="216"/>
      <c r="JQS26" s="216"/>
      <c r="JQT26" s="216"/>
      <c r="JQU26" s="216"/>
      <c r="JQV26" s="216"/>
      <c r="JQW26" s="216"/>
      <c r="JQX26" s="216"/>
      <c r="JQY26" s="216"/>
      <c r="JQZ26" s="216"/>
      <c r="JRA26" s="216"/>
      <c r="JRB26" s="216"/>
      <c r="JRC26" s="216"/>
      <c r="JRD26" s="216"/>
      <c r="JRE26" s="216"/>
      <c r="JRF26" s="216"/>
      <c r="JRG26" s="216"/>
      <c r="JRH26" s="216"/>
      <c r="JRI26" s="216"/>
      <c r="JRJ26" s="216"/>
      <c r="JRK26" s="216"/>
      <c r="JRL26" s="216"/>
      <c r="JRM26" s="216"/>
      <c r="JRN26" s="216"/>
      <c r="JRO26" s="216"/>
      <c r="JRP26" s="216"/>
      <c r="JRQ26" s="216"/>
      <c r="JRR26" s="216"/>
      <c r="JRS26" s="216"/>
      <c r="JRT26" s="216"/>
      <c r="JRU26" s="216"/>
      <c r="JRV26" s="216"/>
      <c r="JRW26" s="216"/>
      <c r="JRX26" s="216"/>
      <c r="JRY26" s="216"/>
      <c r="JRZ26" s="216"/>
      <c r="JSA26" s="216"/>
      <c r="JSB26" s="216"/>
      <c r="JSC26" s="216"/>
      <c r="JSD26" s="216"/>
      <c r="JSE26" s="216"/>
      <c r="JSF26" s="216"/>
      <c r="JSG26" s="216"/>
      <c r="JSH26" s="216"/>
      <c r="JSI26" s="216"/>
      <c r="JSJ26" s="216"/>
      <c r="JSK26" s="216"/>
      <c r="JSL26" s="216"/>
      <c r="JSM26" s="216"/>
      <c r="JSN26" s="216"/>
      <c r="JSO26" s="216"/>
      <c r="JSP26" s="216"/>
      <c r="JSQ26" s="216"/>
      <c r="JSR26" s="216"/>
      <c r="JSS26" s="216"/>
      <c r="JST26" s="216"/>
      <c r="JSU26" s="216"/>
      <c r="JSV26" s="216"/>
      <c r="JSW26" s="216"/>
      <c r="JSX26" s="216"/>
      <c r="JSY26" s="216"/>
      <c r="JSZ26" s="216"/>
      <c r="JTA26" s="216"/>
      <c r="JTB26" s="216"/>
      <c r="JTC26" s="216"/>
      <c r="JTD26" s="216"/>
      <c r="JTE26" s="216"/>
      <c r="JTF26" s="216"/>
      <c r="JTG26" s="216"/>
      <c r="JTH26" s="216"/>
      <c r="JTI26" s="216"/>
      <c r="JTJ26" s="216"/>
      <c r="JTK26" s="216"/>
      <c r="JTL26" s="216"/>
      <c r="JTM26" s="216"/>
      <c r="JTN26" s="216"/>
      <c r="JTO26" s="216"/>
      <c r="JTP26" s="216"/>
      <c r="JTQ26" s="216"/>
      <c r="JTR26" s="216"/>
      <c r="JTS26" s="216"/>
      <c r="JTT26" s="216"/>
      <c r="JTU26" s="216"/>
      <c r="JTV26" s="216"/>
      <c r="JTW26" s="216"/>
      <c r="JTX26" s="216"/>
      <c r="JTY26" s="216"/>
      <c r="JTZ26" s="216"/>
      <c r="JUA26" s="216"/>
      <c r="JUB26" s="216"/>
      <c r="JUC26" s="216"/>
      <c r="JUD26" s="216"/>
      <c r="JUE26" s="216"/>
      <c r="JUF26" s="216"/>
      <c r="JUG26" s="216"/>
      <c r="JUH26" s="216"/>
      <c r="JUI26" s="216"/>
      <c r="JUJ26" s="216"/>
      <c r="JUK26" s="216"/>
      <c r="JUL26" s="216"/>
      <c r="JUM26" s="216"/>
      <c r="JUN26" s="216"/>
      <c r="JUO26" s="216"/>
      <c r="JUP26" s="216"/>
      <c r="JUQ26" s="216"/>
      <c r="JUR26" s="216"/>
      <c r="JUS26" s="216"/>
      <c r="JUT26" s="216"/>
      <c r="JUU26" s="216"/>
      <c r="JUV26" s="216"/>
      <c r="JUW26" s="216"/>
      <c r="JUX26" s="216"/>
      <c r="JUY26" s="216"/>
      <c r="JUZ26" s="216"/>
      <c r="JVA26" s="216"/>
      <c r="JVB26" s="216"/>
      <c r="JVC26" s="216"/>
      <c r="JVD26" s="216"/>
      <c r="JVE26" s="216"/>
      <c r="JVF26" s="216"/>
      <c r="JVG26" s="216"/>
      <c r="JVH26" s="216"/>
      <c r="JVI26" s="216"/>
      <c r="JVJ26" s="216"/>
      <c r="JVK26" s="216"/>
      <c r="JVL26" s="216"/>
      <c r="JVM26" s="216"/>
      <c r="JVN26" s="216"/>
      <c r="JVO26" s="216"/>
      <c r="JVP26" s="216"/>
      <c r="JVQ26" s="216"/>
      <c r="JVR26" s="216"/>
      <c r="JVS26" s="216"/>
      <c r="JVT26" s="216"/>
      <c r="JVU26" s="216"/>
      <c r="JVV26" s="216"/>
      <c r="JVW26" s="216"/>
      <c r="JVX26" s="216"/>
      <c r="JVY26" s="216"/>
      <c r="JVZ26" s="216"/>
      <c r="JWA26" s="216"/>
      <c r="JWB26" s="216"/>
      <c r="JWC26" s="216"/>
      <c r="JWD26" s="216"/>
      <c r="JWE26" s="216"/>
      <c r="JWF26" s="216"/>
      <c r="JWG26" s="216"/>
      <c r="JWH26" s="216"/>
      <c r="JWI26" s="216"/>
      <c r="JWJ26" s="216"/>
      <c r="JWK26" s="216"/>
      <c r="JWL26" s="216"/>
      <c r="JWM26" s="216"/>
      <c r="JWN26" s="216"/>
      <c r="JWO26" s="216"/>
      <c r="JWP26" s="216"/>
      <c r="JWQ26" s="216"/>
      <c r="JWR26" s="216"/>
      <c r="JWS26" s="216"/>
      <c r="JWT26" s="216"/>
      <c r="JWU26" s="216"/>
      <c r="JWV26" s="216"/>
      <c r="JWW26" s="216"/>
      <c r="JWX26" s="216"/>
      <c r="JWY26" s="216"/>
      <c r="JWZ26" s="216"/>
      <c r="JXA26" s="216"/>
      <c r="JXB26" s="216"/>
      <c r="JXC26" s="216"/>
      <c r="JXD26" s="216"/>
      <c r="JXE26" s="216"/>
      <c r="JXF26" s="216"/>
      <c r="JXG26" s="216"/>
      <c r="JXH26" s="216"/>
      <c r="JXI26" s="216"/>
      <c r="JXJ26" s="216"/>
      <c r="JXK26" s="216"/>
      <c r="JXL26" s="216"/>
      <c r="JXM26" s="216"/>
      <c r="JXN26" s="216"/>
      <c r="JXO26" s="216"/>
      <c r="JXP26" s="216"/>
      <c r="JXQ26" s="216"/>
      <c r="JXR26" s="216"/>
      <c r="JXS26" s="216"/>
      <c r="JXT26" s="216"/>
      <c r="JXU26" s="216"/>
      <c r="JXV26" s="216"/>
      <c r="JXW26" s="216"/>
      <c r="JXX26" s="216"/>
      <c r="JXY26" s="216"/>
      <c r="JXZ26" s="216"/>
      <c r="JYA26" s="216"/>
      <c r="JYB26" s="216"/>
      <c r="JYC26" s="216"/>
      <c r="JYD26" s="216"/>
      <c r="JYE26" s="216"/>
      <c r="JYF26" s="216"/>
      <c r="JYG26" s="216"/>
      <c r="JYH26" s="216"/>
      <c r="JYI26" s="216"/>
      <c r="JYJ26" s="216"/>
      <c r="JYK26" s="216"/>
      <c r="JYL26" s="216"/>
      <c r="JYM26" s="216"/>
      <c r="JYN26" s="216"/>
      <c r="JYO26" s="216"/>
      <c r="JYP26" s="216"/>
      <c r="JYQ26" s="216"/>
      <c r="JYR26" s="216"/>
      <c r="JYS26" s="216"/>
      <c r="JYT26" s="216"/>
      <c r="JYU26" s="216"/>
      <c r="JYV26" s="216"/>
      <c r="JYW26" s="216"/>
      <c r="JYX26" s="216"/>
      <c r="JYY26" s="216"/>
      <c r="JYZ26" s="216"/>
      <c r="JZA26" s="216"/>
      <c r="JZB26" s="216"/>
      <c r="JZC26" s="216"/>
      <c r="JZD26" s="216"/>
      <c r="JZE26" s="216"/>
      <c r="JZF26" s="216"/>
      <c r="JZG26" s="216"/>
      <c r="JZH26" s="216"/>
      <c r="JZI26" s="216"/>
      <c r="JZJ26" s="216"/>
      <c r="JZK26" s="216"/>
      <c r="JZL26" s="216"/>
      <c r="JZM26" s="216"/>
      <c r="JZN26" s="216"/>
      <c r="JZO26" s="216"/>
      <c r="JZP26" s="216"/>
      <c r="JZQ26" s="216"/>
      <c r="JZR26" s="216"/>
      <c r="JZS26" s="216"/>
      <c r="JZT26" s="216"/>
      <c r="JZU26" s="216"/>
      <c r="JZV26" s="216"/>
      <c r="JZW26" s="216"/>
      <c r="JZX26" s="216"/>
      <c r="JZY26" s="216"/>
      <c r="JZZ26" s="216"/>
      <c r="KAA26" s="216"/>
      <c r="KAB26" s="216"/>
      <c r="KAC26" s="216"/>
      <c r="KAD26" s="216"/>
      <c r="KAE26" s="216"/>
      <c r="KAF26" s="216"/>
      <c r="KAG26" s="216"/>
      <c r="KAH26" s="216"/>
      <c r="KAI26" s="216"/>
      <c r="KAJ26" s="216"/>
      <c r="KAK26" s="216"/>
      <c r="KAL26" s="216"/>
      <c r="KAM26" s="216"/>
      <c r="KAN26" s="216"/>
      <c r="KAO26" s="216"/>
      <c r="KAP26" s="216"/>
      <c r="KAQ26" s="216"/>
      <c r="KAR26" s="216"/>
      <c r="KAS26" s="216"/>
      <c r="KAT26" s="216"/>
      <c r="KAU26" s="216"/>
      <c r="KAV26" s="216"/>
      <c r="KAW26" s="216"/>
      <c r="KAX26" s="216"/>
      <c r="KAY26" s="216"/>
      <c r="KAZ26" s="216"/>
      <c r="KBA26" s="216"/>
      <c r="KBB26" s="216"/>
      <c r="KBC26" s="216"/>
      <c r="KBD26" s="216"/>
      <c r="KBE26" s="216"/>
      <c r="KBF26" s="216"/>
      <c r="KBG26" s="216"/>
      <c r="KBH26" s="216"/>
      <c r="KBI26" s="216"/>
      <c r="KBJ26" s="216"/>
      <c r="KBK26" s="216"/>
      <c r="KBL26" s="216"/>
      <c r="KBM26" s="216"/>
      <c r="KBN26" s="216"/>
      <c r="KBO26" s="216"/>
      <c r="KBP26" s="216"/>
      <c r="KBQ26" s="216"/>
      <c r="KBR26" s="216"/>
      <c r="KBS26" s="216"/>
      <c r="KBT26" s="216"/>
      <c r="KBU26" s="216"/>
      <c r="KBV26" s="216"/>
      <c r="KBW26" s="216"/>
      <c r="KBX26" s="216"/>
      <c r="KBY26" s="216"/>
      <c r="KBZ26" s="216"/>
      <c r="KCA26" s="216"/>
      <c r="KCB26" s="216"/>
      <c r="KCC26" s="216"/>
      <c r="KCD26" s="216"/>
      <c r="KCE26" s="216"/>
      <c r="KCF26" s="216"/>
      <c r="KCG26" s="216"/>
      <c r="KCH26" s="216"/>
      <c r="KCI26" s="216"/>
      <c r="KCJ26" s="216"/>
      <c r="KCK26" s="216"/>
      <c r="KCL26" s="216"/>
      <c r="KCM26" s="216"/>
      <c r="KCN26" s="216"/>
      <c r="KCO26" s="216"/>
      <c r="KCP26" s="216"/>
      <c r="KCQ26" s="216"/>
      <c r="KCR26" s="216"/>
      <c r="KCS26" s="216"/>
      <c r="KCT26" s="216"/>
      <c r="KCU26" s="216"/>
      <c r="KCV26" s="216"/>
      <c r="KCW26" s="216"/>
      <c r="KCX26" s="216"/>
      <c r="KCY26" s="216"/>
      <c r="KCZ26" s="216"/>
      <c r="KDA26" s="216"/>
      <c r="KDB26" s="216"/>
      <c r="KDC26" s="216"/>
      <c r="KDD26" s="216"/>
      <c r="KDE26" s="216"/>
      <c r="KDF26" s="216"/>
      <c r="KDG26" s="216"/>
      <c r="KDH26" s="216"/>
      <c r="KDI26" s="216"/>
      <c r="KDJ26" s="216"/>
      <c r="KDK26" s="216"/>
      <c r="KDL26" s="216"/>
      <c r="KDM26" s="216"/>
      <c r="KDN26" s="216"/>
      <c r="KDO26" s="216"/>
      <c r="KDP26" s="216"/>
      <c r="KDQ26" s="216"/>
      <c r="KDR26" s="216"/>
      <c r="KDS26" s="216"/>
      <c r="KDT26" s="216"/>
      <c r="KDU26" s="216"/>
      <c r="KDV26" s="216"/>
      <c r="KDW26" s="216"/>
      <c r="KDX26" s="216"/>
      <c r="KDY26" s="216"/>
      <c r="KDZ26" s="216"/>
      <c r="KEA26" s="216"/>
      <c r="KEB26" s="216"/>
      <c r="KEC26" s="216"/>
      <c r="KED26" s="216"/>
      <c r="KEE26" s="216"/>
      <c r="KEF26" s="216"/>
      <c r="KEG26" s="216"/>
      <c r="KEH26" s="216"/>
      <c r="KEI26" s="216"/>
      <c r="KEJ26" s="216"/>
      <c r="KEK26" s="216"/>
      <c r="KEL26" s="216"/>
      <c r="KEM26" s="216"/>
      <c r="KEN26" s="216"/>
      <c r="KEO26" s="216"/>
      <c r="KEP26" s="216"/>
      <c r="KEQ26" s="216"/>
      <c r="KER26" s="216"/>
      <c r="KES26" s="216"/>
      <c r="KET26" s="216"/>
      <c r="KEU26" s="216"/>
      <c r="KEV26" s="216"/>
      <c r="KEW26" s="216"/>
      <c r="KEX26" s="216"/>
      <c r="KEY26" s="216"/>
      <c r="KEZ26" s="216"/>
      <c r="KFA26" s="216"/>
      <c r="KFB26" s="216"/>
      <c r="KFC26" s="216"/>
      <c r="KFD26" s="216"/>
      <c r="KFE26" s="216"/>
      <c r="KFF26" s="216"/>
      <c r="KFG26" s="216"/>
      <c r="KFH26" s="216"/>
      <c r="KFI26" s="216"/>
      <c r="KFJ26" s="216"/>
      <c r="KFK26" s="216"/>
      <c r="KFL26" s="216"/>
      <c r="KFM26" s="216"/>
      <c r="KFN26" s="216"/>
      <c r="KFO26" s="216"/>
      <c r="KFP26" s="216"/>
      <c r="KFQ26" s="216"/>
      <c r="KFR26" s="216"/>
      <c r="KFS26" s="216"/>
      <c r="KFT26" s="216"/>
      <c r="KFU26" s="216"/>
      <c r="KFV26" s="216"/>
      <c r="KFW26" s="216"/>
      <c r="KFX26" s="216"/>
      <c r="KFY26" s="216"/>
      <c r="KFZ26" s="216"/>
      <c r="KGA26" s="216"/>
      <c r="KGB26" s="216"/>
      <c r="KGC26" s="216"/>
      <c r="KGD26" s="216"/>
      <c r="KGE26" s="216"/>
      <c r="KGF26" s="216"/>
      <c r="KGG26" s="216"/>
      <c r="KGH26" s="216"/>
      <c r="KGI26" s="216"/>
      <c r="KGJ26" s="216"/>
      <c r="KGK26" s="216"/>
      <c r="KGL26" s="216"/>
      <c r="KGM26" s="216"/>
      <c r="KGN26" s="216"/>
      <c r="KGO26" s="216"/>
      <c r="KGP26" s="216"/>
      <c r="KGQ26" s="216"/>
      <c r="KGR26" s="216"/>
      <c r="KGS26" s="216"/>
      <c r="KGT26" s="216"/>
      <c r="KGU26" s="216"/>
      <c r="KGV26" s="216"/>
      <c r="KGW26" s="216"/>
      <c r="KGX26" s="216"/>
      <c r="KGY26" s="216"/>
      <c r="KGZ26" s="216"/>
      <c r="KHA26" s="216"/>
      <c r="KHB26" s="216"/>
      <c r="KHC26" s="216"/>
      <c r="KHD26" s="216"/>
      <c r="KHE26" s="216"/>
      <c r="KHF26" s="216"/>
      <c r="KHG26" s="216"/>
      <c r="KHH26" s="216"/>
      <c r="KHI26" s="216"/>
      <c r="KHJ26" s="216"/>
      <c r="KHK26" s="216"/>
      <c r="KHL26" s="216"/>
      <c r="KHM26" s="216"/>
      <c r="KHN26" s="216"/>
      <c r="KHO26" s="216"/>
      <c r="KHP26" s="216"/>
      <c r="KHQ26" s="216"/>
      <c r="KHR26" s="216"/>
      <c r="KHS26" s="216"/>
      <c r="KHT26" s="216"/>
      <c r="KHU26" s="216"/>
      <c r="KHV26" s="216"/>
      <c r="KHW26" s="216"/>
      <c r="KHX26" s="216"/>
      <c r="KHY26" s="216"/>
      <c r="KHZ26" s="216"/>
      <c r="KIA26" s="216"/>
      <c r="KIB26" s="216"/>
      <c r="KIC26" s="216"/>
      <c r="KID26" s="216"/>
      <c r="KIE26" s="216"/>
      <c r="KIF26" s="216"/>
      <c r="KIG26" s="216"/>
      <c r="KIH26" s="216"/>
      <c r="KII26" s="216"/>
      <c r="KIJ26" s="216"/>
      <c r="KIK26" s="216"/>
      <c r="KIL26" s="216"/>
      <c r="KIM26" s="216"/>
      <c r="KIN26" s="216"/>
      <c r="KIO26" s="216"/>
      <c r="KIP26" s="216"/>
      <c r="KIQ26" s="216"/>
      <c r="KIR26" s="216"/>
      <c r="KIS26" s="216"/>
      <c r="KIT26" s="216"/>
      <c r="KIU26" s="216"/>
      <c r="KIV26" s="216"/>
      <c r="KIW26" s="216"/>
      <c r="KIX26" s="216"/>
      <c r="KIY26" s="216"/>
      <c r="KIZ26" s="216"/>
      <c r="KJA26" s="216"/>
      <c r="KJB26" s="216"/>
      <c r="KJC26" s="216"/>
      <c r="KJD26" s="216"/>
      <c r="KJE26" s="216"/>
      <c r="KJF26" s="216"/>
      <c r="KJG26" s="216"/>
      <c r="KJH26" s="216"/>
      <c r="KJI26" s="216"/>
      <c r="KJJ26" s="216"/>
      <c r="KJK26" s="216"/>
      <c r="KJL26" s="216"/>
      <c r="KJM26" s="216"/>
      <c r="KJN26" s="216"/>
      <c r="KJO26" s="216"/>
      <c r="KJP26" s="216"/>
      <c r="KJQ26" s="216"/>
      <c r="KJR26" s="216"/>
      <c r="KJS26" s="216"/>
      <c r="KJT26" s="216"/>
      <c r="KJU26" s="216"/>
      <c r="KJV26" s="216"/>
      <c r="KJW26" s="216"/>
      <c r="KJX26" s="216"/>
      <c r="KJY26" s="216"/>
      <c r="KJZ26" s="216"/>
      <c r="KKA26" s="216"/>
      <c r="KKB26" s="216"/>
      <c r="KKC26" s="216"/>
      <c r="KKD26" s="216"/>
      <c r="KKE26" s="216"/>
      <c r="KKF26" s="216"/>
      <c r="KKG26" s="216"/>
      <c r="KKH26" s="216"/>
      <c r="KKI26" s="216"/>
      <c r="KKJ26" s="216"/>
      <c r="KKK26" s="216"/>
      <c r="KKL26" s="216"/>
      <c r="KKM26" s="216"/>
      <c r="KKN26" s="216"/>
      <c r="KKO26" s="216"/>
      <c r="KKP26" s="216"/>
      <c r="KKQ26" s="216"/>
      <c r="KKR26" s="216"/>
      <c r="KKS26" s="216"/>
      <c r="KKT26" s="216"/>
      <c r="KKU26" s="216"/>
      <c r="KKV26" s="216"/>
      <c r="KKW26" s="216"/>
      <c r="KKX26" s="216"/>
      <c r="KKY26" s="216"/>
      <c r="KKZ26" s="216"/>
      <c r="KLA26" s="216"/>
      <c r="KLB26" s="216"/>
      <c r="KLC26" s="216"/>
      <c r="KLD26" s="216"/>
      <c r="KLE26" s="216"/>
      <c r="KLF26" s="216"/>
      <c r="KLG26" s="216"/>
      <c r="KLH26" s="216"/>
      <c r="KLI26" s="216"/>
      <c r="KLJ26" s="216"/>
      <c r="KLK26" s="216"/>
      <c r="KLL26" s="216"/>
      <c r="KLM26" s="216"/>
      <c r="KLN26" s="216"/>
      <c r="KLO26" s="216"/>
      <c r="KLP26" s="216"/>
      <c r="KLQ26" s="216"/>
      <c r="KLR26" s="216"/>
      <c r="KLS26" s="216"/>
      <c r="KLT26" s="216"/>
      <c r="KLU26" s="216"/>
      <c r="KLV26" s="216"/>
      <c r="KLW26" s="216"/>
      <c r="KLX26" s="216"/>
      <c r="KLY26" s="216"/>
      <c r="KLZ26" s="216"/>
      <c r="KMA26" s="216"/>
      <c r="KMB26" s="216"/>
      <c r="KMC26" s="216"/>
      <c r="KMD26" s="216"/>
      <c r="KME26" s="216"/>
      <c r="KMF26" s="216"/>
      <c r="KMG26" s="216"/>
      <c r="KMH26" s="216"/>
      <c r="KMI26" s="216"/>
      <c r="KMJ26" s="216"/>
      <c r="KMK26" s="216"/>
      <c r="KML26" s="216"/>
      <c r="KMM26" s="216"/>
      <c r="KMN26" s="216"/>
      <c r="KMO26" s="216"/>
      <c r="KMP26" s="216"/>
      <c r="KMQ26" s="216"/>
      <c r="KMR26" s="216"/>
      <c r="KMS26" s="216"/>
      <c r="KMT26" s="216"/>
      <c r="KMU26" s="216"/>
      <c r="KMV26" s="216"/>
      <c r="KMW26" s="216"/>
      <c r="KMX26" s="216"/>
      <c r="KMY26" s="216"/>
      <c r="KMZ26" s="216"/>
      <c r="KNA26" s="216"/>
      <c r="KNB26" s="216"/>
      <c r="KNC26" s="216"/>
      <c r="KND26" s="216"/>
      <c r="KNE26" s="216"/>
      <c r="KNF26" s="216"/>
      <c r="KNG26" s="216"/>
      <c r="KNH26" s="216"/>
      <c r="KNI26" s="216"/>
      <c r="KNJ26" s="216"/>
      <c r="KNK26" s="216"/>
      <c r="KNL26" s="216"/>
      <c r="KNM26" s="216"/>
      <c r="KNN26" s="216"/>
      <c r="KNO26" s="216"/>
      <c r="KNP26" s="216"/>
      <c r="KNQ26" s="216"/>
      <c r="KNR26" s="216"/>
      <c r="KNS26" s="216"/>
      <c r="KNT26" s="216"/>
      <c r="KNU26" s="216"/>
      <c r="KNV26" s="216"/>
      <c r="KNW26" s="216"/>
      <c r="KNX26" s="216"/>
      <c r="KNY26" s="216"/>
      <c r="KNZ26" s="216"/>
      <c r="KOA26" s="216"/>
      <c r="KOB26" s="216"/>
      <c r="KOC26" s="216"/>
      <c r="KOD26" s="216"/>
      <c r="KOE26" s="216"/>
      <c r="KOF26" s="216"/>
      <c r="KOG26" s="216"/>
      <c r="KOH26" s="216"/>
      <c r="KOI26" s="216"/>
      <c r="KOJ26" s="216"/>
      <c r="KOK26" s="216"/>
      <c r="KOL26" s="216"/>
      <c r="KOM26" s="216"/>
      <c r="KON26" s="216"/>
      <c r="KOO26" s="216"/>
      <c r="KOP26" s="216"/>
      <c r="KOQ26" s="216"/>
      <c r="KOR26" s="216"/>
      <c r="KOS26" s="216"/>
      <c r="KOT26" s="216"/>
      <c r="KOU26" s="216"/>
      <c r="KOV26" s="216"/>
      <c r="KOW26" s="216"/>
      <c r="KOX26" s="216"/>
      <c r="KOY26" s="216"/>
      <c r="KOZ26" s="216"/>
      <c r="KPA26" s="216"/>
      <c r="KPB26" s="216"/>
      <c r="KPC26" s="216"/>
      <c r="KPD26" s="216"/>
      <c r="KPE26" s="216"/>
      <c r="KPF26" s="216"/>
      <c r="KPG26" s="216"/>
      <c r="KPH26" s="216"/>
      <c r="KPI26" s="216"/>
      <c r="KPJ26" s="216"/>
      <c r="KPK26" s="216"/>
      <c r="KPL26" s="216"/>
      <c r="KPM26" s="216"/>
      <c r="KPN26" s="216"/>
      <c r="KPO26" s="216"/>
      <c r="KPP26" s="216"/>
      <c r="KPQ26" s="216"/>
      <c r="KPR26" s="216"/>
      <c r="KPS26" s="216"/>
      <c r="KPT26" s="216"/>
      <c r="KPU26" s="216"/>
      <c r="KPV26" s="216"/>
      <c r="KPW26" s="216"/>
      <c r="KPX26" s="216"/>
      <c r="KPY26" s="216"/>
      <c r="KPZ26" s="216"/>
      <c r="KQA26" s="216"/>
      <c r="KQB26" s="216"/>
      <c r="KQC26" s="216"/>
      <c r="KQD26" s="216"/>
      <c r="KQE26" s="216"/>
      <c r="KQF26" s="216"/>
      <c r="KQG26" s="216"/>
      <c r="KQH26" s="216"/>
      <c r="KQI26" s="216"/>
      <c r="KQJ26" s="216"/>
      <c r="KQK26" s="216"/>
      <c r="KQL26" s="216"/>
      <c r="KQM26" s="216"/>
      <c r="KQN26" s="216"/>
      <c r="KQO26" s="216"/>
      <c r="KQP26" s="216"/>
      <c r="KQQ26" s="216"/>
      <c r="KQR26" s="216"/>
      <c r="KQS26" s="216"/>
      <c r="KQT26" s="216"/>
      <c r="KQU26" s="216"/>
      <c r="KQV26" s="216"/>
      <c r="KQW26" s="216"/>
      <c r="KQX26" s="216"/>
      <c r="KQY26" s="216"/>
      <c r="KQZ26" s="216"/>
      <c r="KRA26" s="216"/>
      <c r="KRB26" s="216"/>
      <c r="KRC26" s="216"/>
      <c r="KRD26" s="216"/>
      <c r="KRE26" s="216"/>
      <c r="KRF26" s="216"/>
      <c r="KRG26" s="216"/>
      <c r="KRH26" s="216"/>
      <c r="KRI26" s="216"/>
      <c r="KRJ26" s="216"/>
      <c r="KRK26" s="216"/>
      <c r="KRL26" s="216"/>
      <c r="KRM26" s="216"/>
      <c r="KRN26" s="216"/>
      <c r="KRO26" s="216"/>
      <c r="KRP26" s="216"/>
      <c r="KRQ26" s="216"/>
      <c r="KRR26" s="216"/>
      <c r="KRS26" s="216"/>
      <c r="KRT26" s="216"/>
      <c r="KRU26" s="216"/>
      <c r="KRV26" s="216"/>
      <c r="KRW26" s="216"/>
      <c r="KRX26" s="216"/>
      <c r="KRY26" s="216"/>
      <c r="KRZ26" s="216"/>
      <c r="KSA26" s="216"/>
      <c r="KSB26" s="216"/>
      <c r="KSC26" s="216"/>
      <c r="KSD26" s="216"/>
      <c r="KSE26" s="216"/>
      <c r="KSF26" s="216"/>
      <c r="KSG26" s="216"/>
      <c r="KSH26" s="216"/>
      <c r="KSI26" s="216"/>
      <c r="KSJ26" s="216"/>
      <c r="KSK26" s="216"/>
      <c r="KSL26" s="216"/>
      <c r="KSM26" s="216"/>
      <c r="KSN26" s="216"/>
      <c r="KSO26" s="216"/>
      <c r="KSP26" s="216"/>
      <c r="KSQ26" s="216"/>
      <c r="KSR26" s="216"/>
      <c r="KSS26" s="216"/>
      <c r="KST26" s="216"/>
      <c r="KSU26" s="216"/>
      <c r="KSV26" s="216"/>
      <c r="KSW26" s="216"/>
      <c r="KSX26" s="216"/>
      <c r="KSY26" s="216"/>
      <c r="KSZ26" s="216"/>
      <c r="KTA26" s="216"/>
      <c r="KTB26" s="216"/>
      <c r="KTC26" s="216"/>
      <c r="KTD26" s="216"/>
      <c r="KTE26" s="216"/>
      <c r="KTF26" s="216"/>
      <c r="KTG26" s="216"/>
      <c r="KTH26" s="216"/>
      <c r="KTI26" s="216"/>
      <c r="KTJ26" s="216"/>
      <c r="KTK26" s="216"/>
      <c r="KTL26" s="216"/>
      <c r="KTM26" s="216"/>
      <c r="KTN26" s="216"/>
      <c r="KTO26" s="216"/>
      <c r="KTP26" s="216"/>
      <c r="KTQ26" s="216"/>
      <c r="KTR26" s="216"/>
      <c r="KTS26" s="216"/>
      <c r="KTT26" s="216"/>
      <c r="KTU26" s="216"/>
      <c r="KTV26" s="216"/>
      <c r="KTW26" s="216"/>
      <c r="KTX26" s="216"/>
      <c r="KTY26" s="216"/>
      <c r="KTZ26" s="216"/>
      <c r="KUA26" s="216"/>
      <c r="KUB26" s="216"/>
      <c r="KUC26" s="216"/>
      <c r="KUD26" s="216"/>
      <c r="KUE26" s="216"/>
      <c r="KUF26" s="216"/>
      <c r="KUG26" s="216"/>
      <c r="KUH26" s="216"/>
      <c r="KUI26" s="216"/>
      <c r="KUJ26" s="216"/>
      <c r="KUK26" s="216"/>
      <c r="KUL26" s="216"/>
      <c r="KUM26" s="216"/>
      <c r="KUN26" s="216"/>
      <c r="KUO26" s="216"/>
      <c r="KUP26" s="216"/>
      <c r="KUQ26" s="216"/>
      <c r="KUR26" s="216"/>
      <c r="KUS26" s="216"/>
      <c r="KUT26" s="216"/>
      <c r="KUU26" s="216"/>
      <c r="KUV26" s="216"/>
      <c r="KUW26" s="216"/>
      <c r="KUX26" s="216"/>
      <c r="KUY26" s="216"/>
      <c r="KUZ26" s="216"/>
      <c r="KVA26" s="216"/>
      <c r="KVB26" s="216"/>
      <c r="KVC26" s="216"/>
      <c r="KVD26" s="216"/>
      <c r="KVE26" s="216"/>
      <c r="KVF26" s="216"/>
      <c r="KVG26" s="216"/>
      <c r="KVH26" s="216"/>
      <c r="KVI26" s="216"/>
      <c r="KVJ26" s="216"/>
      <c r="KVK26" s="216"/>
      <c r="KVL26" s="216"/>
      <c r="KVM26" s="216"/>
      <c r="KVN26" s="216"/>
      <c r="KVO26" s="216"/>
      <c r="KVP26" s="216"/>
      <c r="KVQ26" s="216"/>
      <c r="KVR26" s="216"/>
      <c r="KVS26" s="216"/>
      <c r="KVT26" s="216"/>
      <c r="KVU26" s="216"/>
      <c r="KVV26" s="216"/>
      <c r="KVW26" s="216"/>
      <c r="KVX26" s="216"/>
      <c r="KVY26" s="216"/>
      <c r="KVZ26" s="216"/>
      <c r="KWA26" s="216"/>
      <c r="KWB26" s="216"/>
      <c r="KWC26" s="216"/>
      <c r="KWD26" s="216"/>
      <c r="KWE26" s="216"/>
      <c r="KWF26" s="216"/>
      <c r="KWG26" s="216"/>
      <c r="KWH26" s="216"/>
      <c r="KWI26" s="216"/>
      <c r="KWJ26" s="216"/>
      <c r="KWK26" s="216"/>
      <c r="KWL26" s="216"/>
      <c r="KWM26" s="216"/>
      <c r="KWN26" s="216"/>
      <c r="KWO26" s="216"/>
      <c r="KWP26" s="216"/>
      <c r="KWQ26" s="216"/>
      <c r="KWR26" s="216"/>
      <c r="KWS26" s="216"/>
      <c r="KWT26" s="216"/>
      <c r="KWU26" s="216"/>
      <c r="KWV26" s="216"/>
      <c r="KWW26" s="216"/>
      <c r="KWX26" s="216"/>
      <c r="KWY26" s="216"/>
      <c r="KWZ26" s="216"/>
      <c r="KXA26" s="216"/>
      <c r="KXB26" s="216"/>
      <c r="KXC26" s="216"/>
      <c r="KXD26" s="216"/>
      <c r="KXE26" s="216"/>
      <c r="KXF26" s="216"/>
      <c r="KXG26" s="216"/>
      <c r="KXH26" s="216"/>
      <c r="KXI26" s="216"/>
      <c r="KXJ26" s="216"/>
      <c r="KXK26" s="216"/>
      <c r="KXL26" s="216"/>
      <c r="KXM26" s="216"/>
      <c r="KXN26" s="216"/>
      <c r="KXO26" s="216"/>
      <c r="KXP26" s="216"/>
      <c r="KXQ26" s="216"/>
      <c r="KXR26" s="216"/>
      <c r="KXS26" s="216"/>
      <c r="KXT26" s="216"/>
      <c r="KXU26" s="216"/>
      <c r="KXV26" s="216"/>
      <c r="KXW26" s="216"/>
      <c r="KXX26" s="216"/>
      <c r="KXY26" s="216"/>
      <c r="KXZ26" s="216"/>
      <c r="KYA26" s="216"/>
      <c r="KYB26" s="216"/>
      <c r="KYC26" s="216"/>
      <c r="KYD26" s="216"/>
      <c r="KYE26" s="216"/>
      <c r="KYF26" s="216"/>
      <c r="KYG26" s="216"/>
      <c r="KYH26" s="216"/>
      <c r="KYI26" s="216"/>
      <c r="KYJ26" s="216"/>
      <c r="KYK26" s="216"/>
      <c r="KYL26" s="216"/>
      <c r="KYM26" s="216"/>
      <c r="KYN26" s="216"/>
      <c r="KYO26" s="216"/>
      <c r="KYP26" s="216"/>
      <c r="KYQ26" s="216"/>
      <c r="KYR26" s="216"/>
      <c r="KYS26" s="216"/>
      <c r="KYT26" s="216"/>
      <c r="KYU26" s="216"/>
      <c r="KYV26" s="216"/>
      <c r="KYW26" s="216"/>
      <c r="KYX26" s="216"/>
      <c r="KYY26" s="216"/>
      <c r="KYZ26" s="216"/>
      <c r="KZA26" s="216"/>
      <c r="KZB26" s="216"/>
      <c r="KZC26" s="216"/>
      <c r="KZD26" s="216"/>
      <c r="KZE26" s="216"/>
      <c r="KZF26" s="216"/>
      <c r="KZG26" s="216"/>
      <c r="KZH26" s="216"/>
      <c r="KZI26" s="216"/>
      <c r="KZJ26" s="216"/>
      <c r="KZK26" s="216"/>
      <c r="KZL26" s="216"/>
      <c r="KZM26" s="216"/>
      <c r="KZN26" s="216"/>
      <c r="KZO26" s="216"/>
      <c r="KZP26" s="216"/>
      <c r="KZQ26" s="216"/>
      <c r="KZR26" s="216"/>
      <c r="KZS26" s="216"/>
      <c r="KZT26" s="216"/>
      <c r="KZU26" s="216"/>
      <c r="KZV26" s="216"/>
      <c r="KZW26" s="216"/>
      <c r="KZX26" s="216"/>
      <c r="KZY26" s="216"/>
      <c r="KZZ26" s="216"/>
      <c r="LAA26" s="216"/>
      <c r="LAB26" s="216"/>
      <c r="LAC26" s="216"/>
      <c r="LAD26" s="216"/>
      <c r="LAE26" s="216"/>
      <c r="LAF26" s="216"/>
      <c r="LAG26" s="216"/>
      <c r="LAH26" s="216"/>
      <c r="LAI26" s="216"/>
      <c r="LAJ26" s="216"/>
      <c r="LAK26" s="216"/>
      <c r="LAL26" s="216"/>
      <c r="LAM26" s="216"/>
      <c r="LAN26" s="216"/>
      <c r="LAO26" s="216"/>
      <c r="LAP26" s="216"/>
      <c r="LAQ26" s="216"/>
      <c r="LAR26" s="216"/>
      <c r="LAS26" s="216"/>
      <c r="LAT26" s="216"/>
      <c r="LAU26" s="216"/>
      <c r="LAV26" s="216"/>
      <c r="LAW26" s="216"/>
      <c r="LAX26" s="216"/>
      <c r="LAY26" s="216"/>
      <c r="LAZ26" s="216"/>
      <c r="LBA26" s="216"/>
      <c r="LBB26" s="216"/>
      <c r="LBC26" s="216"/>
      <c r="LBD26" s="216"/>
      <c r="LBE26" s="216"/>
      <c r="LBF26" s="216"/>
      <c r="LBG26" s="216"/>
      <c r="LBH26" s="216"/>
      <c r="LBI26" s="216"/>
      <c r="LBJ26" s="216"/>
      <c r="LBK26" s="216"/>
      <c r="LBL26" s="216"/>
      <c r="LBM26" s="216"/>
      <c r="LBN26" s="216"/>
      <c r="LBO26" s="216"/>
      <c r="LBP26" s="216"/>
      <c r="LBQ26" s="216"/>
      <c r="LBR26" s="216"/>
      <c r="LBS26" s="216"/>
      <c r="LBT26" s="216"/>
      <c r="LBU26" s="216"/>
      <c r="LBV26" s="216"/>
      <c r="LBW26" s="216"/>
      <c r="LBX26" s="216"/>
      <c r="LBY26" s="216"/>
      <c r="LBZ26" s="216"/>
      <c r="LCA26" s="216"/>
      <c r="LCB26" s="216"/>
      <c r="LCC26" s="216"/>
      <c r="LCD26" s="216"/>
      <c r="LCE26" s="216"/>
      <c r="LCF26" s="216"/>
      <c r="LCG26" s="216"/>
      <c r="LCH26" s="216"/>
      <c r="LCI26" s="216"/>
      <c r="LCJ26" s="216"/>
      <c r="LCK26" s="216"/>
      <c r="LCL26" s="216"/>
      <c r="LCM26" s="216"/>
      <c r="LCN26" s="216"/>
      <c r="LCO26" s="216"/>
      <c r="LCP26" s="216"/>
      <c r="LCQ26" s="216"/>
      <c r="LCR26" s="216"/>
      <c r="LCS26" s="216"/>
      <c r="LCT26" s="216"/>
      <c r="LCU26" s="216"/>
      <c r="LCV26" s="216"/>
      <c r="LCW26" s="216"/>
      <c r="LCX26" s="216"/>
      <c r="LCY26" s="216"/>
      <c r="LCZ26" s="216"/>
      <c r="LDA26" s="216"/>
      <c r="LDB26" s="216"/>
      <c r="LDC26" s="216"/>
      <c r="LDD26" s="216"/>
      <c r="LDE26" s="216"/>
      <c r="LDF26" s="216"/>
      <c r="LDG26" s="216"/>
      <c r="LDH26" s="216"/>
      <c r="LDI26" s="216"/>
      <c r="LDJ26" s="216"/>
      <c r="LDK26" s="216"/>
      <c r="LDL26" s="216"/>
      <c r="LDM26" s="216"/>
      <c r="LDN26" s="216"/>
      <c r="LDO26" s="216"/>
      <c r="LDP26" s="216"/>
      <c r="LDQ26" s="216"/>
      <c r="LDR26" s="216"/>
      <c r="LDS26" s="216"/>
      <c r="LDT26" s="216"/>
      <c r="LDU26" s="216"/>
      <c r="LDV26" s="216"/>
      <c r="LDW26" s="216"/>
      <c r="LDX26" s="216"/>
      <c r="LDY26" s="216"/>
      <c r="LDZ26" s="216"/>
      <c r="LEA26" s="216"/>
      <c r="LEB26" s="216"/>
      <c r="LEC26" s="216"/>
      <c r="LED26" s="216"/>
      <c r="LEE26" s="216"/>
      <c r="LEF26" s="216"/>
      <c r="LEG26" s="216"/>
      <c r="LEH26" s="216"/>
      <c r="LEI26" s="216"/>
      <c r="LEJ26" s="216"/>
      <c r="LEK26" s="216"/>
      <c r="LEL26" s="216"/>
      <c r="LEM26" s="216"/>
      <c r="LEN26" s="216"/>
      <c r="LEO26" s="216"/>
      <c r="LEP26" s="216"/>
      <c r="LEQ26" s="216"/>
      <c r="LER26" s="216"/>
      <c r="LES26" s="216"/>
      <c r="LET26" s="216"/>
      <c r="LEU26" s="216"/>
      <c r="LEV26" s="216"/>
      <c r="LEW26" s="216"/>
      <c r="LEX26" s="216"/>
      <c r="LEY26" s="216"/>
      <c r="LEZ26" s="216"/>
      <c r="LFA26" s="216"/>
      <c r="LFB26" s="216"/>
      <c r="LFC26" s="216"/>
      <c r="LFD26" s="216"/>
      <c r="LFE26" s="216"/>
      <c r="LFF26" s="216"/>
      <c r="LFG26" s="216"/>
      <c r="LFH26" s="216"/>
      <c r="LFI26" s="216"/>
      <c r="LFJ26" s="216"/>
      <c r="LFK26" s="216"/>
      <c r="LFL26" s="216"/>
      <c r="LFM26" s="216"/>
      <c r="LFN26" s="216"/>
      <c r="LFO26" s="216"/>
      <c r="LFP26" s="216"/>
      <c r="LFQ26" s="216"/>
      <c r="LFR26" s="216"/>
      <c r="LFS26" s="216"/>
      <c r="LFT26" s="216"/>
      <c r="LFU26" s="216"/>
      <c r="LFV26" s="216"/>
      <c r="LFW26" s="216"/>
      <c r="LFX26" s="216"/>
      <c r="LFY26" s="216"/>
      <c r="LFZ26" s="216"/>
      <c r="LGA26" s="216"/>
      <c r="LGB26" s="216"/>
      <c r="LGC26" s="216"/>
      <c r="LGD26" s="216"/>
      <c r="LGE26" s="216"/>
      <c r="LGF26" s="216"/>
      <c r="LGG26" s="216"/>
      <c r="LGH26" s="216"/>
      <c r="LGI26" s="216"/>
      <c r="LGJ26" s="216"/>
      <c r="LGK26" s="216"/>
      <c r="LGL26" s="216"/>
      <c r="LGM26" s="216"/>
      <c r="LGN26" s="216"/>
      <c r="LGO26" s="216"/>
      <c r="LGP26" s="216"/>
      <c r="LGQ26" s="216"/>
      <c r="LGR26" s="216"/>
      <c r="LGS26" s="216"/>
      <c r="LGT26" s="216"/>
      <c r="LGU26" s="216"/>
      <c r="LGV26" s="216"/>
      <c r="LGW26" s="216"/>
      <c r="LGX26" s="216"/>
      <c r="LGY26" s="216"/>
      <c r="LGZ26" s="216"/>
      <c r="LHA26" s="216"/>
      <c r="LHB26" s="216"/>
      <c r="LHC26" s="216"/>
      <c r="LHD26" s="216"/>
      <c r="LHE26" s="216"/>
      <c r="LHF26" s="216"/>
      <c r="LHG26" s="216"/>
      <c r="LHH26" s="216"/>
      <c r="LHI26" s="216"/>
      <c r="LHJ26" s="216"/>
      <c r="LHK26" s="216"/>
      <c r="LHL26" s="216"/>
      <c r="LHM26" s="216"/>
      <c r="LHN26" s="216"/>
      <c r="LHO26" s="216"/>
      <c r="LHP26" s="216"/>
      <c r="LHQ26" s="216"/>
      <c r="LHR26" s="216"/>
      <c r="LHS26" s="216"/>
      <c r="LHT26" s="216"/>
      <c r="LHU26" s="216"/>
      <c r="LHV26" s="216"/>
      <c r="LHW26" s="216"/>
      <c r="LHX26" s="216"/>
      <c r="LHY26" s="216"/>
      <c r="LHZ26" s="216"/>
      <c r="LIA26" s="216"/>
      <c r="LIB26" s="216"/>
      <c r="LIC26" s="216"/>
      <c r="LID26" s="216"/>
      <c r="LIE26" s="216"/>
      <c r="LIF26" s="216"/>
      <c r="LIG26" s="216"/>
      <c r="LIH26" s="216"/>
      <c r="LII26" s="216"/>
      <c r="LIJ26" s="216"/>
      <c r="LIK26" s="216"/>
      <c r="LIL26" s="216"/>
      <c r="LIM26" s="216"/>
      <c r="LIN26" s="216"/>
      <c r="LIO26" s="216"/>
      <c r="LIP26" s="216"/>
      <c r="LIQ26" s="216"/>
      <c r="LIR26" s="216"/>
      <c r="LIS26" s="216"/>
      <c r="LIT26" s="216"/>
      <c r="LIU26" s="216"/>
      <c r="LIV26" s="216"/>
      <c r="LIW26" s="216"/>
      <c r="LIX26" s="216"/>
      <c r="LIY26" s="216"/>
      <c r="LIZ26" s="216"/>
      <c r="LJA26" s="216"/>
      <c r="LJB26" s="216"/>
      <c r="LJC26" s="216"/>
      <c r="LJD26" s="216"/>
      <c r="LJE26" s="216"/>
      <c r="LJF26" s="216"/>
      <c r="LJG26" s="216"/>
      <c r="LJH26" s="216"/>
      <c r="LJI26" s="216"/>
      <c r="LJJ26" s="216"/>
      <c r="LJK26" s="216"/>
      <c r="LJL26" s="216"/>
      <c r="LJM26" s="216"/>
      <c r="LJN26" s="216"/>
      <c r="LJO26" s="216"/>
      <c r="LJP26" s="216"/>
      <c r="LJQ26" s="216"/>
      <c r="LJR26" s="216"/>
      <c r="LJS26" s="216"/>
      <c r="LJT26" s="216"/>
      <c r="LJU26" s="216"/>
      <c r="LJV26" s="216"/>
      <c r="LJW26" s="216"/>
      <c r="LJX26" s="216"/>
      <c r="LJY26" s="216"/>
      <c r="LJZ26" s="216"/>
      <c r="LKA26" s="216"/>
      <c r="LKB26" s="216"/>
      <c r="LKC26" s="216"/>
      <c r="LKD26" s="216"/>
      <c r="LKE26" s="216"/>
      <c r="LKF26" s="216"/>
      <c r="LKG26" s="216"/>
      <c r="LKH26" s="216"/>
      <c r="LKI26" s="216"/>
      <c r="LKJ26" s="216"/>
      <c r="LKK26" s="216"/>
      <c r="LKL26" s="216"/>
      <c r="LKM26" s="216"/>
      <c r="LKN26" s="216"/>
      <c r="LKO26" s="216"/>
      <c r="LKP26" s="216"/>
      <c r="LKQ26" s="216"/>
      <c r="LKR26" s="216"/>
      <c r="LKS26" s="216"/>
      <c r="LKT26" s="216"/>
      <c r="LKU26" s="216"/>
      <c r="LKV26" s="216"/>
      <c r="LKW26" s="216"/>
      <c r="LKX26" s="216"/>
      <c r="LKY26" s="216"/>
      <c r="LKZ26" s="216"/>
      <c r="LLA26" s="216"/>
      <c r="LLB26" s="216"/>
      <c r="LLC26" s="216"/>
      <c r="LLD26" s="216"/>
      <c r="LLE26" s="216"/>
      <c r="LLF26" s="216"/>
      <c r="LLG26" s="216"/>
      <c r="LLH26" s="216"/>
      <c r="LLI26" s="216"/>
      <c r="LLJ26" s="216"/>
      <c r="LLK26" s="216"/>
      <c r="LLL26" s="216"/>
      <c r="LLM26" s="216"/>
      <c r="LLN26" s="216"/>
      <c r="LLO26" s="216"/>
      <c r="LLP26" s="216"/>
      <c r="LLQ26" s="216"/>
      <c r="LLR26" s="216"/>
      <c r="LLS26" s="216"/>
      <c r="LLT26" s="216"/>
      <c r="LLU26" s="216"/>
      <c r="LLV26" s="216"/>
      <c r="LLW26" s="216"/>
      <c r="LLX26" s="216"/>
      <c r="LLY26" s="216"/>
      <c r="LLZ26" s="216"/>
      <c r="LMA26" s="216"/>
      <c r="LMB26" s="216"/>
      <c r="LMC26" s="216"/>
      <c r="LMD26" s="216"/>
      <c r="LME26" s="216"/>
      <c r="LMF26" s="216"/>
      <c r="LMG26" s="216"/>
      <c r="LMH26" s="216"/>
      <c r="LMI26" s="216"/>
      <c r="LMJ26" s="216"/>
      <c r="LMK26" s="216"/>
      <c r="LML26" s="216"/>
      <c r="LMM26" s="216"/>
      <c r="LMN26" s="216"/>
      <c r="LMO26" s="216"/>
      <c r="LMP26" s="216"/>
      <c r="LMQ26" s="216"/>
      <c r="LMR26" s="216"/>
      <c r="LMS26" s="216"/>
      <c r="LMT26" s="216"/>
      <c r="LMU26" s="216"/>
      <c r="LMV26" s="216"/>
      <c r="LMW26" s="216"/>
      <c r="LMX26" s="216"/>
      <c r="LMY26" s="216"/>
      <c r="LMZ26" s="216"/>
      <c r="LNA26" s="216"/>
      <c r="LNB26" s="216"/>
      <c r="LNC26" s="216"/>
      <c r="LND26" s="216"/>
      <c r="LNE26" s="216"/>
      <c r="LNF26" s="216"/>
      <c r="LNG26" s="216"/>
      <c r="LNH26" s="216"/>
      <c r="LNI26" s="216"/>
      <c r="LNJ26" s="216"/>
      <c r="LNK26" s="216"/>
      <c r="LNL26" s="216"/>
      <c r="LNM26" s="216"/>
      <c r="LNN26" s="216"/>
      <c r="LNO26" s="216"/>
      <c r="LNP26" s="216"/>
      <c r="LNQ26" s="216"/>
      <c r="LNR26" s="216"/>
      <c r="LNS26" s="216"/>
      <c r="LNT26" s="216"/>
      <c r="LNU26" s="216"/>
      <c r="LNV26" s="216"/>
      <c r="LNW26" s="216"/>
      <c r="LNX26" s="216"/>
      <c r="LNY26" s="216"/>
      <c r="LNZ26" s="216"/>
      <c r="LOA26" s="216"/>
      <c r="LOB26" s="216"/>
      <c r="LOC26" s="216"/>
      <c r="LOD26" s="216"/>
      <c r="LOE26" s="216"/>
      <c r="LOF26" s="216"/>
      <c r="LOG26" s="216"/>
      <c r="LOH26" s="216"/>
      <c r="LOI26" s="216"/>
      <c r="LOJ26" s="216"/>
      <c r="LOK26" s="216"/>
      <c r="LOL26" s="216"/>
      <c r="LOM26" s="216"/>
      <c r="LON26" s="216"/>
      <c r="LOO26" s="216"/>
      <c r="LOP26" s="216"/>
      <c r="LOQ26" s="216"/>
      <c r="LOR26" s="216"/>
      <c r="LOS26" s="216"/>
      <c r="LOT26" s="216"/>
      <c r="LOU26" s="216"/>
      <c r="LOV26" s="216"/>
      <c r="LOW26" s="216"/>
      <c r="LOX26" s="216"/>
      <c r="LOY26" s="216"/>
      <c r="LOZ26" s="216"/>
      <c r="LPA26" s="216"/>
      <c r="LPB26" s="216"/>
      <c r="LPC26" s="216"/>
      <c r="LPD26" s="216"/>
      <c r="LPE26" s="216"/>
      <c r="LPF26" s="216"/>
      <c r="LPG26" s="216"/>
      <c r="LPH26" s="216"/>
      <c r="LPI26" s="216"/>
      <c r="LPJ26" s="216"/>
      <c r="LPK26" s="216"/>
      <c r="LPL26" s="216"/>
      <c r="LPM26" s="216"/>
      <c r="LPN26" s="216"/>
      <c r="LPO26" s="216"/>
      <c r="LPP26" s="216"/>
      <c r="LPQ26" s="216"/>
      <c r="LPR26" s="216"/>
      <c r="LPS26" s="216"/>
      <c r="LPT26" s="216"/>
      <c r="LPU26" s="216"/>
      <c r="LPV26" s="216"/>
      <c r="LPW26" s="216"/>
      <c r="LPX26" s="216"/>
      <c r="LPY26" s="216"/>
      <c r="LPZ26" s="216"/>
      <c r="LQA26" s="216"/>
      <c r="LQB26" s="216"/>
      <c r="LQC26" s="216"/>
      <c r="LQD26" s="216"/>
      <c r="LQE26" s="216"/>
      <c r="LQF26" s="216"/>
      <c r="LQG26" s="216"/>
      <c r="LQH26" s="216"/>
      <c r="LQI26" s="216"/>
      <c r="LQJ26" s="216"/>
      <c r="LQK26" s="216"/>
      <c r="LQL26" s="216"/>
      <c r="LQM26" s="216"/>
      <c r="LQN26" s="216"/>
      <c r="LQO26" s="216"/>
      <c r="LQP26" s="216"/>
      <c r="LQQ26" s="216"/>
      <c r="LQR26" s="216"/>
      <c r="LQS26" s="216"/>
      <c r="LQT26" s="216"/>
      <c r="LQU26" s="216"/>
      <c r="LQV26" s="216"/>
      <c r="LQW26" s="216"/>
      <c r="LQX26" s="216"/>
      <c r="LQY26" s="216"/>
      <c r="LQZ26" s="216"/>
      <c r="LRA26" s="216"/>
      <c r="LRB26" s="216"/>
      <c r="LRC26" s="216"/>
      <c r="LRD26" s="216"/>
      <c r="LRE26" s="216"/>
      <c r="LRF26" s="216"/>
      <c r="LRG26" s="216"/>
      <c r="LRH26" s="216"/>
      <c r="LRI26" s="216"/>
      <c r="LRJ26" s="216"/>
      <c r="LRK26" s="216"/>
      <c r="LRL26" s="216"/>
      <c r="LRM26" s="216"/>
      <c r="LRN26" s="216"/>
      <c r="LRO26" s="216"/>
      <c r="LRP26" s="216"/>
      <c r="LRQ26" s="216"/>
      <c r="LRR26" s="216"/>
      <c r="LRS26" s="216"/>
      <c r="LRT26" s="216"/>
      <c r="LRU26" s="216"/>
      <c r="LRV26" s="216"/>
      <c r="LRW26" s="216"/>
      <c r="LRX26" s="216"/>
      <c r="LRY26" s="216"/>
      <c r="LRZ26" s="216"/>
      <c r="LSA26" s="216"/>
      <c r="LSB26" s="216"/>
      <c r="LSC26" s="216"/>
      <c r="LSD26" s="216"/>
      <c r="LSE26" s="216"/>
      <c r="LSF26" s="216"/>
      <c r="LSG26" s="216"/>
      <c r="LSH26" s="216"/>
      <c r="LSI26" s="216"/>
      <c r="LSJ26" s="216"/>
      <c r="LSK26" s="216"/>
      <c r="LSL26" s="216"/>
      <c r="LSM26" s="216"/>
      <c r="LSN26" s="216"/>
      <c r="LSO26" s="216"/>
      <c r="LSP26" s="216"/>
      <c r="LSQ26" s="216"/>
      <c r="LSR26" s="216"/>
      <c r="LSS26" s="216"/>
      <c r="LST26" s="216"/>
      <c r="LSU26" s="216"/>
      <c r="LSV26" s="216"/>
      <c r="LSW26" s="216"/>
      <c r="LSX26" s="216"/>
      <c r="LSY26" s="216"/>
      <c r="LSZ26" s="216"/>
      <c r="LTA26" s="216"/>
      <c r="LTB26" s="216"/>
      <c r="LTC26" s="216"/>
      <c r="LTD26" s="216"/>
      <c r="LTE26" s="216"/>
      <c r="LTF26" s="216"/>
      <c r="LTG26" s="216"/>
      <c r="LTH26" s="216"/>
      <c r="LTI26" s="216"/>
      <c r="LTJ26" s="216"/>
      <c r="LTK26" s="216"/>
      <c r="LTL26" s="216"/>
      <c r="LTM26" s="216"/>
      <c r="LTN26" s="216"/>
      <c r="LTO26" s="216"/>
      <c r="LTP26" s="216"/>
      <c r="LTQ26" s="216"/>
      <c r="LTR26" s="216"/>
      <c r="LTS26" s="216"/>
      <c r="LTT26" s="216"/>
      <c r="LTU26" s="216"/>
      <c r="LTV26" s="216"/>
      <c r="LTW26" s="216"/>
      <c r="LTX26" s="216"/>
      <c r="LTY26" s="216"/>
      <c r="LTZ26" s="216"/>
      <c r="LUA26" s="216"/>
      <c r="LUB26" s="216"/>
      <c r="LUC26" s="216"/>
      <c r="LUD26" s="216"/>
      <c r="LUE26" s="216"/>
      <c r="LUF26" s="216"/>
      <c r="LUG26" s="216"/>
      <c r="LUH26" s="216"/>
      <c r="LUI26" s="216"/>
      <c r="LUJ26" s="216"/>
      <c r="LUK26" s="216"/>
      <c r="LUL26" s="216"/>
      <c r="LUM26" s="216"/>
      <c r="LUN26" s="216"/>
      <c r="LUO26" s="216"/>
      <c r="LUP26" s="216"/>
      <c r="LUQ26" s="216"/>
      <c r="LUR26" s="216"/>
      <c r="LUS26" s="216"/>
      <c r="LUT26" s="216"/>
      <c r="LUU26" s="216"/>
      <c r="LUV26" s="216"/>
      <c r="LUW26" s="216"/>
      <c r="LUX26" s="216"/>
      <c r="LUY26" s="216"/>
      <c r="LUZ26" s="216"/>
      <c r="LVA26" s="216"/>
      <c r="LVB26" s="216"/>
      <c r="LVC26" s="216"/>
      <c r="LVD26" s="216"/>
      <c r="LVE26" s="216"/>
      <c r="LVF26" s="216"/>
      <c r="LVG26" s="216"/>
      <c r="LVH26" s="216"/>
      <c r="LVI26" s="216"/>
      <c r="LVJ26" s="216"/>
      <c r="LVK26" s="216"/>
      <c r="LVL26" s="216"/>
      <c r="LVM26" s="216"/>
      <c r="LVN26" s="216"/>
      <c r="LVO26" s="216"/>
      <c r="LVP26" s="216"/>
      <c r="LVQ26" s="216"/>
      <c r="LVR26" s="216"/>
      <c r="LVS26" s="216"/>
      <c r="LVT26" s="216"/>
      <c r="LVU26" s="216"/>
      <c r="LVV26" s="216"/>
      <c r="LVW26" s="216"/>
      <c r="LVX26" s="216"/>
      <c r="LVY26" s="216"/>
      <c r="LVZ26" s="216"/>
      <c r="LWA26" s="216"/>
      <c r="LWB26" s="216"/>
      <c r="LWC26" s="216"/>
      <c r="LWD26" s="216"/>
      <c r="LWE26" s="216"/>
      <c r="LWF26" s="216"/>
      <c r="LWG26" s="216"/>
      <c r="LWH26" s="216"/>
      <c r="LWI26" s="216"/>
      <c r="LWJ26" s="216"/>
      <c r="LWK26" s="216"/>
      <c r="LWL26" s="216"/>
      <c r="LWM26" s="216"/>
      <c r="LWN26" s="216"/>
      <c r="LWO26" s="216"/>
      <c r="LWP26" s="216"/>
      <c r="LWQ26" s="216"/>
      <c r="LWR26" s="216"/>
      <c r="LWS26" s="216"/>
      <c r="LWT26" s="216"/>
      <c r="LWU26" s="216"/>
      <c r="LWV26" s="216"/>
      <c r="LWW26" s="216"/>
      <c r="LWX26" s="216"/>
      <c r="LWY26" s="216"/>
      <c r="LWZ26" s="216"/>
      <c r="LXA26" s="216"/>
      <c r="LXB26" s="216"/>
      <c r="LXC26" s="216"/>
      <c r="LXD26" s="216"/>
      <c r="LXE26" s="216"/>
      <c r="LXF26" s="216"/>
      <c r="LXG26" s="216"/>
      <c r="LXH26" s="216"/>
      <c r="LXI26" s="216"/>
      <c r="LXJ26" s="216"/>
      <c r="LXK26" s="216"/>
      <c r="LXL26" s="216"/>
      <c r="LXM26" s="216"/>
      <c r="LXN26" s="216"/>
      <c r="LXO26" s="216"/>
      <c r="LXP26" s="216"/>
      <c r="LXQ26" s="216"/>
      <c r="LXR26" s="216"/>
      <c r="LXS26" s="216"/>
      <c r="LXT26" s="216"/>
      <c r="LXU26" s="216"/>
      <c r="LXV26" s="216"/>
      <c r="LXW26" s="216"/>
      <c r="LXX26" s="216"/>
      <c r="LXY26" s="216"/>
      <c r="LXZ26" s="216"/>
      <c r="LYA26" s="216"/>
      <c r="LYB26" s="216"/>
      <c r="LYC26" s="216"/>
      <c r="LYD26" s="216"/>
      <c r="LYE26" s="216"/>
      <c r="LYF26" s="216"/>
      <c r="LYG26" s="216"/>
      <c r="LYH26" s="216"/>
      <c r="LYI26" s="216"/>
      <c r="LYJ26" s="216"/>
      <c r="LYK26" s="216"/>
      <c r="LYL26" s="216"/>
      <c r="LYM26" s="216"/>
      <c r="LYN26" s="216"/>
      <c r="LYO26" s="216"/>
      <c r="LYP26" s="216"/>
      <c r="LYQ26" s="216"/>
      <c r="LYR26" s="216"/>
      <c r="LYS26" s="216"/>
      <c r="LYT26" s="216"/>
      <c r="LYU26" s="216"/>
      <c r="LYV26" s="216"/>
      <c r="LYW26" s="216"/>
      <c r="LYX26" s="216"/>
      <c r="LYY26" s="216"/>
      <c r="LYZ26" s="216"/>
      <c r="LZA26" s="216"/>
      <c r="LZB26" s="216"/>
      <c r="LZC26" s="216"/>
      <c r="LZD26" s="216"/>
      <c r="LZE26" s="216"/>
      <c r="LZF26" s="216"/>
      <c r="LZG26" s="216"/>
      <c r="LZH26" s="216"/>
      <c r="LZI26" s="216"/>
      <c r="LZJ26" s="216"/>
      <c r="LZK26" s="216"/>
      <c r="LZL26" s="216"/>
      <c r="LZM26" s="216"/>
      <c r="LZN26" s="216"/>
      <c r="LZO26" s="216"/>
      <c r="LZP26" s="216"/>
      <c r="LZQ26" s="216"/>
      <c r="LZR26" s="216"/>
      <c r="LZS26" s="216"/>
      <c r="LZT26" s="216"/>
      <c r="LZU26" s="216"/>
      <c r="LZV26" s="216"/>
      <c r="LZW26" s="216"/>
      <c r="LZX26" s="216"/>
      <c r="LZY26" s="216"/>
      <c r="LZZ26" s="216"/>
      <c r="MAA26" s="216"/>
      <c r="MAB26" s="216"/>
      <c r="MAC26" s="216"/>
      <c r="MAD26" s="216"/>
      <c r="MAE26" s="216"/>
      <c r="MAF26" s="216"/>
      <c r="MAG26" s="216"/>
      <c r="MAH26" s="216"/>
      <c r="MAI26" s="216"/>
      <c r="MAJ26" s="216"/>
      <c r="MAK26" s="216"/>
      <c r="MAL26" s="216"/>
      <c r="MAM26" s="216"/>
      <c r="MAN26" s="216"/>
      <c r="MAO26" s="216"/>
      <c r="MAP26" s="216"/>
      <c r="MAQ26" s="216"/>
      <c r="MAR26" s="216"/>
      <c r="MAS26" s="216"/>
      <c r="MAT26" s="216"/>
      <c r="MAU26" s="216"/>
      <c r="MAV26" s="216"/>
      <c r="MAW26" s="216"/>
      <c r="MAX26" s="216"/>
      <c r="MAY26" s="216"/>
      <c r="MAZ26" s="216"/>
      <c r="MBA26" s="216"/>
      <c r="MBB26" s="216"/>
      <c r="MBC26" s="216"/>
      <c r="MBD26" s="216"/>
      <c r="MBE26" s="216"/>
      <c r="MBF26" s="216"/>
      <c r="MBG26" s="216"/>
      <c r="MBH26" s="216"/>
      <c r="MBI26" s="216"/>
      <c r="MBJ26" s="216"/>
      <c r="MBK26" s="216"/>
      <c r="MBL26" s="216"/>
      <c r="MBM26" s="216"/>
      <c r="MBN26" s="216"/>
      <c r="MBO26" s="216"/>
      <c r="MBP26" s="216"/>
      <c r="MBQ26" s="216"/>
      <c r="MBR26" s="216"/>
      <c r="MBS26" s="216"/>
      <c r="MBT26" s="216"/>
      <c r="MBU26" s="216"/>
      <c r="MBV26" s="216"/>
      <c r="MBW26" s="216"/>
      <c r="MBX26" s="216"/>
      <c r="MBY26" s="216"/>
      <c r="MBZ26" s="216"/>
      <c r="MCA26" s="216"/>
      <c r="MCB26" s="216"/>
      <c r="MCC26" s="216"/>
      <c r="MCD26" s="216"/>
      <c r="MCE26" s="216"/>
      <c r="MCF26" s="216"/>
      <c r="MCG26" s="216"/>
      <c r="MCH26" s="216"/>
      <c r="MCI26" s="216"/>
      <c r="MCJ26" s="216"/>
      <c r="MCK26" s="216"/>
      <c r="MCL26" s="216"/>
      <c r="MCM26" s="216"/>
      <c r="MCN26" s="216"/>
      <c r="MCO26" s="216"/>
      <c r="MCP26" s="216"/>
      <c r="MCQ26" s="216"/>
      <c r="MCR26" s="216"/>
      <c r="MCS26" s="216"/>
      <c r="MCT26" s="216"/>
      <c r="MCU26" s="216"/>
      <c r="MCV26" s="216"/>
      <c r="MCW26" s="216"/>
      <c r="MCX26" s="216"/>
      <c r="MCY26" s="216"/>
      <c r="MCZ26" s="216"/>
      <c r="MDA26" s="216"/>
      <c r="MDB26" s="216"/>
      <c r="MDC26" s="216"/>
      <c r="MDD26" s="216"/>
      <c r="MDE26" s="216"/>
      <c r="MDF26" s="216"/>
      <c r="MDG26" s="216"/>
      <c r="MDH26" s="216"/>
      <c r="MDI26" s="216"/>
      <c r="MDJ26" s="216"/>
      <c r="MDK26" s="216"/>
      <c r="MDL26" s="216"/>
      <c r="MDM26" s="216"/>
      <c r="MDN26" s="216"/>
      <c r="MDO26" s="216"/>
      <c r="MDP26" s="216"/>
      <c r="MDQ26" s="216"/>
      <c r="MDR26" s="216"/>
      <c r="MDS26" s="216"/>
      <c r="MDT26" s="216"/>
      <c r="MDU26" s="216"/>
      <c r="MDV26" s="216"/>
      <c r="MDW26" s="216"/>
      <c r="MDX26" s="216"/>
      <c r="MDY26" s="216"/>
      <c r="MDZ26" s="216"/>
      <c r="MEA26" s="216"/>
      <c r="MEB26" s="216"/>
      <c r="MEC26" s="216"/>
      <c r="MED26" s="216"/>
      <c r="MEE26" s="216"/>
      <c r="MEF26" s="216"/>
      <c r="MEG26" s="216"/>
      <c r="MEH26" s="216"/>
      <c r="MEI26" s="216"/>
      <c r="MEJ26" s="216"/>
      <c r="MEK26" s="216"/>
      <c r="MEL26" s="216"/>
      <c r="MEM26" s="216"/>
      <c r="MEN26" s="216"/>
      <c r="MEO26" s="216"/>
      <c r="MEP26" s="216"/>
      <c r="MEQ26" s="216"/>
      <c r="MER26" s="216"/>
      <c r="MES26" s="216"/>
      <c r="MET26" s="216"/>
      <c r="MEU26" s="216"/>
      <c r="MEV26" s="216"/>
      <c r="MEW26" s="216"/>
      <c r="MEX26" s="216"/>
      <c r="MEY26" s="216"/>
      <c r="MEZ26" s="216"/>
      <c r="MFA26" s="216"/>
      <c r="MFB26" s="216"/>
      <c r="MFC26" s="216"/>
      <c r="MFD26" s="216"/>
      <c r="MFE26" s="216"/>
      <c r="MFF26" s="216"/>
      <c r="MFG26" s="216"/>
      <c r="MFH26" s="216"/>
      <c r="MFI26" s="216"/>
      <c r="MFJ26" s="216"/>
      <c r="MFK26" s="216"/>
      <c r="MFL26" s="216"/>
      <c r="MFM26" s="216"/>
      <c r="MFN26" s="216"/>
      <c r="MFO26" s="216"/>
      <c r="MFP26" s="216"/>
      <c r="MFQ26" s="216"/>
      <c r="MFR26" s="216"/>
      <c r="MFS26" s="216"/>
      <c r="MFT26" s="216"/>
      <c r="MFU26" s="216"/>
      <c r="MFV26" s="216"/>
      <c r="MFW26" s="216"/>
      <c r="MFX26" s="216"/>
      <c r="MFY26" s="216"/>
      <c r="MFZ26" s="216"/>
      <c r="MGA26" s="216"/>
      <c r="MGB26" s="216"/>
      <c r="MGC26" s="216"/>
      <c r="MGD26" s="216"/>
      <c r="MGE26" s="216"/>
      <c r="MGF26" s="216"/>
      <c r="MGG26" s="216"/>
      <c r="MGH26" s="216"/>
      <c r="MGI26" s="216"/>
      <c r="MGJ26" s="216"/>
      <c r="MGK26" s="216"/>
      <c r="MGL26" s="216"/>
      <c r="MGM26" s="216"/>
      <c r="MGN26" s="216"/>
      <c r="MGO26" s="216"/>
      <c r="MGP26" s="216"/>
      <c r="MGQ26" s="216"/>
      <c r="MGR26" s="216"/>
      <c r="MGS26" s="216"/>
      <c r="MGT26" s="216"/>
      <c r="MGU26" s="216"/>
      <c r="MGV26" s="216"/>
      <c r="MGW26" s="216"/>
      <c r="MGX26" s="216"/>
      <c r="MGY26" s="216"/>
      <c r="MGZ26" s="216"/>
      <c r="MHA26" s="216"/>
      <c r="MHB26" s="216"/>
      <c r="MHC26" s="216"/>
      <c r="MHD26" s="216"/>
      <c r="MHE26" s="216"/>
      <c r="MHF26" s="216"/>
      <c r="MHG26" s="216"/>
      <c r="MHH26" s="216"/>
      <c r="MHI26" s="216"/>
      <c r="MHJ26" s="216"/>
      <c r="MHK26" s="216"/>
      <c r="MHL26" s="216"/>
      <c r="MHM26" s="216"/>
      <c r="MHN26" s="216"/>
      <c r="MHO26" s="216"/>
      <c r="MHP26" s="216"/>
      <c r="MHQ26" s="216"/>
      <c r="MHR26" s="216"/>
      <c r="MHS26" s="216"/>
      <c r="MHT26" s="216"/>
      <c r="MHU26" s="216"/>
      <c r="MHV26" s="216"/>
      <c r="MHW26" s="216"/>
      <c r="MHX26" s="216"/>
      <c r="MHY26" s="216"/>
      <c r="MHZ26" s="216"/>
      <c r="MIA26" s="216"/>
      <c r="MIB26" s="216"/>
      <c r="MIC26" s="216"/>
      <c r="MID26" s="216"/>
      <c r="MIE26" s="216"/>
      <c r="MIF26" s="216"/>
      <c r="MIG26" s="216"/>
      <c r="MIH26" s="216"/>
      <c r="MII26" s="216"/>
      <c r="MIJ26" s="216"/>
      <c r="MIK26" s="216"/>
      <c r="MIL26" s="216"/>
      <c r="MIM26" s="216"/>
      <c r="MIN26" s="216"/>
      <c r="MIO26" s="216"/>
      <c r="MIP26" s="216"/>
      <c r="MIQ26" s="216"/>
      <c r="MIR26" s="216"/>
      <c r="MIS26" s="216"/>
      <c r="MIT26" s="216"/>
      <c r="MIU26" s="216"/>
      <c r="MIV26" s="216"/>
      <c r="MIW26" s="216"/>
      <c r="MIX26" s="216"/>
      <c r="MIY26" s="216"/>
      <c r="MIZ26" s="216"/>
      <c r="MJA26" s="216"/>
      <c r="MJB26" s="216"/>
      <c r="MJC26" s="216"/>
      <c r="MJD26" s="216"/>
      <c r="MJE26" s="216"/>
      <c r="MJF26" s="216"/>
      <c r="MJG26" s="216"/>
      <c r="MJH26" s="216"/>
      <c r="MJI26" s="216"/>
      <c r="MJJ26" s="216"/>
      <c r="MJK26" s="216"/>
      <c r="MJL26" s="216"/>
      <c r="MJM26" s="216"/>
      <c r="MJN26" s="216"/>
      <c r="MJO26" s="216"/>
      <c r="MJP26" s="216"/>
      <c r="MJQ26" s="216"/>
      <c r="MJR26" s="216"/>
      <c r="MJS26" s="216"/>
      <c r="MJT26" s="216"/>
      <c r="MJU26" s="216"/>
      <c r="MJV26" s="216"/>
      <c r="MJW26" s="216"/>
      <c r="MJX26" s="216"/>
      <c r="MJY26" s="216"/>
      <c r="MJZ26" s="216"/>
      <c r="MKA26" s="216"/>
      <c r="MKB26" s="216"/>
      <c r="MKC26" s="216"/>
      <c r="MKD26" s="216"/>
      <c r="MKE26" s="216"/>
      <c r="MKF26" s="216"/>
      <c r="MKG26" s="216"/>
      <c r="MKH26" s="216"/>
      <c r="MKI26" s="216"/>
      <c r="MKJ26" s="216"/>
      <c r="MKK26" s="216"/>
      <c r="MKL26" s="216"/>
      <c r="MKM26" s="216"/>
      <c r="MKN26" s="216"/>
      <c r="MKO26" s="216"/>
      <c r="MKP26" s="216"/>
      <c r="MKQ26" s="216"/>
      <c r="MKR26" s="216"/>
      <c r="MKS26" s="216"/>
      <c r="MKT26" s="216"/>
      <c r="MKU26" s="216"/>
      <c r="MKV26" s="216"/>
      <c r="MKW26" s="216"/>
      <c r="MKX26" s="216"/>
      <c r="MKY26" s="216"/>
      <c r="MKZ26" s="216"/>
      <c r="MLA26" s="216"/>
      <c r="MLB26" s="216"/>
      <c r="MLC26" s="216"/>
      <c r="MLD26" s="216"/>
      <c r="MLE26" s="216"/>
      <c r="MLF26" s="216"/>
      <c r="MLG26" s="216"/>
      <c r="MLH26" s="216"/>
      <c r="MLI26" s="216"/>
      <c r="MLJ26" s="216"/>
      <c r="MLK26" s="216"/>
      <c r="MLL26" s="216"/>
      <c r="MLM26" s="216"/>
      <c r="MLN26" s="216"/>
      <c r="MLO26" s="216"/>
      <c r="MLP26" s="216"/>
      <c r="MLQ26" s="216"/>
      <c r="MLR26" s="216"/>
      <c r="MLS26" s="216"/>
      <c r="MLT26" s="216"/>
      <c r="MLU26" s="216"/>
      <c r="MLV26" s="216"/>
      <c r="MLW26" s="216"/>
      <c r="MLX26" s="216"/>
      <c r="MLY26" s="216"/>
      <c r="MLZ26" s="216"/>
      <c r="MMA26" s="216"/>
      <c r="MMB26" s="216"/>
      <c r="MMC26" s="216"/>
      <c r="MMD26" s="216"/>
      <c r="MME26" s="216"/>
      <c r="MMF26" s="216"/>
      <c r="MMG26" s="216"/>
      <c r="MMH26" s="216"/>
      <c r="MMI26" s="216"/>
      <c r="MMJ26" s="216"/>
      <c r="MMK26" s="216"/>
      <c r="MML26" s="216"/>
      <c r="MMM26" s="216"/>
      <c r="MMN26" s="216"/>
      <c r="MMO26" s="216"/>
      <c r="MMP26" s="216"/>
      <c r="MMQ26" s="216"/>
      <c r="MMR26" s="216"/>
      <c r="MMS26" s="216"/>
      <c r="MMT26" s="216"/>
      <c r="MMU26" s="216"/>
      <c r="MMV26" s="216"/>
      <c r="MMW26" s="216"/>
      <c r="MMX26" s="216"/>
      <c r="MMY26" s="216"/>
      <c r="MMZ26" s="216"/>
      <c r="MNA26" s="216"/>
      <c r="MNB26" s="216"/>
      <c r="MNC26" s="216"/>
      <c r="MND26" s="216"/>
      <c r="MNE26" s="216"/>
      <c r="MNF26" s="216"/>
      <c r="MNG26" s="216"/>
      <c r="MNH26" s="216"/>
      <c r="MNI26" s="216"/>
      <c r="MNJ26" s="216"/>
      <c r="MNK26" s="216"/>
      <c r="MNL26" s="216"/>
      <c r="MNM26" s="216"/>
      <c r="MNN26" s="216"/>
      <c r="MNO26" s="216"/>
      <c r="MNP26" s="216"/>
      <c r="MNQ26" s="216"/>
      <c r="MNR26" s="216"/>
      <c r="MNS26" s="216"/>
      <c r="MNT26" s="216"/>
      <c r="MNU26" s="216"/>
      <c r="MNV26" s="216"/>
      <c r="MNW26" s="216"/>
      <c r="MNX26" s="216"/>
      <c r="MNY26" s="216"/>
      <c r="MNZ26" s="216"/>
      <c r="MOA26" s="216"/>
      <c r="MOB26" s="216"/>
      <c r="MOC26" s="216"/>
      <c r="MOD26" s="216"/>
      <c r="MOE26" s="216"/>
      <c r="MOF26" s="216"/>
      <c r="MOG26" s="216"/>
      <c r="MOH26" s="216"/>
      <c r="MOI26" s="216"/>
      <c r="MOJ26" s="216"/>
      <c r="MOK26" s="216"/>
      <c r="MOL26" s="216"/>
      <c r="MOM26" s="216"/>
      <c r="MON26" s="216"/>
      <c r="MOO26" s="216"/>
      <c r="MOP26" s="216"/>
      <c r="MOQ26" s="216"/>
      <c r="MOR26" s="216"/>
      <c r="MOS26" s="216"/>
      <c r="MOT26" s="216"/>
      <c r="MOU26" s="216"/>
      <c r="MOV26" s="216"/>
      <c r="MOW26" s="216"/>
      <c r="MOX26" s="216"/>
      <c r="MOY26" s="216"/>
      <c r="MOZ26" s="216"/>
      <c r="MPA26" s="216"/>
      <c r="MPB26" s="216"/>
      <c r="MPC26" s="216"/>
      <c r="MPD26" s="216"/>
      <c r="MPE26" s="216"/>
      <c r="MPF26" s="216"/>
      <c r="MPG26" s="216"/>
      <c r="MPH26" s="216"/>
      <c r="MPI26" s="216"/>
      <c r="MPJ26" s="216"/>
      <c r="MPK26" s="216"/>
      <c r="MPL26" s="216"/>
      <c r="MPM26" s="216"/>
      <c r="MPN26" s="216"/>
      <c r="MPO26" s="216"/>
      <c r="MPP26" s="216"/>
      <c r="MPQ26" s="216"/>
      <c r="MPR26" s="216"/>
      <c r="MPS26" s="216"/>
      <c r="MPT26" s="216"/>
      <c r="MPU26" s="216"/>
      <c r="MPV26" s="216"/>
      <c r="MPW26" s="216"/>
      <c r="MPX26" s="216"/>
      <c r="MPY26" s="216"/>
      <c r="MPZ26" s="216"/>
      <c r="MQA26" s="216"/>
      <c r="MQB26" s="216"/>
      <c r="MQC26" s="216"/>
      <c r="MQD26" s="216"/>
      <c r="MQE26" s="216"/>
      <c r="MQF26" s="216"/>
      <c r="MQG26" s="216"/>
      <c r="MQH26" s="216"/>
      <c r="MQI26" s="216"/>
      <c r="MQJ26" s="216"/>
      <c r="MQK26" s="216"/>
      <c r="MQL26" s="216"/>
      <c r="MQM26" s="216"/>
      <c r="MQN26" s="216"/>
      <c r="MQO26" s="216"/>
      <c r="MQP26" s="216"/>
      <c r="MQQ26" s="216"/>
      <c r="MQR26" s="216"/>
      <c r="MQS26" s="216"/>
      <c r="MQT26" s="216"/>
      <c r="MQU26" s="216"/>
      <c r="MQV26" s="216"/>
      <c r="MQW26" s="216"/>
      <c r="MQX26" s="216"/>
      <c r="MQY26" s="216"/>
      <c r="MQZ26" s="216"/>
      <c r="MRA26" s="216"/>
      <c r="MRB26" s="216"/>
      <c r="MRC26" s="216"/>
      <c r="MRD26" s="216"/>
      <c r="MRE26" s="216"/>
      <c r="MRF26" s="216"/>
      <c r="MRG26" s="216"/>
      <c r="MRH26" s="216"/>
      <c r="MRI26" s="216"/>
      <c r="MRJ26" s="216"/>
      <c r="MRK26" s="216"/>
      <c r="MRL26" s="216"/>
      <c r="MRM26" s="216"/>
      <c r="MRN26" s="216"/>
      <c r="MRO26" s="216"/>
      <c r="MRP26" s="216"/>
      <c r="MRQ26" s="216"/>
      <c r="MRR26" s="216"/>
      <c r="MRS26" s="216"/>
      <c r="MRT26" s="216"/>
      <c r="MRU26" s="216"/>
      <c r="MRV26" s="216"/>
      <c r="MRW26" s="216"/>
      <c r="MRX26" s="216"/>
      <c r="MRY26" s="216"/>
      <c r="MRZ26" s="216"/>
      <c r="MSA26" s="216"/>
      <c r="MSB26" s="216"/>
      <c r="MSC26" s="216"/>
      <c r="MSD26" s="216"/>
      <c r="MSE26" s="216"/>
      <c r="MSF26" s="216"/>
      <c r="MSG26" s="216"/>
      <c r="MSH26" s="216"/>
      <c r="MSI26" s="216"/>
      <c r="MSJ26" s="216"/>
      <c r="MSK26" s="216"/>
      <c r="MSL26" s="216"/>
      <c r="MSM26" s="216"/>
      <c r="MSN26" s="216"/>
      <c r="MSO26" s="216"/>
      <c r="MSP26" s="216"/>
      <c r="MSQ26" s="216"/>
      <c r="MSR26" s="216"/>
      <c r="MSS26" s="216"/>
      <c r="MST26" s="216"/>
      <c r="MSU26" s="216"/>
      <c r="MSV26" s="216"/>
      <c r="MSW26" s="216"/>
      <c r="MSX26" s="216"/>
      <c r="MSY26" s="216"/>
      <c r="MSZ26" s="216"/>
      <c r="MTA26" s="216"/>
      <c r="MTB26" s="216"/>
      <c r="MTC26" s="216"/>
      <c r="MTD26" s="216"/>
      <c r="MTE26" s="216"/>
      <c r="MTF26" s="216"/>
      <c r="MTG26" s="216"/>
      <c r="MTH26" s="216"/>
      <c r="MTI26" s="216"/>
      <c r="MTJ26" s="216"/>
      <c r="MTK26" s="216"/>
      <c r="MTL26" s="216"/>
      <c r="MTM26" s="216"/>
      <c r="MTN26" s="216"/>
      <c r="MTO26" s="216"/>
      <c r="MTP26" s="216"/>
      <c r="MTQ26" s="216"/>
      <c r="MTR26" s="216"/>
      <c r="MTS26" s="216"/>
      <c r="MTT26" s="216"/>
      <c r="MTU26" s="216"/>
      <c r="MTV26" s="216"/>
      <c r="MTW26" s="216"/>
      <c r="MTX26" s="216"/>
      <c r="MTY26" s="216"/>
      <c r="MTZ26" s="216"/>
      <c r="MUA26" s="216"/>
      <c r="MUB26" s="216"/>
      <c r="MUC26" s="216"/>
      <c r="MUD26" s="216"/>
      <c r="MUE26" s="216"/>
      <c r="MUF26" s="216"/>
      <c r="MUG26" s="216"/>
      <c r="MUH26" s="216"/>
      <c r="MUI26" s="216"/>
      <c r="MUJ26" s="216"/>
      <c r="MUK26" s="216"/>
      <c r="MUL26" s="216"/>
      <c r="MUM26" s="216"/>
      <c r="MUN26" s="216"/>
      <c r="MUO26" s="216"/>
      <c r="MUP26" s="216"/>
      <c r="MUQ26" s="216"/>
      <c r="MUR26" s="216"/>
      <c r="MUS26" s="216"/>
      <c r="MUT26" s="216"/>
      <c r="MUU26" s="216"/>
      <c r="MUV26" s="216"/>
      <c r="MUW26" s="216"/>
      <c r="MUX26" s="216"/>
      <c r="MUY26" s="216"/>
      <c r="MUZ26" s="216"/>
      <c r="MVA26" s="216"/>
      <c r="MVB26" s="216"/>
      <c r="MVC26" s="216"/>
      <c r="MVD26" s="216"/>
      <c r="MVE26" s="216"/>
      <c r="MVF26" s="216"/>
      <c r="MVG26" s="216"/>
      <c r="MVH26" s="216"/>
      <c r="MVI26" s="216"/>
      <c r="MVJ26" s="216"/>
      <c r="MVK26" s="216"/>
      <c r="MVL26" s="216"/>
      <c r="MVM26" s="216"/>
      <c r="MVN26" s="216"/>
      <c r="MVO26" s="216"/>
      <c r="MVP26" s="216"/>
      <c r="MVQ26" s="216"/>
      <c r="MVR26" s="216"/>
      <c r="MVS26" s="216"/>
      <c r="MVT26" s="216"/>
      <c r="MVU26" s="216"/>
      <c r="MVV26" s="216"/>
      <c r="MVW26" s="216"/>
      <c r="MVX26" s="216"/>
      <c r="MVY26" s="216"/>
      <c r="MVZ26" s="216"/>
      <c r="MWA26" s="216"/>
      <c r="MWB26" s="216"/>
      <c r="MWC26" s="216"/>
      <c r="MWD26" s="216"/>
      <c r="MWE26" s="216"/>
      <c r="MWF26" s="216"/>
      <c r="MWG26" s="216"/>
      <c r="MWH26" s="216"/>
      <c r="MWI26" s="216"/>
      <c r="MWJ26" s="216"/>
      <c r="MWK26" s="216"/>
      <c r="MWL26" s="216"/>
      <c r="MWM26" s="216"/>
      <c r="MWN26" s="216"/>
      <c r="MWO26" s="216"/>
      <c r="MWP26" s="216"/>
      <c r="MWQ26" s="216"/>
      <c r="MWR26" s="216"/>
      <c r="MWS26" s="216"/>
      <c r="MWT26" s="216"/>
      <c r="MWU26" s="216"/>
      <c r="MWV26" s="216"/>
      <c r="MWW26" s="216"/>
      <c r="MWX26" s="216"/>
      <c r="MWY26" s="216"/>
      <c r="MWZ26" s="216"/>
      <c r="MXA26" s="216"/>
      <c r="MXB26" s="216"/>
      <c r="MXC26" s="216"/>
      <c r="MXD26" s="216"/>
      <c r="MXE26" s="216"/>
      <c r="MXF26" s="216"/>
      <c r="MXG26" s="216"/>
      <c r="MXH26" s="216"/>
      <c r="MXI26" s="216"/>
      <c r="MXJ26" s="216"/>
      <c r="MXK26" s="216"/>
      <c r="MXL26" s="216"/>
      <c r="MXM26" s="216"/>
      <c r="MXN26" s="216"/>
      <c r="MXO26" s="216"/>
      <c r="MXP26" s="216"/>
      <c r="MXQ26" s="216"/>
      <c r="MXR26" s="216"/>
      <c r="MXS26" s="216"/>
      <c r="MXT26" s="216"/>
      <c r="MXU26" s="216"/>
      <c r="MXV26" s="216"/>
      <c r="MXW26" s="216"/>
      <c r="MXX26" s="216"/>
      <c r="MXY26" s="216"/>
      <c r="MXZ26" s="216"/>
      <c r="MYA26" s="216"/>
      <c r="MYB26" s="216"/>
      <c r="MYC26" s="216"/>
      <c r="MYD26" s="216"/>
      <c r="MYE26" s="216"/>
      <c r="MYF26" s="216"/>
      <c r="MYG26" s="216"/>
      <c r="MYH26" s="216"/>
      <c r="MYI26" s="216"/>
      <c r="MYJ26" s="216"/>
      <c r="MYK26" s="216"/>
      <c r="MYL26" s="216"/>
      <c r="MYM26" s="216"/>
      <c r="MYN26" s="216"/>
      <c r="MYO26" s="216"/>
      <c r="MYP26" s="216"/>
      <c r="MYQ26" s="216"/>
      <c r="MYR26" s="216"/>
      <c r="MYS26" s="216"/>
      <c r="MYT26" s="216"/>
      <c r="MYU26" s="216"/>
      <c r="MYV26" s="216"/>
      <c r="MYW26" s="216"/>
      <c r="MYX26" s="216"/>
      <c r="MYY26" s="216"/>
      <c r="MYZ26" s="216"/>
      <c r="MZA26" s="216"/>
      <c r="MZB26" s="216"/>
      <c r="MZC26" s="216"/>
      <c r="MZD26" s="216"/>
      <c r="MZE26" s="216"/>
      <c r="MZF26" s="216"/>
      <c r="MZG26" s="216"/>
      <c r="MZH26" s="216"/>
      <c r="MZI26" s="216"/>
      <c r="MZJ26" s="216"/>
      <c r="MZK26" s="216"/>
      <c r="MZL26" s="216"/>
      <c r="MZM26" s="216"/>
      <c r="MZN26" s="216"/>
      <c r="MZO26" s="216"/>
      <c r="MZP26" s="216"/>
      <c r="MZQ26" s="216"/>
      <c r="MZR26" s="216"/>
      <c r="MZS26" s="216"/>
      <c r="MZT26" s="216"/>
      <c r="MZU26" s="216"/>
      <c r="MZV26" s="216"/>
      <c r="MZW26" s="216"/>
      <c r="MZX26" s="216"/>
      <c r="MZY26" s="216"/>
      <c r="MZZ26" s="216"/>
      <c r="NAA26" s="216"/>
      <c r="NAB26" s="216"/>
      <c r="NAC26" s="216"/>
      <c r="NAD26" s="216"/>
      <c r="NAE26" s="216"/>
      <c r="NAF26" s="216"/>
      <c r="NAG26" s="216"/>
      <c r="NAH26" s="216"/>
      <c r="NAI26" s="216"/>
      <c r="NAJ26" s="216"/>
      <c r="NAK26" s="216"/>
      <c r="NAL26" s="216"/>
      <c r="NAM26" s="216"/>
      <c r="NAN26" s="216"/>
      <c r="NAO26" s="216"/>
      <c r="NAP26" s="216"/>
      <c r="NAQ26" s="216"/>
      <c r="NAR26" s="216"/>
      <c r="NAS26" s="216"/>
      <c r="NAT26" s="216"/>
      <c r="NAU26" s="216"/>
      <c r="NAV26" s="216"/>
      <c r="NAW26" s="216"/>
      <c r="NAX26" s="216"/>
      <c r="NAY26" s="216"/>
      <c r="NAZ26" s="216"/>
      <c r="NBA26" s="216"/>
      <c r="NBB26" s="216"/>
      <c r="NBC26" s="216"/>
      <c r="NBD26" s="216"/>
      <c r="NBE26" s="216"/>
      <c r="NBF26" s="216"/>
      <c r="NBG26" s="216"/>
      <c r="NBH26" s="216"/>
      <c r="NBI26" s="216"/>
      <c r="NBJ26" s="216"/>
      <c r="NBK26" s="216"/>
      <c r="NBL26" s="216"/>
      <c r="NBM26" s="216"/>
      <c r="NBN26" s="216"/>
      <c r="NBO26" s="216"/>
      <c r="NBP26" s="216"/>
      <c r="NBQ26" s="216"/>
      <c r="NBR26" s="216"/>
      <c r="NBS26" s="216"/>
      <c r="NBT26" s="216"/>
      <c r="NBU26" s="216"/>
      <c r="NBV26" s="216"/>
      <c r="NBW26" s="216"/>
      <c r="NBX26" s="216"/>
      <c r="NBY26" s="216"/>
      <c r="NBZ26" s="216"/>
      <c r="NCA26" s="216"/>
      <c r="NCB26" s="216"/>
      <c r="NCC26" s="216"/>
      <c r="NCD26" s="216"/>
      <c r="NCE26" s="216"/>
      <c r="NCF26" s="216"/>
      <c r="NCG26" s="216"/>
      <c r="NCH26" s="216"/>
      <c r="NCI26" s="216"/>
      <c r="NCJ26" s="216"/>
      <c r="NCK26" s="216"/>
      <c r="NCL26" s="216"/>
      <c r="NCM26" s="216"/>
      <c r="NCN26" s="216"/>
      <c r="NCO26" s="216"/>
      <c r="NCP26" s="216"/>
      <c r="NCQ26" s="216"/>
      <c r="NCR26" s="216"/>
      <c r="NCS26" s="216"/>
      <c r="NCT26" s="216"/>
      <c r="NCU26" s="216"/>
      <c r="NCV26" s="216"/>
      <c r="NCW26" s="216"/>
      <c r="NCX26" s="216"/>
      <c r="NCY26" s="216"/>
      <c r="NCZ26" s="216"/>
      <c r="NDA26" s="216"/>
      <c r="NDB26" s="216"/>
      <c r="NDC26" s="216"/>
      <c r="NDD26" s="216"/>
      <c r="NDE26" s="216"/>
      <c r="NDF26" s="216"/>
      <c r="NDG26" s="216"/>
      <c r="NDH26" s="216"/>
      <c r="NDI26" s="216"/>
      <c r="NDJ26" s="216"/>
      <c r="NDK26" s="216"/>
      <c r="NDL26" s="216"/>
      <c r="NDM26" s="216"/>
      <c r="NDN26" s="216"/>
      <c r="NDO26" s="216"/>
      <c r="NDP26" s="216"/>
      <c r="NDQ26" s="216"/>
      <c r="NDR26" s="216"/>
      <c r="NDS26" s="216"/>
      <c r="NDT26" s="216"/>
      <c r="NDU26" s="216"/>
      <c r="NDV26" s="216"/>
      <c r="NDW26" s="216"/>
      <c r="NDX26" s="216"/>
      <c r="NDY26" s="216"/>
      <c r="NDZ26" s="216"/>
      <c r="NEA26" s="216"/>
      <c r="NEB26" s="216"/>
      <c r="NEC26" s="216"/>
      <c r="NED26" s="216"/>
      <c r="NEE26" s="216"/>
      <c r="NEF26" s="216"/>
      <c r="NEG26" s="216"/>
      <c r="NEH26" s="216"/>
      <c r="NEI26" s="216"/>
      <c r="NEJ26" s="216"/>
      <c r="NEK26" s="216"/>
      <c r="NEL26" s="216"/>
      <c r="NEM26" s="216"/>
      <c r="NEN26" s="216"/>
      <c r="NEO26" s="216"/>
      <c r="NEP26" s="216"/>
      <c r="NEQ26" s="216"/>
      <c r="NER26" s="216"/>
      <c r="NES26" s="216"/>
      <c r="NET26" s="216"/>
      <c r="NEU26" s="216"/>
      <c r="NEV26" s="216"/>
      <c r="NEW26" s="216"/>
      <c r="NEX26" s="216"/>
      <c r="NEY26" s="216"/>
      <c r="NEZ26" s="216"/>
      <c r="NFA26" s="216"/>
      <c r="NFB26" s="216"/>
      <c r="NFC26" s="216"/>
      <c r="NFD26" s="216"/>
      <c r="NFE26" s="216"/>
      <c r="NFF26" s="216"/>
      <c r="NFG26" s="216"/>
      <c r="NFH26" s="216"/>
      <c r="NFI26" s="216"/>
      <c r="NFJ26" s="216"/>
      <c r="NFK26" s="216"/>
      <c r="NFL26" s="216"/>
      <c r="NFM26" s="216"/>
      <c r="NFN26" s="216"/>
      <c r="NFO26" s="216"/>
      <c r="NFP26" s="216"/>
      <c r="NFQ26" s="216"/>
      <c r="NFR26" s="216"/>
      <c r="NFS26" s="216"/>
      <c r="NFT26" s="216"/>
      <c r="NFU26" s="216"/>
      <c r="NFV26" s="216"/>
      <c r="NFW26" s="216"/>
      <c r="NFX26" s="216"/>
      <c r="NFY26" s="216"/>
      <c r="NFZ26" s="216"/>
      <c r="NGA26" s="216"/>
      <c r="NGB26" s="216"/>
      <c r="NGC26" s="216"/>
      <c r="NGD26" s="216"/>
      <c r="NGE26" s="216"/>
      <c r="NGF26" s="216"/>
      <c r="NGG26" s="216"/>
      <c r="NGH26" s="216"/>
      <c r="NGI26" s="216"/>
      <c r="NGJ26" s="216"/>
      <c r="NGK26" s="216"/>
      <c r="NGL26" s="216"/>
      <c r="NGM26" s="216"/>
      <c r="NGN26" s="216"/>
      <c r="NGO26" s="216"/>
      <c r="NGP26" s="216"/>
      <c r="NGQ26" s="216"/>
      <c r="NGR26" s="216"/>
      <c r="NGS26" s="216"/>
      <c r="NGT26" s="216"/>
      <c r="NGU26" s="216"/>
      <c r="NGV26" s="216"/>
      <c r="NGW26" s="216"/>
      <c r="NGX26" s="216"/>
      <c r="NGY26" s="216"/>
      <c r="NGZ26" s="216"/>
      <c r="NHA26" s="216"/>
      <c r="NHB26" s="216"/>
      <c r="NHC26" s="216"/>
      <c r="NHD26" s="216"/>
      <c r="NHE26" s="216"/>
      <c r="NHF26" s="216"/>
      <c r="NHG26" s="216"/>
      <c r="NHH26" s="216"/>
      <c r="NHI26" s="216"/>
      <c r="NHJ26" s="216"/>
      <c r="NHK26" s="216"/>
      <c r="NHL26" s="216"/>
      <c r="NHM26" s="216"/>
      <c r="NHN26" s="216"/>
      <c r="NHO26" s="216"/>
      <c r="NHP26" s="216"/>
      <c r="NHQ26" s="216"/>
      <c r="NHR26" s="216"/>
      <c r="NHS26" s="216"/>
      <c r="NHT26" s="216"/>
      <c r="NHU26" s="216"/>
      <c r="NHV26" s="216"/>
      <c r="NHW26" s="216"/>
      <c r="NHX26" s="216"/>
      <c r="NHY26" s="216"/>
      <c r="NHZ26" s="216"/>
      <c r="NIA26" s="216"/>
      <c r="NIB26" s="216"/>
      <c r="NIC26" s="216"/>
      <c r="NID26" s="216"/>
      <c r="NIE26" s="216"/>
      <c r="NIF26" s="216"/>
      <c r="NIG26" s="216"/>
      <c r="NIH26" s="216"/>
      <c r="NII26" s="216"/>
      <c r="NIJ26" s="216"/>
      <c r="NIK26" s="216"/>
      <c r="NIL26" s="216"/>
      <c r="NIM26" s="216"/>
      <c r="NIN26" s="216"/>
      <c r="NIO26" s="216"/>
      <c r="NIP26" s="216"/>
      <c r="NIQ26" s="216"/>
      <c r="NIR26" s="216"/>
      <c r="NIS26" s="216"/>
      <c r="NIT26" s="216"/>
      <c r="NIU26" s="216"/>
      <c r="NIV26" s="216"/>
      <c r="NIW26" s="216"/>
      <c r="NIX26" s="216"/>
      <c r="NIY26" s="216"/>
      <c r="NIZ26" s="216"/>
      <c r="NJA26" s="216"/>
      <c r="NJB26" s="216"/>
      <c r="NJC26" s="216"/>
      <c r="NJD26" s="216"/>
      <c r="NJE26" s="216"/>
      <c r="NJF26" s="216"/>
      <c r="NJG26" s="216"/>
      <c r="NJH26" s="216"/>
      <c r="NJI26" s="216"/>
      <c r="NJJ26" s="216"/>
      <c r="NJK26" s="216"/>
      <c r="NJL26" s="216"/>
      <c r="NJM26" s="216"/>
      <c r="NJN26" s="216"/>
      <c r="NJO26" s="216"/>
      <c r="NJP26" s="216"/>
      <c r="NJQ26" s="216"/>
      <c r="NJR26" s="216"/>
      <c r="NJS26" s="216"/>
      <c r="NJT26" s="216"/>
      <c r="NJU26" s="216"/>
      <c r="NJV26" s="216"/>
      <c r="NJW26" s="216"/>
      <c r="NJX26" s="216"/>
      <c r="NJY26" s="216"/>
      <c r="NJZ26" s="216"/>
      <c r="NKA26" s="216"/>
      <c r="NKB26" s="216"/>
      <c r="NKC26" s="216"/>
      <c r="NKD26" s="216"/>
      <c r="NKE26" s="216"/>
      <c r="NKF26" s="216"/>
      <c r="NKG26" s="216"/>
      <c r="NKH26" s="216"/>
      <c r="NKI26" s="216"/>
      <c r="NKJ26" s="216"/>
      <c r="NKK26" s="216"/>
      <c r="NKL26" s="216"/>
      <c r="NKM26" s="216"/>
      <c r="NKN26" s="216"/>
      <c r="NKO26" s="216"/>
      <c r="NKP26" s="216"/>
      <c r="NKQ26" s="216"/>
      <c r="NKR26" s="216"/>
      <c r="NKS26" s="216"/>
      <c r="NKT26" s="216"/>
      <c r="NKU26" s="216"/>
      <c r="NKV26" s="216"/>
      <c r="NKW26" s="216"/>
      <c r="NKX26" s="216"/>
      <c r="NKY26" s="216"/>
      <c r="NKZ26" s="216"/>
      <c r="NLA26" s="216"/>
      <c r="NLB26" s="216"/>
      <c r="NLC26" s="216"/>
      <c r="NLD26" s="216"/>
      <c r="NLE26" s="216"/>
      <c r="NLF26" s="216"/>
      <c r="NLG26" s="216"/>
      <c r="NLH26" s="216"/>
      <c r="NLI26" s="216"/>
      <c r="NLJ26" s="216"/>
      <c r="NLK26" s="216"/>
      <c r="NLL26" s="216"/>
      <c r="NLM26" s="216"/>
      <c r="NLN26" s="216"/>
      <c r="NLO26" s="216"/>
      <c r="NLP26" s="216"/>
      <c r="NLQ26" s="216"/>
      <c r="NLR26" s="216"/>
      <c r="NLS26" s="216"/>
      <c r="NLT26" s="216"/>
      <c r="NLU26" s="216"/>
      <c r="NLV26" s="216"/>
      <c r="NLW26" s="216"/>
      <c r="NLX26" s="216"/>
      <c r="NLY26" s="216"/>
      <c r="NLZ26" s="216"/>
      <c r="NMA26" s="216"/>
      <c r="NMB26" s="216"/>
      <c r="NMC26" s="216"/>
      <c r="NMD26" s="216"/>
      <c r="NME26" s="216"/>
      <c r="NMF26" s="216"/>
      <c r="NMG26" s="216"/>
      <c r="NMH26" s="216"/>
      <c r="NMI26" s="216"/>
      <c r="NMJ26" s="216"/>
      <c r="NMK26" s="216"/>
      <c r="NML26" s="216"/>
      <c r="NMM26" s="216"/>
      <c r="NMN26" s="216"/>
      <c r="NMO26" s="216"/>
      <c r="NMP26" s="216"/>
      <c r="NMQ26" s="216"/>
      <c r="NMR26" s="216"/>
      <c r="NMS26" s="216"/>
      <c r="NMT26" s="216"/>
      <c r="NMU26" s="216"/>
      <c r="NMV26" s="216"/>
      <c r="NMW26" s="216"/>
      <c r="NMX26" s="216"/>
      <c r="NMY26" s="216"/>
      <c r="NMZ26" s="216"/>
      <c r="NNA26" s="216"/>
      <c r="NNB26" s="216"/>
      <c r="NNC26" s="216"/>
      <c r="NND26" s="216"/>
      <c r="NNE26" s="216"/>
      <c r="NNF26" s="216"/>
      <c r="NNG26" s="216"/>
      <c r="NNH26" s="216"/>
      <c r="NNI26" s="216"/>
      <c r="NNJ26" s="216"/>
      <c r="NNK26" s="216"/>
      <c r="NNL26" s="216"/>
      <c r="NNM26" s="216"/>
      <c r="NNN26" s="216"/>
      <c r="NNO26" s="216"/>
      <c r="NNP26" s="216"/>
      <c r="NNQ26" s="216"/>
      <c r="NNR26" s="216"/>
      <c r="NNS26" s="216"/>
      <c r="NNT26" s="216"/>
      <c r="NNU26" s="216"/>
      <c r="NNV26" s="216"/>
      <c r="NNW26" s="216"/>
      <c r="NNX26" s="216"/>
      <c r="NNY26" s="216"/>
      <c r="NNZ26" s="216"/>
      <c r="NOA26" s="216"/>
      <c r="NOB26" s="216"/>
      <c r="NOC26" s="216"/>
      <c r="NOD26" s="216"/>
      <c r="NOE26" s="216"/>
      <c r="NOF26" s="216"/>
      <c r="NOG26" s="216"/>
      <c r="NOH26" s="216"/>
      <c r="NOI26" s="216"/>
      <c r="NOJ26" s="216"/>
      <c r="NOK26" s="216"/>
      <c r="NOL26" s="216"/>
      <c r="NOM26" s="216"/>
      <c r="NON26" s="216"/>
      <c r="NOO26" s="216"/>
      <c r="NOP26" s="216"/>
      <c r="NOQ26" s="216"/>
      <c r="NOR26" s="216"/>
      <c r="NOS26" s="216"/>
      <c r="NOT26" s="216"/>
      <c r="NOU26" s="216"/>
      <c r="NOV26" s="216"/>
      <c r="NOW26" s="216"/>
      <c r="NOX26" s="216"/>
      <c r="NOY26" s="216"/>
      <c r="NOZ26" s="216"/>
      <c r="NPA26" s="216"/>
      <c r="NPB26" s="216"/>
      <c r="NPC26" s="216"/>
      <c r="NPD26" s="216"/>
      <c r="NPE26" s="216"/>
      <c r="NPF26" s="216"/>
      <c r="NPG26" s="216"/>
      <c r="NPH26" s="216"/>
      <c r="NPI26" s="216"/>
      <c r="NPJ26" s="216"/>
      <c r="NPK26" s="216"/>
      <c r="NPL26" s="216"/>
      <c r="NPM26" s="216"/>
      <c r="NPN26" s="216"/>
      <c r="NPO26" s="216"/>
      <c r="NPP26" s="216"/>
      <c r="NPQ26" s="216"/>
      <c r="NPR26" s="216"/>
      <c r="NPS26" s="216"/>
      <c r="NPT26" s="216"/>
      <c r="NPU26" s="216"/>
      <c r="NPV26" s="216"/>
      <c r="NPW26" s="216"/>
      <c r="NPX26" s="216"/>
      <c r="NPY26" s="216"/>
      <c r="NPZ26" s="216"/>
      <c r="NQA26" s="216"/>
      <c r="NQB26" s="216"/>
      <c r="NQC26" s="216"/>
      <c r="NQD26" s="216"/>
      <c r="NQE26" s="216"/>
      <c r="NQF26" s="216"/>
      <c r="NQG26" s="216"/>
      <c r="NQH26" s="216"/>
      <c r="NQI26" s="216"/>
      <c r="NQJ26" s="216"/>
      <c r="NQK26" s="216"/>
      <c r="NQL26" s="216"/>
      <c r="NQM26" s="216"/>
      <c r="NQN26" s="216"/>
      <c r="NQO26" s="216"/>
      <c r="NQP26" s="216"/>
      <c r="NQQ26" s="216"/>
      <c r="NQR26" s="216"/>
      <c r="NQS26" s="216"/>
      <c r="NQT26" s="216"/>
      <c r="NQU26" s="216"/>
      <c r="NQV26" s="216"/>
      <c r="NQW26" s="216"/>
      <c r="NQX26" s="216"/>
      <c r="NQY26" s="216"/>
      <c r="NQZ26" s="216"/>
      <c r="NRA26" s="216"/>
      <c r="NRB26" s="216"/>
      <c r="NRC26" s="216"/>
      <c r="NRD26" s="216"/>
      <c r="NRE26" s="216"/>
      <c r="NRF26" s="216"/>
      <c r="NRG26" s="216"/>
      <c r="NRH26" s="216"/>
      <c r="NRI26" s="216"/>
      <c r="NRJ26" s="216"/>
      <c r="NRK26" s="216"/>
      <c r="NRL26" s="216"/>
      <c r="NRM26" s="216"/>
      <c r="NRN26" s="216"/>
      <c r="NRO26" s="216"/>
      <c r="NRP26" s="216"/>
      <c r="NRQ26" s="216"/>
      <c r="NRR26" s="216"/>
      <c r="NRS26" s="216"/>
      <c r="NRT26" s="216"/>
      <c r="NRU26" s="216"/>
      <c r="NRV26" s="216"/>
      <c r="NRW26" s="216"/>
      <c r="NRX26" s="216"/>
      <c r="NRY26" s="216"/>
      <c r="NRZ26" s="216"/>
      <c r="NSA26" s="216"/>
      <c r="NSB26" s="216"/>
      <c r="NSC26" s="216"/>
      <c r="NSD26" s="216"/>
      <c r="NSE26" s="216"/>
      <c r="NSF26" s="216"/>
      <c r="NSG26" s="216"/>
      <c r="NSH26" s="216"/>
      <c r="NSI26" s="216"/>
      <c r="NSJ26" s="216"/>
      <c r="NSK26" s="216"/>
      <c r="NSL26" s="216"/>
      <c r="NSM26" s="216"/>
      <c r="NSN26" s="216"/>
      <c r="NSO26" s="216"/>
      <c r="NSP26" s="216"/>
      <c r="NSQ26" s="216"/>
      <c r="NSR26" s="216"/>
      <c r="NSS26" s="216"/>
      <c r="NST26" s="216"/>
      <c r="NSU26" s="216"/>
      <c r="NSV26" s="216"/>
      <c r="NSW26" s="216"/>
      <c r="NSX26" s="216"/>
      <c r="NSY26" s="216"/>
      <c r="NSZ26" s="216"/>
      <c r="NTA26" s="216"/>
      <c r="NTB26" s="216"/>
      <c r="NTC26" s="216"/>
      <c r="NTD26" s="216"/>
      <c r="NTE26" s="216"/>
      <c r="NTF26" s="216"/>
      <c r="NTG26" s="216"/>
      <c r="NTH26" s="216"/>
      <c r="NTI26" s="216"/>
      <c r="NTJ26" s="216"/>
      <c r="NTK26" s="216"/>
      <c r="NTL26" s="216"/>
      <c r="NTM26" s="216"/>
      <c r="NTN26" s="216"/>
      <c r="NTO26" s="216"/>
      <c r="NTP26" s="216"/>
      <c r="NTQ26" s="216"/>
      <c r="NTR26" s="216"/>
      <c r="NTS26" s="216"/>
      <c r="NTT26" s="216"/>
      <c r="NTU26" s="216"/>
      <c r="NTV26" s="216"/>
      <c r="NTW26" s="216"/>
      <c r="NTX26" s="216"/>
      <c r="NTY26" s="216"/>
      <c r="NTZ26" s="216"/>
      <c r="NUA26" s="216"/>
      <c r="NUB26" s="216"/>
      <c r="NUC26" s="216"/>
      <c r="NUD26" s="216"/>
      <c r="NUE26" s="216"/>
      <c r="NUF26" s="216"/>
      <c r="NUG26" s="216"/>
      <c r="NUH26" s="216"/>
      <c r="NUI26" s="216"/>
      <c r="NUJ26" s="216"/>
      <c r="NUK26" s="216"/>
      <c r="NUL26" s="216"/>
      <c r="NUM26" s="216"/>
      <c r="NUN26" s="216"/>
      <c r="NUO26" s="216"/>
      <c r="NUP26" s="216"/>
      <c r="NUQ26" s="216"/>
      <c r="NUR26" s="216"/>
      <c r="NUS26" s="216"/>
      <c r="NUT26" s="216"/>
      <c r="NUU26" s="216"/>
      <c r="NUV26" s="216"/>
      <c r="NUW26" s="216"/>
      <c r="NUX26" s="216"/>
      <c r="NUY26" s="216"/>
      <c r="NUZ26" s="216"/>
      <c r="NVA26" s="216"/>
      <c r="NVB26" s="216"/>
      <c r="NVC26" s="216"/>
      <c r="NVD26" s="216"/>
      <c r="NVE26" s="216"/>
      <c r="NVF26" s="216"/>
      <c r="NVG26" s="216"/>
      <c r="NVH26" s="216"/>
      <c r="NVI26" s="216"/>
      <c r="NVJ26" s="216"/>
      <c r="NVK26" s="216"/>
      <c r="NVL26" s="216"/>
      <c r="NVM26" s="216"/>
      <c r="NVN26" s="216"/>
      <c r="NVO26" s="216"/>
      <c r="NVP26" s="216"/>
      <c r="NVQ26" s="216"/>
      <c r="NVR26" s="216"/>
      <c r="NVS26" s="216"/>
      <c r="NVT26" s="216"/>
      <c r="NVU26" s="216"/>
      <c r="NVV26" s="216"/>
      <c r="NVW26" s="216"/>
      <c r="NVX26" s="216"/>
      <c r="NVY26" s="216"/>
      <c r="NVZ26" s="216"/>
      <c r="NWA26" s="216"/>
      <c r="NWB26" s="216"/>
      <c r="NWC26" s="216"/>
      <c r="NWD26" s="216"/>
      <c r="NWE26" s="216"/>
      <c r="NWF26" s="216"/>
      <c r="NWG26" s="216"/>
      <c r="NWH26" s="216"/>
      <c r="NWI26" s="216"/>
      <c r="NWJ26" s="216"/>
      <c r="NWK26" s="216"/>
      <c r="NWL26" s="216"/>
      <c r="NWM26" s="216"/>
      <c r="NWN26" s="216"/>
      <c r="NWO26" s="216"/>
      <c r="NWP26" s="216"/>
      <c r="NWQ26" s="216"/>
      <c r="NWR26" s="216"/>
      <c r="NWS26" s="216"/>
      <c r="NWT26" s="216"/>
      <c r="NWU26" s="216"/>
      <c r="NWV26" s="216"/>
      <c r="NWW26" s="216"/>
      <c r="NWX26" s="216"/>
      <c r="NWY26" s="216"/>
      <c r="NWZ26" s="216"/>
      <c r="NXA26" s="216"/>
      <c r="NXB26" s="216"/>
      <c r="NXC26" s="216"/>
      <c r="NXD26" s="216"/>
      <c r="NXE26" s="216"/>
      <c r="NXF26" s="216"/>
      <c r="NXG26" s="216"/>
      <c r="NXH26" s="216"/>
      <c r="NXI26" s="216"/>
      <c r="NXJ26" s="216"/>
      <c r="NXK26" s="216"/>
      <c r="NXL26" s="216"/>
      <c r="NXM26" s="216"/>
      <c r="NXN26" s="216"/>
      <c r="NXO26" s="216"/>
      <c r="NXP26" s="216"/>
      <c r="NXQ26" s="216"/>
      <c r="NXR26" s="216"/>
      <c r="NXS26" s="216"/>
      <c r="NXT26" s="216"/>
      <c r="NXU26" s="216"/>
      <c r="NXV26" s="216"/>
      <c r="NXW26" s="216"/>
      <c r="NXX26" s="216"/>
      <c r="NXY26" s="216"/>
      <c r="NXZ26" s="216"/>
      <c r="NYA26" s="216"/>
      <c r="NYB26" s="216"/>
      <c r="NYC26" s="216"/>
      <c r="NYD26" s="216"/>
      <c r="NYE26" s="216"/>
      <c r="NYF26" s="216"/>
      <c r="NYG26" s="216"/>
      <c r="NYH26" s="216"/>
      <c r="NYI26" s="216"/>
      <c r="NYJ26" s="216"/>
      <c r="NYK26" s="216"/>
      <c r="NYL26" s="216"/>
      <c r="NYM26" s="216"/>
      <c r="NYN26" s="216"/>
      <c r="NYO26" s="216"/>
      <c r="NYP26" s="216"/>
      <c r="NYQ26" s="216"/>
      <c r="NYR26" s="216"/>
      <c r="NYS26" s="216"/>
      <c r="NYT26" s="216"/>
      <c r="NYU26" s="216"/>
      <c r="NYV26" s="216"/>
      <c r="NYW26" s="216"/>
      <c r="NYX26" s="216"/>
      <c r="NYY26" s="216"/>
      <c r="NYZ26" s="216"/>
      <c r="NZA26" s="216"/>
      <c r="NZB26" s="216"/>
      <c r="NZC26" s="216"/>
      <c r="NZD26" s="216"/>
      <c r="NZE26" s="216"/>
      <c r="NZF26" s="216"/>
      <c r="NZG26" s="216"/>
      <c r="NZH26" s="216"/>
      <c r="NZI26" s="216"/>
      <c r="NZJ26" s="216"/>
      <c r="NZK26" s="216"/>
      <c r="NZL26" s="216"/>
      <c r="NZM26" s="216"/>
      <c r="NZN26" s="216"/>
      <c r="NZO26" s="216"/>
      <c r="NZP26" s="216"/>
      <c r="NZQ26" s="216"/>
      <c r="NZR26" s="216"/>
      <c r="NZS26" s="216"/>
      <c r="NZT26" s="216"/>
      <c r="NZU26" s="216"/>
      <c r="NZV26" s="216"/>
      <c r="NZW26" s="216"/>
      <c r="NZX26" s="216"/>
      <c r="NZY26" s="216"/>
      <c r="NZZ26" s="216"/>
      <c r="OAA26" s="216"/>
      <c r="OAB26" s="216"/>
      <c r="OAC26" s="216"/>
      <c r="OAD26" s="216"/>
      <c r="OAE26" s="216"/>
      <c r="OAF26" s="216"/>
      <c r="OAG26" s="216"/>
      <c r="OAH26" s="216"/>
      <c r="OAI26" s="216"/>
      <c r="OAJ26" s="216"/>
      <c r="OAK26" s="216"/>
      <c r="OAL26" s="216"/>
      <c r="OAM26" s="216"/>
      <c r="OAN26" s="216"/>
      <c r="OAO26" s="216"/>
      <c r="OAP26" s="216"/>
      <c r="OAQ26" s="216"/>
      <c r="OAR26" s="216"/>
      <c r="OAS26" s="216"/>
      <c r="OAT26" s="216"/>
      <c r="OAU26" s="216"/>
      <c r="OAV26" s="216"/>
      <c r="OAW26" s="216"/>
      <c r="OAX26" s="216"/>
      <c r="OAY26" s="216"/>
      <c r="OAZ26" s="216"/>
      <c r="OBA26" s="216"/>
      <c r="OBB26" s="216"/>
      <c r="OBC26" s="216"/>
      <c r="OBD26" s="216"/>
      <c r="OBE26" s="216"/>
      <c r="OBF26" s="216"/>
      <c r="OBG26" s="216"/>
      <c r="OBH26" s="216"/>
      <c r="OBI26" s="216"/>
      <c r="OBJ26" s="216"/>
      <c r="OBK26" s="216"/>
      <c r="OBL26" s="216"/>
      <c r="OBM26" s="216"/>
      <c r="OBN26" s="216"/>
      <c r="OBO26" s="216"/>
      <c r="OBP26" s="216"/>
      <c r="OBQ26" s="216"/>
      <c r="OBR26" s="216"/>
      <c r="OBS26" s="216"/>
      <c r="OBT26" s="216"/>
      <c r="OBU26" s="216"/>
      <c r="OBV26" s="216"/>
      <c r="OBW26" s="216"/>
      <c r="OBX26" s="216"/>
      <c r="OBY26" s="216"/>
      <c r="OBZ26" s="216"/>
      <c r="OCA26" s="216"/>
      <c r="OCB26" s="216"/>
      <c r="OCC26" s="216"/>
      <c r="OCD26" s="216"/>
      <c r="OCE26" s="216"/>
      <c r="OCF26" s="216"/>
      <c r="OCG26" s="216"/>
      <c r="OCH26" s="216"/>
      <c r="OCI26" s="216"/>
      <c r="OCJ26" s="216"/>
      <c r="OCK26" s="216"/>
      <c r="OCL26" s="216"/>
      <c r="OCM26" s="216"/>
      <c r="OCN26" s="216"/>
      <c r="OCO26" s="216"/>
      <c r="OCP26" s="216"/>
      <c r="OCQ26" s="216"/>
      <c r="OCR26" s="216"/>
      <c r="OCS26" s="216"/>
      <c r="OCT26" s="216"/>
      <c r="OCU26" s="216"/>
      <c r="OCV26" s="216"/>
      <c r="OCW26" s="216"/>
      <c r="OCX26" s="216"/>
      <c r="OCY26" s="216"/>
      <c r="OCZ26" s="216"/>
      <c r="ODA26" s="216"/>
      <c r="ODB26" s="216"/>
      <c r="ODC26" s="216"/>
      <c r="ODD26" s="216"/>
      <c r="ODE26" s="216"/>
      <c r="ODF26" s="216"/>
      <c r="ODG26" s="216"/>
      <c r="ODH26" s="216"/>
      <c r="ODI26" s="216"/>
      <c r="ODJ26" s="216"/>
      <c r="ODK26" s="216"/>
      <c r="ODL26" s="216"/>
      <c r="ODM26" s="216"/>
      <c r="ODN26" s="216"/>
      <c r="ODO26" s="216"/>
      <c r="ODP26" s="216"/>
      <c r="ODQ26" s="216"/>
      <c r="ODR26" s="216"/>
      <c r="ODS26" s="216"/>
      <c r="ODT26" s="216"/>
      <c r="ODU26" s="216"/>
      <c r="ODV26" s="216"/>
      <c r="ODW26" s="216"/>
      <c r="ODX26" s="216"/>
      <c r="ODY26" s="216"/>
      <c r="ODZ26" s="216"/>
      <c r="OEA26" s="216"/>
      <c r="OEB26" s="216"/>
      <c r="OEC26" s="216"/>
      <c r="OED26" s="216"/>
      <c r="OEE26" s="216"/>
      <c r="OEF26" s="216"/>
      <c r="OEG26" s="216"/>
      <c r="OEH26" s="216"/>
      <c r="OEI26" s="216"/>
      <c r="OEJ26" s="216"/>
      <c r="OEK26" s="216"/>
      <c r="OEL26" s="216"/>
      <c r="OEM26" s="216"/>
      <c r="OEN26" s="216"/>
      <c r="OEO26" s="216"/>
      <c r="OEP26" s="216"/>
      <c r="OEQ26" s="216"/>
      <c r="OER26" s="216"/>
      <c r="OES26" s="216"/>
      <c r="OET26" s="216"/>
      <c r="OEU26" s="216"/>
      <c r="OEV26" s="216"/>
      <c r="OEW26" s="216"/>
      <c r="OEX26" s="216"/>
      <c r="OEY26" s="216"/>
      <c r="OEZ26" s="216"/>
      <c r="OFA26" s="216"/>
      <c r="OFB26" s="216"/>
      <c r="OFC26" s="216"/>
      <c r="OFD26" s="216"/>
      <c r="OFE26" s="216"/>
      <c r="OFF26" s="216"/>
      <c r="OFG26" s="216"/>
      <c r="OFH26" s="216"/>
      <c r="OFI26" s="216"/>
      <c r="OFJ26" s="216"/>
      <c r="OFK26" s="216"/>
      <c r="OFL26" s="216"/>
      <c r="OFM26" s="216"/>
      <c r="OFN26" s="216"/>
      <c r="OFO26" s="216"/>
      <c r="OFP26" s="216"/>
      <c r="OFQ26" s="216"/>
      <c r="OFR26" s="216"/>
      <c r="OFS26" s="216"/>
      <c r="OFT26" s="216"/>
      <c r="OFU26" s="216"/>
      <c r="OFV26" s="216"/>
      <c r="OFW26" s="216"/>
      <c r="OFX26" s="216"/>
      <c r="OFY26" s="216"/>
      <c r="OFZ26" s="216"/>
      <c r="OGA26" s="216"/>
      <c r="OGB26" s="216"/>
      <c r="OGC26" s="216"/>
      <c r="OGD26" s="216"/>
      <c r="OGE26" s="216"/>
      <c r="OGF26" s="216"/>
      <c r="OGG26" s="216"/>
      <c r="OGH26" s="216"/>
      <c r="OGI26" s="216"/>
      <c r="OGJ26" s="216"/>
      <c r="OGK26" s="216"/>
      <c r="OGL26" s="216"/>
      <c r="OGM26" s="216"/>
      <c r="OGN26" s="216"/>
      <c r="OGO26" s="216"/>
      <c r="OGP26" s="216"/>
      <c r="OGQ26" s="216"/>
      <c r="OGR26" s="216"/>
      <c r="OGS26" s="216"/>
      <c r="OGT26" s="216"/>
      <c r="OGU26" s="216"/>
      <c r="OGV26" s="216"/>
      <c r="OGW26" s="216"/>
      <c r="OGX26" s="216"/>
      <c r="OGY26" s="216"/>
      <c r="OGZ26" s="216"/>
      <c r="OHA26" s="216"/>
      <c r="OHB26" s="216"/>
      <c r="OHC26" s="216"/>
      <c r="OHD26" s="216"/>
      <c r="OHE26" s="216"/>
      <c r="OHF26" s="216"/>
      <c r="OHG26" s="216"/>
      <c r="OHH26" s="216"/>
      <c r="OHI26" s="216"/>
      <c r="OHJ26" s="216"/>
      <c r="OHK26" s="216"/>
      <c r="OHL26" s="216"/>
      <c r="OHM26" s="216"/>
      <c r="OHN26" s="216"/>
      <c r="OHO26" s="216"/>
      <c r="OHP26" s="216"/>
      <c r="OHQ26" s="216"/>
      <c r="OHR26" s="216"/>
      <c r="OHS26" s="216"/>
      <c r="OHT26" s="216"/>
      <c r="OHU26" s="216"/>
      <c r="OHV26" s="216"/>
      <c r="OHW26" s="216"/>
      <c r="OHX26" s="216"/>
      <c r="OHY26" s="216"/>
      <c r="OHZ26" s="216"/>
      <c r="OIA26" s="216"/>
      <c r="OIB26" s="216"/>
      <c r="OIC26" s="216"/>
      <c r="OID26" s="216"/>
      <c r="OIE26" s="216"/>
      <c r="OIF26" s="216"/>
      <c r="OIG26" s="216"/>
      <c r="OIH26" s="216"/>
      <c r="OII26" s="216"/>
      <c r="OIJ26" s="216"/>
      <c r="OIK26" s="216"/>
      <c r="OIL26" s="216"/>
      <c r="OIM26" s="216"/>
      <c r="OIN26" s="216"/>
      <c r="OIO26" s="216"/>
      <c r="OIP26" s="216"/>
      <c r="OIQ26" s="216"/>
      <c r="OIR26" s="216"/>
      <c r="OIS26" s="216"/>
      <c r="OIT26" s="216"/>
      <c r="OIU26" s="216"/>
      <c r="OIV26" s="216"/>
      <c r="OIW26" s="216"/>
      <c r="OIX26" s="216"/>
      <c r="OIY26" s="216"/>
      <c r="OIZ26" s="216"/>
      <c r="OJA26" s="216"/>
      <c r="OJB26" s="216"/>
      <c r="OJC26" s="216"/>
      <c r="OJD26" s="216"/>
      <c r="OJE26" s="216"/>
      <c r="OJF26" s="216"/>
      <c r="OJG26" s="216"/>
      <c r="OJH26" s="216"/>
      <c r="OJI26" s="216"/>
      <c r="OJJ26" s="216"/>
      <c r="OJK26" s="216"/>
      <c r="OJL26" s="216"/>
      <c r="OJM26" s="216"/>
      <c r="OJN26" s="216"/>
      <c r="OJO26" s="216"/>
      <c r="OJP26" s="216"/>
      <c r="OJQ26" s="216"/>
      <c r="OJR26" s="216"/>
      <c r="OJS26" s="216"/>
      <c r="OJT26" s="216"/>
      <c r="OJU26" s="216"/>
      <c r="OJV26" s="216"/>
      <c r="OJW26" s="216"/>
      <c r="OJX26" s="216"/>
      <c r="OJY26" s="216"/>
      <c r="OJZ26" s="216"/>
      <c r="OKA26" s="216"/>
      <c r="OKB26" s="216"/>
      <c r="OKC26" s="216"/>
      <c r="OKD26" s="216"/>
      <c r="OKE26" s="216"/>
      <c r="OKF26" s="216"/>
      <c r="OKG26" s="216"/>
      <c r="OKH26" s="216"/>
      <c r="OKI26" s="216"/>
      <c r="OKJ26" s="216"/>
      <c r="OKK26" s="216"/>
      <c r="OKL26" s="216"/>
      <c r="OKM26" s="216"/>
      <c r="OKN26" s="216"/>
      <c r="OKO26" s="216"/>
      <c r="OKP26" s="216"/>
      <c r="OKQ26" s="216"/>
      <c r="OKR26" s="216"/>
      <c r="OKS26" s="216"/>
      <c r="OKT26" s="216"/>
      <c r="OKU26" s="216"/>
      <c r="OKV26" s="216"/>
      <c r="OKW26" s="216"/>
      <c r="OKX26" s="216"/>
      <c r="OKY26" s="216"/>
      <c r="OKZ26" s="216"/>
      <c r="OLA26" s="216"/>
      <c r="OLB26" s="216"/>
      <c r="OLC26" s="216"/>
      <c r="OLD26" s="216"/>
      <c r="OLE26" s="216"/>
      <c r="OLF26" s="216"/>
      <c r="OLG26" s="216"/>
      <c r="OLH26" s="216"/>
      <c r="OLI26" s="216"/>
      <c r="OLJ26" s="216"/>
      <c r="OLK26" s="216"/>
      <c r="OLL26" s="216"/>
      <c r="OLM26" s="216"/>
      <c r="OLN26" s="216"/>
      <c r="OLO26" s="216"/>
      <c r="OLP26" s="216"/>
      <c r="OLQ26" s="216"/>
      <c r="OLR26" s="216"/>
      <c r="OLS26" s="216"/>
      <c r="OLT26" s="216"/>
      <c r="OLU26" s="216"/>
      <c r="OLV26" s="216"/>
      <c r="OLW26" s="216"/>
      <c r="OLX26" s="216"/>
      <c r="OLY26" s="216"/>
      <c r="OLZ26" s="216"/>
      <c r="OMA26" s="216"/>
      <c r="OMB26" s="216"/>
      <c r="OMC26" s="216"/>
      <c r="OMD26" s="216"/>
      <c r="OME26" s="216"/>
      <c r="OMF26" s="216"/>
      <c r="OMG26" s="216"/>
      <c r="OMH26" s="216"/>
      <c r="OMI26" s="216"/>
      <c r="OMJ26" s="216"/>
      <c r="OMK26" s="216"/>
      <c r="OML26" s="216"/>
      <c r="OMM26" s="216"/>
      <c r="OMN26" s="216"/>
      <c r="OMO26" s="216"/>
      <c r="OMP26" s="216"/>
      <c r="OMQ26" s="216"/>
      <c r="OMR26" s="216"/>
      <c r="OMS26" s="216"/>
      <c r="OMT26" s="216"/>
      <c r="OMU26" s="216"/>
      <c r="OMV26" s="216"/>
      <c r="OMW26" s="216"/>
      <c r="OMX26" s="216"/>
      <c r="OMY26" s="216"/>
      <c r="OMZ26" s="216"/>
      <c r="ONA26" s="216"/>
      <c r="ONB26" s="216"/>
      <c r="ONC26" s="216"/>
      <c r="OND26" s="216"/>
      <c r="ONE26" s="216"/>
      <c r="ONF26" s="216"/>
      <c r="ONG26" s="216"/>
      <c r="ONH26" s="216"/>
      <c r="ONI26" s="216"/>
      <c r="ONJ26" s="216"/>
      <c r="ONK26" s="216"/>
      <c r="ONL26" s="216"/>
      <c r="ONM26" s="216"/>
      <c r="ONN26" s="216"/>
      <c r="ONO26" s="216"/>
      <c r="ONP26" s="216"/>
      <c r="ONQ26" s="216"/>
      <c r="ONR26" s="216"/>
      <c r="ONS26" s="216"/>
      <c r="ONT26" s="216"/>
      <c r="ONU26" s="216"/>
      <c r="ONV26" s="216"/>
      <c r="ONW26" s="216"/>
      <c r="ONX26" s="216"/>
      <c r="ONY26" s="216"/>
      <c r="ONZ26" s="216"/>
      <c r="OOA26" s="216"/>
      <c r="OOB26" s="216"/>
      <c r="OOC26" s="216"/>
      <c r="OOD26" s="216"/>
      <c r="OOE26" s="216"/>
      <c r="OOF26" s="216"/>
      <c r="OOG26" s="216"/>
      <c r="OOH26" s="216"/>
      <c r="OOI26" s="216"/>
      <c r="OOJ26" s="216"/>
      <c r="OOK26" s="216"/>
      <c r="OOL26" s="216"/>
      <c r="OOM26" s="216"/>
      <c r="OON26" s="216"/>
      <c r="OOO26" s="216"/>
      <c r="OOP26" s="216"/>
      <c r="OOQ26" s="216"/>
      <c r="OOR26" s="216"/>
      <c r="OOS26" s="216"/>
      <c r="OOT26" s="216"/>
      <c r="OOU26" s="216"/>
      <c r="OOV26" s="216"/>
      <c r="OOW26" s="216"/>
      <c r="OOX26" s="216"/>
      <c r="OOY26" s="216"/>
      <c r="OOZ26" s="216"/>
      <c r="OPA26" s="216"/>
      <c r="OPB26" s="216"/>
      <c r="OPC26" s="216"/>
      <c r="OPD26" s="216"/>
      <c r="OPE26" s="216"/>
      <c r="OPF26" s="216"/>
      <c r="OPG26" s="216"/>
      <c r="OPH26" s="216"/>
      <c r="OPI26" s="216"/>
      <c r="OPJ26" s="216"/>
      <c r="OPK26" s="216"/>
      <c r="OPL26" s="216"/>
      <c r="OPM26" s="216"/>
      <c r="OPN26" s="216"/>
      <c r="OPO26" s="216"/>
      <c r="OPP26" s="216"/>
      <c r="OPQ26" s="216"/>
      <c r="OPR26" s="216"/>
      <c r="OPS26" s="216"/>
      <c r="OPT26" s="216"/>
      <c r="OPU26" s="216"/>
      <c r="OPV26" s="216"/>
      <c r="OPW26" s="216"/>
      <c r="OPX26" s="216"/>
      <c r="OPY26" s="216"/>
      <c r="OPZ26" s="216"/>
      <c r="OQA26" s="216"/>
      <c r="OQB26" s="216"/>
      <c r="OQC26" s="216"/>
      <c r="OQD26" s="216"/>
      <c r="OQE26" s="216"/>
      <c r="OQF26" s="216"/>
      <c r="OQG26" s="216"/>
      <c r="OQH26" s="216"/>
      <c r="OQI26" s="216"/>
      <c r="OQJ26" s="216"/>
      <c r="OQK26" s="216"/>
      <c r="OQL26" s="216"/>
      <c r="OQM26" s="216"/>
      <c r="OQN26" s="216"/>
      <c r="OQO26" s="216"/>
      <c r="OQP26" s="216"/>
      <c r="OQQ26" s="216"/>
      <c r="OQR26" s="216"/>
      <c r="OQS26" s="216"/>
      <c r="OQT26" s="216"/>
      <c r="OQU26" s="216"/>
      <c r="OQV26" s="216"/>
      <c r="OQW26" s="216"/>
      <c r="OQX26" s="216"/>
      <c r="OQY26" s="216"/>
      <c r="OQZ26" s="216"/>
      <c r="ORA26" s="216"/>
      <c r="ORB26" s="216"/>
      <c r="ORC26" s="216"/>
      <c r="ORD26" s="216"/>
      <c r="ORE26" s="216"/>
      <c r="ORF26" s="216"/>
      <c r="ORG26" s="216"/>
      <c r="ORH26" s="216"/>
      <c r="ORI26" s="216"/>
      <c r="ORJ26" s="216"/>
      <c r="ORK26" s="216"/>
      <c r="ORL26" s="216"/>
      <c r="ORM26" s="216"/>
      <c r="ORN26" s="216"/>
      <c r="ORO26" s="216"/>
      <c r="ORP26" s="216"/>
      <c r="ORQ26" s="216"/>
      <c r="ORR26" s="216"/>
      <c r="ORS26" s="216"/>
      <c r="ORT26" s="216"/>
      <c r="ORU26" s="216"/>
      <c r="ORV26" s="216"/>
      <c r="ORW26" s="216"/>
      <c r="ORX26" s="216"/>
      <c r="ORY26" s="216"/>
      <c r="ORZ26" s="216"/>
      <c r="OSA26" s="216"/>
      <c r="OSB26" s="216"/>
      <c r="OSC26" s="216"/>
      <c r="OSD26" s="216"/>
      <c r="OSE26" s="216"/>
      <c r="OSF26" s="216"/>
      <c r="OSG26" s="216"/>
      <c r="OSH26" s="216"/>
      <c r="OSI26" s="216"/>
      <c r="OSJ26" s="216"/>
      <c r="OSK26" s="216"/>
      <c r="OSL26" s="216"/>
      <c r="OSM26" s="216"/>
      <c r="OSN26" s="216"/>
      <c r="OSO26" s="216"/>
      <c r="OSP26" s="216"/>
      <c r="OSQ26" s="216"/>
      <c r="OSR26" s="216"/>
      <c r="OSS26" s="216"/>
      <c r="OST26" s="216"/>
      <c r="OSU26" s="216"/>
      <c r="OSV26" s="216"/>
      <c r="OSW26" s="216"/>
      <c r="OSX26" s="216"/>
      <c r="OSY26" s="216"/>
      <c r="OSZ26" s="216"/>
      <c r="OTA26" s="216"/>
      <c r="OTB26" s="216"/>
      <c r="OTC26" s="216"/>
      <c r="OTD26" s="216"/>
      <c r="OTE26" s="216"/>
      <c r="OTF26" s="216"/>
      <c r="OTG26" s="216"/>
      <c r="OTH26" s="216"/>
      <c r="OTI26" s="216"/>
      <c r="OTJ26" s="216"/>
      <c r="OTK26" s="216"/>
      <c r="OTL26" s="216"/>
      <c r="OTM26" s="216"/>
      <c r="OTN26" s="216"/>
      <c r="OTO26" s="216"/>
      <c r="OTP26" s="216"/>
      <c r="OTQ26" s="216"/>
      <c r="OTR26" s="216"/>
      <c r="OTS26" s="216"/>
      <c r="OTT26" s="216"/>
      <c r="OTU26" s="216"/>
      <c r="OTV26" s="216"/>
      <c r="OTW26" s="216"/>
      <c r="OTX26" s="216"/>
      <c r="OTY26" s="216"/>
      <c r="OTZ26" s="216"/>
      <c r="OUA26" s="216"/>
      <c r="OUB26" s="216"/>
      <c r="OUC26" s="216"/>
      <c r="OUD26" s="216"/>
      <c r="OUE26" s="216"/>
      <c r="OUF26" s="216"/>
      <c r="OUG26" s="216"/>
      <c r="OUH26" s="216"/>
      <c r="OUI26" s="216"/>
      <c r="OUJ26" s="216"/>
      <c r="OUK26" s="216"/>
      <c r="OUL26" s="216"/>
      <c r="OUM26" s="216"/>
      <c r="OUN26" s="216"/>
      <c r="OUO26" s="216"/>
      <c r="OUP26" s="216"/>
      <c r="OUQ26" s="216"/>
      <c r="OUR26" s="216"/>
      <c r="OUS26" s="216"/>
      <c r="OUT26" s="216"/>
      <c r="OUU26" s="216"/>
      <c r="OUV26" s="216"/>
      <c r="OUW26" s="216"/>
      <c r="OUX26" s="216"/>
      <c r="OUY26" s="216"/>
      <c r="OUZ26" s="216"/>
      <c r="OVA26" s="216"/>
      <c r="OVB26" s="216"/>
      <c r="OVC26" s="216"/>
      <c r="OVD26" s="216"/>
      <c r="OVE26" s="216"/>
      <c r="OVF26" s="216"/>
      <c r="OVG26" s="216"/>
      <c r="OVH26" s="216"/>
      <c r="OVI26" s="216"/>
      <c r="OVJ26" s="216"/>
      <c r="OVK26" s="216"/>
      <c r="OVL26" s="216"/>
      <c r="OVM26" s="216"/>
      <c r="OVN26" s="216"/>
      <c r="OVO26" s="216"/>
      <c r="OVP26" s="216"/>
      <c r="OVQ26" s="216"/>
      <c r="OVR26" s="216"/>
      <c r="OVS26" s="216"/>
      <c r="OVT26" s="216"/>
      <c r="OVU26" s="216"/>
      <c r="OVV26" s="216"/>
      <c r="OVW26" s="216"/>
      <c r="OVX26" s="216"/>
      <c r="OVY26" s="216"/>
      <c r="OVZ26" s="216"/>
      <c r="OWA26" s="216"/>
      <c r="OWB26" s="216"/>
      <c r="OWC26" s="216"/>
      <c r="OWD26" s="216"/>
      <c r="OWE26" s="216"/>
      <c r="OWF26" s="216"/>
      <c r="OWG26" s="216"/>
      <c r="OWH26" s="216"/>
      <c r="OWI26" s="216"/>
      <c r="OWJ26" s="216"/>
      <c r="OWK26" s="216"/>
      <c r="OWL26" s="216"/>
      <c r="OWM26" s="216"/>
      <c r="OWN26" s="216"/>
      <c r="OWO26" s="216"/>
      <c r="OWP26" s="216"/>
      <c r="OWQ26" s="216"/>
      <c r="OWR26" s="216"/>
      <c r="OWS26" s="216"/>
      <c r="OWT26" s="216"/>
      <c r="OWU26" s="216"/>
      <c r="OWV26" s="216"/>
      <c r="OWW26" s="216"/>
      <c r="OWX26" s="216"/>
      <c r="OWY26" s="216"/>
      <c r="OWZ26" s="216"/>
      <c r="OXA26" s="216"/>
      <c r="OXB26" s="216"/>
      <c r="OXC26" s="216"/>
      <c r="OXD26" s="216"/>
      <c r="OXE26" s="216"/>
      <c r="OXF26" s="216"/>
      <c r="OXG26" s="216"/>
      <c r="OXH26" s="216"/>
      <c r="OXI26" s="216"/>
      <c r="OXJ26" s="216"/>
      <c r="OXK26" s="216"/>
      <c r="OXL26" s="216"/>
      <c r="OXM26" s="216"/>
      <c r="OXN26" s="216"/>
      <c r="OXO26" s="216"/>
      <c r="OXP26" s="216"/>
      <c r="OXQ26" s="216"/>
      <c r="OXR26" s="216"/>
      <c r="OXS26" s="216"/>
      <c r="OXT26" s="216"/>
      <c r="OXU26" s="216"/>
      <c r="OXV26" s="216"/>
      <c r="OXW26" s="216"/>
      <c r="OXX26" s="216"/>
      <c r="OXY26" s="216"/>
      <c r="OXZ26" s="216"/>
      <c r="OYA26" s="216"/>
      <c r="OYB26" s="216"/>
      <c r="OYC26" s="216"/>
      <c r="OYD26" s="216"/>
      <c r="OYE26" s="216"/>
      <c r="OYF26" s="216"/>
      <c r="OYG26" s="216"/>
      <c r="OYH26" s="216"/>
      <c r="OYI26" s="216"/>
      <c r="OYJ26" s="216"/>
      <c r="OYK26" s="216"/>
      <c r="OYL26" s="216"/>
      <c r="OYM26" s="216"/>
      <c r="OYN26" s="216"/>
      <c r="OYO26" s="216"/>
      <c r="OYP26" s="216"/>
      <c r="OYQ26" s="216"/>
      <c r="OYR26" s="216"/>
      <c r="OYS26" s="216"/>
      <c r="OYT26" s="216"/>
      <c r="OYU26" s="216"/>
      <c r="OYV26" s="216"/>
      <c r="OYW26" s="216"/>
      <c r="OYX26" s="216"/>
      <c r="OYY26" s="216"/>
      <c r="OYZ26" s="216"/>
      <c r="OZA26" s="216"/>
      <c r="OZB26" s="216"/>
      <c r="OZC26" s="216"/>
      <c r="OZD26" s="216"/>
      <c r="OZE26" s="216"/>
      <c r="OZF26" s="216"/>
      <c r="OZG26" s="216"/>
      <c r="OZH26" s="216"/>
      <c r="OZI26" s="216"/>
      <c r="OZJ26" s="216"/>
      <c r="OZK26" s="216"/>
      <c r="OZL26" s="216"/>
      <c r="OZM26" s="216"/>
      <c r="OZN26" s="216"/>
      <c r="OZO26" s="216"/>
      <c r="OZP26" s="216"/>
      <c r="OZQ26" s="216"/>
      <c r="OZR26" s="216"/>
      <c r="OZS26" s="216"/>
      <c r="OZT26" s="216"/>
      <c r="OZU26" s="216"/>
      <c r="OZV26" s="216"/>
      <c r="OZW26" s="216"/>
      <c r="OZX26" s="216"/>
      <c r="OZY26" s="216"/>
      <c r="OZZ26" s="216"/>
      <c r="PAA26" s="216"/>
      <c r="PAB26" s="216"/>
      <c r="PAC26" s="216"/>
      <c r="PAD26" s="216"/>
      <c r="PAE26" s="216"/>
      <c r="PAF26" s="216"/>
      <c r="PAG26" s="216"/>
      <c r="PAH26" s="216"/>
      <c r="PAI26" s="216"/>
      <c r="PAJ26" s="216"/>
      <c r="PAK26" s="216"/>
      <c r="PAL26" s="216"/>
      <c r="PAM26" s="216"/>
      <c r="PAN26" s="216"/>
      <c r="PAO26" s="216"/>
      <c r="PAP26" s="216"/>
      <c r="PAQ26" s="216"/>
      <c r="PAR26" s="216"/>
      <c r="PAS26" s="216"/>
      <c r="PAT26" s="216"/>
      <c r="PAU26" s="216"/>
      <c r="PAV26" s="216"/>
      <c r="PAW26" s="216"/>
      <c r="PAX26" s="216"/>
      <c r="PAY26" s="216"/>
      <c r="PAZ26" s="216"/>
      <c r="PBA26" s="216"/>
      <c r="PBB26" s="216"/>
      <c r="PBC26" s="216"/>
      <c r="PBD26" s="216"/>
      <c r="PBE26" s="216"/>
      <c r="PBF26" s="216"/>
      <c r="PBG26" s="216"/>
      <c r="PBH26" s="216"/>
      <c r="PBI26" s="216"/>
      <c r="PBJ26" s="216"/>
      <c r="PBK26" s="216"/>
      <c r="PBL26" s="216"/>
      <c r="PBM26" s="216"/>
      <c r="PBN26" s="216"/>
      <c r="PBO26" s="216"/>
      <c r="PBP26" s="216"/>
      <c r="PBQ26" s="216"/>
      <c r="PBR26" s="216"/>
      <c r="PBS26" s="216"/>
      <c r="PBT26" s="216"/>
      <c r="PBU26" s="216"/>
      <c r="PBV26" s="216"/>
      <c r="PBW26" s="216"/>
      <c r="PBX26" s="216"/>
      <c r="PBY26" s="216"/>
      <c r="PBZ26" s="216"/>
      <c r="PCA26" s="216"/>
      <c r="PCB26" s="216"/>
      <c r="PCC26" s="216"/>
      <c r="PCD26" s="216"/>
      <c r="PCE26" s="216"/>
      <c r="PCF26" s="216"/>
      <c r="PCG26" s="216"/>
      <c r="PCH26" s="216"/>
      <c r="PCI26" s="216"/>
      <c r="PCJ26" s="216"/>
      <c r="PCK26" s="216"/>
      <c r="PCL26" s="216"/>
      <c r="PCM26" s="216"/>
      <c r="PCN26" s="216"/>
      <c r="PCO26" s="216"/>
      <c r="PCP26" s="216"/>
      <c r="PCQ26" s="216"/>
      <c r="PCR26" s="216"/>
      <c r="PCS26" s="216"/>
      <c r="PCT26" s="216"/>
      <c r="PCU26" s="216"/>
      <c r="PCV26" s="216"/>
      <c r="PCW26" s="216"/>
      <c r="PCX26" s="216"/>
      <c r="PCY26" s="216"/>
      <c r="PCZ26" s="216"/>
      <c r="PDA26" s="216"/>
      <c r="PDB26" s="216"/>
      <c r="PDC26" s="216"/>
      <c r="PDD26" s="216"/>
      <c r="PDE26" s="216"/>
      <c r="PDF26" s="216"/>
      <c r="PDG26" s="216"/>
      <c r="PDH26" s="216"/>
      <c r="PDI26" s="216"/>
      <c r="PDJ26" s="216"/>
      <c r="PDK26" s="216"/>
      <c r="PDL26" s="216"/>
      <c r="PDM26" s="216"/>
      <c r="PDN26" s="216"/>
      <c r="PDO26" s="216"/>
      <c r="PDP26" s="216"/>
      <c r="PDQ26" s="216"/>
      <c r="PDR26" s="216"/>
      <c r="PDS26" s="216"/>
      <c r="PDT26" s="216"/>
      <c r="PDU26" s="216"/>
      <c r="PDV26" s="216"/>
      <c r="PDW26" s="216"/>
      <c r="PDX26" s="216"/>
      <c r="PDY26" s="216"/>
      <c r="PDZ26" s="216"/>
      <c r="PEA26" s="216"/>
      <c r="PEB26" s="216"/>
      <c r="PEC26" s="216"/>
      <c r="PED26" s="216"/>
      <c r="PEE26" s="216"/>
      <c r="PEF26" s="216"/>
      <c r="PEG26" s="216"/>
      <c r="PEH26" s="216"/>
      <c r="PEI26" s="216"/>
      <c r="PEJ26" s="216"/>
      <c r="PEK26" s="216"/>
      <c r="PEL26" s="216"/>
      <c r="PEM26" s="216"/>
      <c r="PEN26" s="216"/>
      <c r="PEO26" s="216"/>
      <c r="PEP26" s="216"/>
      <c r="PEQ26" s="216"/>
      <c r="PER26" s="216"/>
      <c r="PES26" s="216"/>
      <c r="PET26" s="216"/>
      <c r="PEU26" s="216"/>
      <c r="PEV26" s="216"/>
      <c r="PEW26" s="216"/>
      <c r="PEX26" s="216"/>
      <c r="PEY26" s="216"/>
      <c r="PEZ26" s="216"/>
      <c r="PFA26" s="216"/>
      <c r="PFB26" s="216"/>
      <c r="PFC26" s="216"/>
      <c r="PFD26" s="216"/>
      <c r="PFE26" s="216"/>
      <c r="PFF26" s="216"/>
      <c r="PFG26" s="216"/>
      <c r="PFH26" s="216"/>
      <c r="PFI26" s="216"/>
      <c r="PFJ26" s="216"/>
      <c r="PFK26" s="216"/>
      <c r="PFL26" s="216"/>
      <c r="PFM26" s="216"/>
      <c r="PFN26" s="216"/>
      <c r="PFO26" s="216"/>
      <c r="PFP26" s="216"/>
      <c r="PFQ26" s="216"/>
      <c r="PFR26" s="216"/>
      <c r="PFS26" s="216"/>
      <c r="PFT26" s="216"/>
      <c r="PFU26" s="216"/>
      <c r="PFV26" s="216"/>
      <c r="PFW26" s="216"/>
      <c r="PFX26" s="216"/>
      <c r="PFY26" s="216"/>
      <c r="PFZ26" s="216"/>
      <c r="PGA26" s="216"/>
      <c r="PGB26" s="216"/>
      <c r="PGC26" s="216"/>
      <c r="PGD26" s="216"/>
      <c r="PGE26" s="216"/>
      <c r="PGF26" s="216"/>
      <c r="PGG26" s="216"/>
      <c r="PGH26" s="216"/>
      <c r="PGI26" s="216"/>
      <c r="PGJ26" s="216"/>
      <c r="PGK26" s="216"/>
      <c r="PGL26" s="216"/>
      <c r="PGM26" s="216"/>
      <c r="PGN26" s="216"/>
      <c r="PGO26" s="216"/>
      <c r="PGP26" s="216"/>
      <c r="PGQ26" s="216"/>
      <c r="PGR26" s="216"/>
      <c r="PGS26" s="216"/>
      <c r="PGT26" s="216"/>
      <c r="PGU26" s="216"/>
      <c r="PGV26" s="216"/>
      <c r="PGW26" s="216"/>
      <c r="PGX26" s="216"/>
      <c r="PGY26" s="216"/>
      <c r="PGZ26" s="216"/>
      <c r="PHA26" s="216"/>
      <c r="PHB26" s="216"/>
      <c r="PHC26" s="216"/>
      <c r="PHD26" s="216"/>
      <c r="PHE26" s="216"/>
      <c r="PHF26" s="216"/>
      <c r="PHG26" s="216"/>
      <c r="PHH26" s="216"/>
      <c r="PHI26" s="216"/>
      <c r="PHJ26" s="216"/>
      <c r="PHK26" s="216"/>
      <c r="PHL26" s="216"/>
      <c r="PHM26" s="216"/>
      <c r="PHN26" s="216"/>
      <c r="PHO26" s="216"/>
      <c r="PHP26" s="216"/>
      <c r="PHQ26" s="216"/>
      <c r="PHR26" s="216"/>
      <c r="PHS26" s="216"/>
      <c r="PHT26" s="216"/>
      <c r="PHU26" s="216"/>
      <c r="PHV26" s="216"/>
      <c r="PHW26" s="216"/>
      <c r="PHX26" s="216"/>
      <c r="PHY26" s="216"/>
      <c r="PHZ26" s="216"/>
      <c r="PIA26" s="216"/>
      <c r="PIB26" s="216"/>
      <c r="PIC26" s="216"/>
      <c r="PID26" s="216"/>
      <c r="PIE26" s="216"/>
      <c r="PIF26" s="216"/>
      <c r="PIG26" s="216"/>
      <c r="PIH26" s="216"/>
      <c r="PII26" s="216"/>
      <c r="PIJ26" s="216"/>
      <c r="PIK26" s="216"/>
      <c r="PIL26" s="216"/>
      <c r="PIM26" s="216"/>
      <c r="PIN26" s="216"/>
      <c r="PIO26" s="216"/>
      <c r="PIP26" s="216"/>
      <c r="PIQ26" s="216"/>
      <c r="PIR26" s="216"/>
      <c r="PIS26" s="216"/>
      <c r="PIT26" s="216"/>
      <c r="PIU26" s="216"/>
      <c r="PIV26" s="216"/>
      <c r="PIW26" s="216"/>
      <c r="PIX26" s="216"/>
      <c r="PIY26" s="216"/>
      <c r="PIZ26" s="216"/>
      <c r="PJA26" s="216"/>
      <c r="PJB26" s="216"/>
      <c r="PJC26" s="216"/>
      <c r="PJD26" s="216"/>
      <c r="PJE26" s="216"/>
      <c r="PJF26" s="216"/>
      <c r="PJG26" s="216"/>
      <c r="PJH26" s="216"/>
      <c r="PJI26" s="216"/>
      <c r="PJJ26" s="216"/>
      <c r="PJK26" s="216"/>
      <c r="PJL26" s="216"/>
      <c r="PJM26" s="216"/>
      <c r="PJN26" s="216"/>
      <c r="PJO26" s="216"/>
      <c r="PJP26" s="216"/>
      <c r="PJQ26" s="216"/>
      <c r="PJR26" s="216"/>
      <c r="PJS26" s="216"/>
      <c r="PJT26" s="216"/>
      <c r="PJU26" s="216"/>
      <c r="PJV26" s="216"/>
      <c r="PJW26" s="216"/>
      <c r="PJX26" s="216"/>
      <c r="PJY26" s="216"/>
      <c r="PJZ26" s="216"/>
      <c r="PKA26" s="216"/>
      <c r="PKB26" s="216"/>
      <c r="PKC26" s="216"/>
      <c r="PKD26" s="216"/>
      <c r="PKE26" s="216"/>
      <c r="PKF26" s="216"/>
      <c r="PKG26" s="216"/>
      <c r="PKH26" s="216"/>
      <c r="PKI26" s="216"/>
      <c r="PKJ26" s="216"/>
      <c r="PKK26" s="216"/>
      <c r="PKL26" s="216"/>
      <c r="PKM26" s="216"/>
      <c r="PKN26" s="216"/>
      <c r="PKO26" s="216"/>
      <c r="PKP26" s="216"/>
      <c r="PKQ26" s="216"/>
      <c r="PKR26" s="216"/>
      <c r="PKS26" s="216"/>
      <c r="PKT26" s="216"/>
      <c r="PKU26" s="216"/>
      <c r="PKV26" s="216"/>
      <c r="PKW26" s="216"/>
      <c r="PKX26" s="216"/>
      <c r="PKY26" s="216"/>
      <c r="PKZ26" s="216"/>
      <c r="PLA26" s="216"/>
      <c r="PLB26" s="216"/>
      <c r="PLC26" s="216"/>
      <c r="PLD26" s="216"/>
      <c r="PLE26" s="216"/>
      <c r="PLF26" s="216"/>
      <c r="PLG26" s="216"/>
      <c r="PLH26" s="216"/>
      <c r="PLI26" s="216"/>
      <c r="PLJ26" s="216"/>
      <c r="PLK26" s="216"/>
      <c r="PLL26" s="216"/>
      <c r="PLM26" s="216"/>
      <c r="PLN26" s="216"/>
      <c r="PLO26" s="216"/>
      <c r="PLP26" s="216"/>
      <c r="PLQ26" s="216"/>
      <c r="PLR26" s="216"/>
      <c r="PLS26" s="216"/>
      <c r="PLT26" s="216"/>
      <c r="PLU26" s="216"/>
      <c r="PLV26" s="216"/>
      <c r="PLW26" s="216"/>
      <c r="PLX26" s="216"/>
      <c r="PLY26" s="216"/>
      <c r="PLZ26" s="216"/>
      <c r="PMA26" s="216"/>
      <c r="PMB26" s="216"/>
      <c r="PMC26" s="216"/>
      <c r="PMD26" s="216"/>
      <c r="PME26" s="216"/>
      <c r="PMF26" s="216"/>
      <c r="PMG26" s="216"/>
      <c r="PMH26" s="216"/>
      <c r="PMI26" s="216"/>
      <c r="PMJ26" s="216"/>
      <c r="PMK26" s="216"/>
      <c r="PML26" s="216"/>
      <c r="PMM26" s="216"/>
      <c r="PMN26" s="216"/>
      <c r="PMO26" s="216"/>
      <c r="PMP26" s="216"/>
      <c r="PMQ26" s="216"/>
      <c r="PMR26" s="216"/>
      <c r="PMS26" s="216"/>
      <c r="PMT26" s="216"/>
      <c r="PMU26" s="216"/>
      <c r="PMV26" s="216"/>
      <c r="PMW26" s="216"/>
      <c r="PMX26" s="216"/>
      <c r="PMY26" s="216"/>
      <c r="PMZ26" s="216"/>
      <c r="PNA26" s="216"/>
      <c r="PNB26" s="216"/>
      <c r="PNC26" s="216"/>
      <c r="PND26" s="216"/>
      <c r="PNE26" s="216"/>
      <c r="PNF26" s="216"/>
      <c r="PNG26" s="216"/>
      <c r="PNH26" s="216"/>
      <c r="PNI26" s="216"/>
      <c r="PNJ26" s="216"/>
      <c r="PNK26" s="216"/>
      <c r="PNL26" s="216"/>
      <c r="PNM26" s="216"/>
      <c r="PNN26" s="216"/>
      <c r="PNO26" s="216"/>
      <c r="PNP26" s="216"/>
      <c r="PNQ26" s="216"/>
      <c r="PNR26" s="216"/>
      <c r="PNS26" s="216"/>
      <c r="PNT26" s="216"/>
      <c r="PNU26" s="216"/>
      <c r="PNV26" s="216"/>
      <c r="PNW26" s="216"/>
      <c r="PNX26" s="216"/>
      <c r="PNY26" s="216"/>
      <c r="PNZ26" s="216"/>
      <c r="POA26" s="216"/>
      <c r="POB26" s="216"/>
      <c r="POC26" s="216"/>
      <c r="POD26" s="216"/>
      <c r="POE26" s="216"/>
      <c r="POF26" s="216"/>
      <c r="POG26" s="216"/>
      <c r="POH26" s="216"/>
      <c r="POI26" s="216"/>
      <c r="POJ26" s="216"/>
      <c r="POK26" s="216"/>
      <c r="POL26" s="216"/>
      <c r="POM26" s="216"/>
      <c r="PON26" s="216"/>
      <c r="POO26" s="216"/>
      <c r="POP26" s="216"/>
      <c r="POQ26" s="216"/>
      <c r="POR26" s="216"/>
      <c r="POS26" s="216"/>
      <c r="POT26" s="216"/>
      <c r="POU26" s="216"/>
      <c r="POV26" s="216"/>
      <c r="POW26" s="216"/>
      <c r="POX26" s="216"/>
      <c r="POY26" s="216"/>
      <c r="POZ26" s="216"/>
      <c r="PPA26" s="216"/>
      <c r="PPB26" s="216"/>
      <c r="PPC26" s="216"/>
      <c r="PPD26" s="216"/>
      <c r="PPE26" s="216"/>
      <c r="PPF26" s="216"/>
      <c r="PPG26" s="216"/>
      <c r="PPH26" s="216"/>
      <c r="PPI26" s="216"/>
      <c r="PPJ26" s="216"/>
      <c r="PPK26" s="216"/>
      <c r="PPL26" s="216"/>
      <c r="PPM26" s="216"/>
      <c r="PPN26" s="216"/>
      <c r="PPO26" s="216"/>
      <c r="PPP26" s="216"/>
      <c r="PPQ26" s="216"/>
      <c r="PPR26" s="216"/>
      <c r="PPS26" s="216"/>
      <c r="PPT26" s="216"/>
      <c r="PPU26" s="216"/>
      <c r="PPV26" s="216"/>
      <c r="PPW26" s="216"/>
      <c r="PPX26" s="216"/>
      <c r="PPY26" s="216"/>
      <c r="PPZ26" s="216"/>
      <c r="PQA26" s="216"/>
      <c r="PQB26" s="216"/>
      <c r="PQC26" s="216"/>
      <c r="PQD26" s="216"/>
      <c r="PQE26" s="216"/>
      <c r="PQF26" s="216"/>
      <c r="PQG26" s="216"/>
      <c r="PQH26" s="216"/>
      <c r="PQI26" s="216"/>
      <c r="PQJ26" s="216"/>
      <c r="PQK26" s="216"/>
      <c r="PQL26" s="216"/>
      <c r="PQM26" s="216"/>
      <c r="PQN26" s="216"/>
      <c r="PQO26" s="216"/>
      <c r="PQP26" s="216"/>
      <c r="PQQ26" s="216"/>
      <c r="PQR26" s="216"/>
      <c r="PQS26" s="216"/>
      <c r="PQT26" s="216"/>
      <c r="PQU26" s="216"/>
      <c r="PQV26" s="216"/>
      <c r="PQW26" s="216"/>
      <c r="PQX26" s="216"/>
      <c r="PQY26" s="216"/>
      <c r="PQZ26" s="216"/>
      <c r="PRA26" s="216"/>
      <c r="PRB26" s="216"/>
      <c r="PRC26" s="216"/>
      <c r="PRD26" s="216"/>
      <c r="PRE26" s="216"/>
      <c r="PRF26" s="216"/>
      <c r="PRG26" s="216"/>
      <c r="PRH26" s="216"/>
      <c r="PRI26" s="216"/>
      <c r="PRJ26" s="216"/>
      <c r="PRK26" s="216"/>
      <c r="PRL26" s="216"/>
      <c r="PRM26" s="216"/>
      <c r="PRN26" s="216"/>
      <c r="PRO26" s="216"/>
      <c r="PRP26" s="216"/>
      <c r="PRQ26" s="216"/>
      <c r="PRR26" s="216"/>
      <c r="PRS26" s="216"/>
      <c r="PRT26" s="216"/>
      <c r="PRU26" s="216"/>
      <c r="PRV26" s="216"/>
      <c r="PRW26" s="216"/>
      <c r="PRX26" s="216"/>
      <c r="PRY26" s="216"/>
      <c r="PRZ26" s="216"/>
      <c r="PSA26" s="216"/>
      <c r="PSB26" s="216"/>
      <c r="PSC26" s="216"/>
      <c r="PSD26" s="216"/>
      <c r="PSE26" s="216"/>
      <c r="PSF26" s="216"/>
      <c r="PSG26" s="216"/>
      <c r="PSH26" s="216"/>
      <c r="PSI26" s="216"/>
      <c r="PSJ26" s="216"/>
      <c r="PSK26" s="216"/>
      <c r="PSL26" s="216"/>
      <c r="PSM26" s="216"/>
      <c r="PSN26" s="216"/>
      <c r="PSO26" s="216"/>
      <c r="PSP26" s="216"/>
      <c r="PSQ26" s="216"/>
      <c r="PSR26" s="216"/>
      <c r="PSS26" s="216"/>
      <c r="PST26" s="216"/>
      <c r="PSU26" s="216"/>
      <c r="PSV26" s="216"/>
      <c r="PSW26" s="216"/>
      <c r="PSX26" s="216"/>
      <c r="PSY26" s="216"/>
      <c r="PSZ26" s="216"/>
      <c r="PTA26" s="216"/>
      <c r="PTB26" s="216"/>
      <c r="PTC26" s="216"/>
      <c r="PTD26" s="216"/>
      <c r="PTE26" s="216"/>
      <c r="PTF26" s="216"/>
      <c r="PTG26" s="216"/>
      <c r="PTH26" s="216"/>
      <c r="PTI26" s="216"/>
      <c r="PTJ26" s="216"/>
      <c r="PTK26" s="216"/>
      <c r="PTL26" s="216"/>
      <c r="PTM26" s="216"/>
      <c r="PTN26" s="216"/>
      <c r="PTO26" s="216"/>
      <c r="PTP26" s="216"/>
      <c r="PTQ26" s="216"/>
      <c r="PTR26" s="216"/>
      <c r="PTS26" s="216"/>
      <c r="PTT26" s="216"/>
      <c r="PTU26" s="216"/>
      <c r="PTV26" s="216"/>
      <c r="PTW26" s="216"/>
      <c r="PTX26" s="216"/>
      <c r="PTY26" s="216"/>
      <c r="PTZ26" s="216"/>
      <c r="PUA26" s="216"/>
      <c r="PUB26" s="216"/>
      <c r="PUC26" s="216"/>
      <c r="PUD26" s="216"/>
      <c r="PUE26" s="216"/>
      <c r="PUF26" s="216"/>
      <c r="PUG26" s="216"/>
      <c r="PUH26" s="216"/>
      <c r="PUI26" s="216"/>
      <c r="PUJ26" s="216"/>
      <c r="PUK26" s="216"/>
      <c r="PUL26" s="216"/>
      <c r="PUM26" s="216"/>
      <c r="PUN26" s="216"/>
      <c r="PUO26" s="216"/>
      <c r="PUP26" s="216"/>
      <c r="PUQ26" s="216"/>
      <c r="PUR26" s="216"/>
      <c r="PUS26" s="216"/>
      <c r="PUT26" s="216"/>
      <c r="PUU26" s="216"/>
      <c r="PUV26" s="216"/>
      <c r="PUW26" s="216"/>
      <c r="PUX26" s="216"/>
      <c r="PUY26" s="216"/>
      <c r="PUZ26" s="216"/>
      <c r="PVA26" s="216"/>
      <c r="PVB26" s="216"/>
      <c r="PVC26" s="216"/>
      <c r="PVD26" s="216"/>
      <c r="PVE26" s="216"/>
      <c r="PVF26" s="216"/>
      <c r="PVG26" s="216"/>
      <c r="PVH26" s="216"/>
      <c r="PVI26" s="216"/>
      <c r="PVJ26" s="216"/>
      <c r="PVK26" s="216"/>
      <c r="PVL26" s="216"/>
      <c r="PVM26" s="216"/>
      <c r="PVN26" s="216"/>
      <c r="PVO26" s="216"/>
      <c r="PVP26" s="216"/>
      <c r="PVQ26" s="216"/>
      <c r="PVR26" s="216"/>
      <c r="PVS26" s="216"/>
      <c r="PVT26" s="216"/>
      <c r="PVU26" s="216"/>
      <c r="PVV26" s="216"/>
      <c r="PVW26" s="216"/>
      <c r="PVX26" s="216"/>
      <c r="PVY26" s="216"/>
      <c r="PVZ26" s="216"/>
      <c r="PWA26" s="216"/>
      <c r="PWB26" s="216"/>
      <c r="PWC26" s="216"/>
      <c r="PWD26" s="216"/>
      <c r="PWE26" s="216"/>
      <c r="PWF26" s="216"/>
      <c r="PWG26" s="216"/>
      <c r="PWH26" s="216"/>
      <c r="PWI26" s="216"/>
      <c r="PWJ26" s="216"/>
      <c r="PWK26" s="216"/>
      <c r="PWL26" s="216"/>
      <c r="PWM26" s="216"/>
      <c r="PWN26" s="216"/>
      <c r="PWO26" s="216"/>
      <c r="PWP26" s="216"/>
      <c r="PWQ26" s="216"/>
      <c r="PWR26" s="216"/>
      <c r="PWS26" s="216"/>
      <c r="PWT26" s="216"/>
      <c r="PWU26" s="216"/>
      <c r="PWV26" s="216"/>
      <c r="PWW26" s="216"/>
      <c r="PWX26" s="216"/>
      <c r="PWY26" s="216"/>
      <c r="PWZ26" s="216"/>
      <c r="PXA26" s="216"/>
      <c r="PXB26" s="216"/>
      <c r="PXC26" s="216"/>
      <c r="PXD26" s="216"/>
      <c r="PXE26" s="216"/>
      <c r="PXF26" s="216"/>
      <c r="PXG26" s="216"/>
      <c r="PXH26" s="216"/>
      <c r="PXI26" s="216"/>
      <c r="PXJ26" s="216"/>
      <c r="PXK26" s="216"/>
      <c r="PXL26" s="216"/>
      <c r="PXM26" s="216"/>
      <c r="PXN26" s="216"/>
      <c r="PXO26" s="216"/>
      <c r="PXP26" s="216"/>
      <c r="PXQ26" s="216"/>
      <c r="PXR26" s="216"/>
      <c r="PXS26" s="216"/>
      <c r="PXT26" s="216"/>
      <c r="PXU26" s="216"/>
      <c r="PXV26" s="216"/>
      <c r="PXW26" s="216"/>
      <c r="PXX26" s="216"/>
      <c r="PXY26" s="216"/>
      <c r="PXZ26" s="216"/>
      <c r="PYA26" s="216"/>
      <c r="PYB26" s="216"/>
      <c r="PYC26" s="216"/>
      <c r="PYD26" s="216"/>
      <c r="PYE26" s="216"/>
      <c r="PYF26" s="216"/>
      <c r="PYG26" s="216"/>
      <c r="PYH26" s="216"/>
      <c r="PYI26" s="216"/>
      <c r="PYJ26" s="216"/>
      <c r="PYK26" s="216"/>
      <c r="PYL26" s="216"/>
      <c r="PYM26" s="216"/>
      <c r="PYN26" s="216"/>
      <c r="PYO26" s="216"/>
      <c r="PYP26" s="216"/>
      <c r="PYQ26" s="216"/>
      <c r="PYR26" s="216"/>
      <c r="PYS26" s="216"/>
      <c r="PYT26" s="216"/>
      <c r="PYU26" s="216"/>
      <c r="PYV26" s="216"/>
      <c r="PYW26" s="216"/>
      <c r="PYX26" s="216"/>
      <c r="PYY26" s="216"/>
      <c r="PYZ26" s="216"/>
      <c r="PZA26" s="216"/>
      <c r="PZB26" s="216"/>
      <c r="PZC26" s="216"/>
      <c r="PZD26" s="216"/>
      <c r="PZE26" s="216"/>
      <c r="PZF26" s="216"/>
      <c r="PZG26" s="216"/>
      <c r="PZH26" s="216"/>
      <c r="PZI26" s="216"/>
      <c r="PZJ26" s="216"/>
      <c r="PZK26" s="216"/>
      <c r="PZL26" s="216"/>
      <c r="PZM26" s="216"/>
      <c r="PZN26" s="216"/>
      <c r="PZO26" s="216"/>
      <c r="PZP26" s="216"/>
      <c r="PZQ26" s="216"/>
      <c r="PZR26" s="216"/>
      <c r="PZS26" s="216"/>
      <c r="PZT26" s="216"/>
      <c r="PZU26" s="216"/>
      <c r="PZV26" s="216"/>
      <c r="PZW26" s="216"/>
      <c r="PZX26" s="216"/>
      <c r="PZY26" s="216"/>
      <c r="PZZ26" s="216"/>
      <c r="QAA26" s="216"/>
      <c r="QAB26" s="216"/>
      <c r="QAC26" s="216"/>
      <c r="QAD26" s="216"/>
      <c r="QAE26" s="216"/>
      <c r="QAF26" s="216"/>
      <c r="QAG26" s="216"/>
      <c r="QAH26" s="216"/>
      <c r="QAI26" s="216"/>
      <c r="QAJ26" s="216"/>
      <c r="QAK26" s="216"/>
      <c r="QAL26" s="216"/>
      <c r="QAM26" s="216"/>
      <c r="QAN26" s="216"/>
      <c r="QAO26" s="216"/>
      <c r="QAP26" s="216"/>
      <c r="QAQ26" s="216"/>
      <c r="QAR26" s="216"/>
      <c r="QAS26" s="216"/>
      <c r="QAT26" s="216"/>
      <c r="QAU26" s="216"/>
      <c r="QAV26" s="216"/>
      <c r="QAW26" s="216"/>
      <c r="QAX26" s="216"/>
      <c r="QAY26" s="216"/>
      <c r="QAZ26" s="216"/>
      <c r="QBA26" s="216"/>
      <c r="QBB26" s="216"/>
      <c r="QBC26" s="216"/>
      <c r="QBD26" s="216"/>
      <c r="QBE26" s="216"/>
      <c r="QBF26" s="216"/>
      <c r="QBG26" s="216"/>
      <c r="QBH26" s="216"/>
      <c r="QBI26" s="216"/>
      <c r="QBJ26" s="216"/>
      <c r="QBK26" s="216"/>
      <c r="QBL26" s="216"/>
      <c r="QBM26" s="216"/>
      <c r="QBN26" s="216"/>
      <c r="QBO26" s="216"/>
      <c r="QBP26" s="216"/>
      <c r="QBQ26" s="216"/>
      <c r="QBR26" s="216"/>
      <c r="QBS26" s="216"/>
      <c r="QBT26" s="216"/>
      <c r="QBU26" s="216"/>
      <c r="QBV26" s="216"/>
      <c r="QBW26" s="216"/>
      <c r="QBX26" s="216"/>
      <c r="QBY26" s="216"/>
      <c r="QBZ26" s="216"/>
      <c r="QCA26" s="216"/>
      <c r="QCB26" s="216"/>
      <c r="QCC26" s="216"/>
      <c r="QCD26" s="216"/>
      <c r="QCE26" s="216"/>
      <c r="QCF26" s="216"/>
      <c r="QCG26" s="216"/>
      <c r="QCH26" s="216"/>
      <c r="QCI26" s="216"/>
      <c r="QCJ26" s="216"/>
      <c r="QCK26" s="216"/>
      <c r="QCL26" s="216"/>
      <c r="QCM26" s="216"/>
      <c r="QCN26" s="216"/>
      <c r="QCO26" s="216"/>
      <c r="QCP26" s="216"/>
      <c r="QCQ26" s="216"/>
      <c r="QCR26" s="216"/>
      <c r="QCS26" s="216"/>
      <c r="QCT26" s="216"/>
      <c r="QCU26" s="216"/>
      <c r="QCV26" s="216"/>
      <c r="QCW26" s="216"/>
      <c r="QCX26" s="216"/>
      <c r="QCY26" s="216"/>
      <c r="QCZ26" s="216"/>
      <c r="QDA26" s="216"/>
      <c r="QDB26" s="216"/>
      <c r="QDC26" s="216"/>
      <c r="QDD26" s="216"/>
      <c r="QDE26" s="216"/>
      <c r="QDF26" s="216"/>
      <c r="QDG26" s="216"/>
      <c r="QDH26" s="216"/>
      <c r="QDI26" s="216"/>
      <c r="QDJ26" s="216"/>
      <c r="QDK26" s="216"/>
      <c r="QDL26" s="216"/>
      <c r="QDM26" s="216"/>
      <c r="QDN26" s="216"/>
      <c r="QDO26" s="216"/>
      <c r="QDP26" s="216"/>
      <c r="QDQ26" s="216"/>
      <c r="QDR26" s="216"/>
      <c r="QDS26" s="216"/>
      <c r="QDT26" s="216"/>
      <c r="QDU26" s="216"/>
      <c r="QDV26" s="216"/>
      <c r="QDW26" s="216"/>
      <c r="QDX26" s="216"/>
      <c r="QDY26" s="216"/>
      <c r="QDZ26" s="216"/>
      <c r="QEA26" s="216"/>
      <c r="QEB26" s="216"/>
      <c r="QEC26" s="216"/>
      <c r="QED26" s="216"/>
      <c r="QEE26" s="216"/>
      <c r="QEF26" s="216"/>
      <c r="QEG26" s="216"/>
      <c r="QEH26" s="216"/>
      <c r="QEI26" s="216"/>
      <c r="QEJ26" s="216"/>
      <c r="QEK26" s="216"/>
      <c r="QEL26" s="216"/>
      <c r="QEM26" s="216"/>
      <c r="QEN26" s="216"/>
      <c r="QEO26" s="216"/>
      <c r="QEP26" s="216"/>
      <c r="QEQ26" s="216"/>
      <c r="QER26" s="216"/>
      <c r="QES26" s="216"/>
      <c r="QET26" s="216"/>
      <c r="QEU26" s="216"/>
      <c r="QEV26" s="216"/>
      <c r="QEW26" s="216"/>
      <c r="QEX26" s="216"/>
      <c r="QEY26" s="216"/>
      <c r="QEZ26" s="216"/>
      <c r="QFA26" s="216"/>
      <c r="QFB26" s="216"/>
      <c r="QFC26" s="216"/>
      <c r="QFD26" s="216"/>
      <c r="QFE26" s="216"/>
      <c r="QFF26" s="216"/>
      <c r="QFG26" s="216"/>
      <c r="QFH26" s="216"/>
      <c r="QFI26" s="216"/>
      <c r="QFJ26" s="216"/>
      <c r="QFK26" s="216"/>
      <c r="QFL26" s="216"/>
      <c r="QFM26" s="216"/>
      <c r="QFN26" s="216"/>
      <c r="QFO26" s="216"/>
      <c r="QFP26" s="216"/>
      <c r="QFQ26" s="216"/>
      <c r="QFR26" s="216"/>
      <c r="QFS26" s="216"/>
      <c r="QFT26" s="216"/>
      <c r="QFU26" s="216"/>
      <c r="QFV26" s="216"/>
      <c r="QFW26" s="216"/>
      <c r="QFX26" s="216"/>
      <c r="QFY26" s="216"/>
      <c r="QFZ26" s="216"/>
      <c r="QGA26" s="216"/>
      <c r="QGB26" s="216"/>
      <c r="QGC26" s="216"/>
      <c r="QGD26" s="216"/>
      <c r="QGE26" s="216"/>
      <c r="QGF26" s="216"/>
      <c r="QGG26" s="216"/>
      <c r="QGH26" s="216"/>
      <c r="QGI26" s="216"/>
      <c r="QGJ26" s="216"/>
      <c r="QGK26" s="216"/>
      <c r="QGL26" s="216"/>
      <c r="QGM26" s="216"/>
      <c r="QGN26" s="216"/>
      <c r="QGO26" s="216"/>
      <c r="QGP26" s="216"/>
      <c r="QGQ26" s="216"/>
      <c r="QGR26" s="216"/>
      <c r="QGS26" s="216"/>
      <c r="QGT26" s="216"/>
      <c r="QGU26" s="216"/>
      <c r="QGV26" s="216"/>
      <c r="QGW26" s="216"/>
      <c r="QGX26" s="216"/>
      <c r="QGY26" s="216"/>
      <c r="QGZ26" s="216"/>
      <c r="QHA26" s="216"/>
      <c r="QHB26" s="216"/>
      <c r="QHC26" s="216"/>
      <c r="QHD26" s="216"/>
      <c r="QHE26" s="216"/>
      <c r="QHF26" s="216"/>
      <c r="QHG26" s="216"/>
      <c r="QHH26" s="216"/>
      <c r="QHI26" s="216"/>
      <c r="QHJ26" s="216"/>
      <c r="QHK26" s="216"/>
      <c r="QHL26" s="216"/>
      <c r="QHM26" s="216"/>
      <c r="QHN26" s="216"/>
      <c r="QHO26" s="216"/>
      <c r="QHP26" s="216"/>
      <c r="QHQ26" s="216"/>
      <c r="QHR26" s="216"/>
      <c r="QHS26" s="216"/>
      <c r="QHT26" s="216"/>
      <c r="QHU26" s="216"/>
      <c r="QHV26" s="216"/>
      <c r="QHW26" s="216"/>
      <c r="QHX26" s="216"/>
      <c r="QHY26" s="216"/>
      <c r="QHZ26" s="216"/>
      <c r="QIA26" s="216"/>
      <c r="QIB26" s="216"/>
      <c r="QIC26" s="216"/>
      <c r="QID26" s="216"/>
      <c r="QIE26" s="216"/>
      <c r="QIF26" s="216"/>
      <c r="QIG26" s="216"/>
      <c r="QIH26" s="216"/>
      <c r="QII26" s="216"/>
      <c r="QIJ26" s="216"/>
      <c r="QIK26" s="216"/>
      <c r="QIL26" s="216"/>
      <c r="QIM26" s="216"/>
      <c r="QIN26" s="216"/>
      <c r="QIO26" s="216"/>
      <c r="QIP26" s="216"/>
      <c r="QIQ26" s="216"/>
      <c r="QIR26" s="216"/>
      <c r="QIS26" s="216"/>
      <c r="QIT26" s="216"/>
      <c r="QIU26" s="216"/>
      <c r="QIV26" s="216"/>
      <c r="QIW26" s="216"/>
      <c r="QIX26" s="216"/>
      <c r="QIY26" s="216"/>
      <c r="QIZ26" s="216"/>
      <c r="QJA26" s="216"/>
      <c r="QJB26" s="216"/>
      <c r="QJC26" s="216"/>
      <c r="QJD26" s="216"/>
      <c r="QJE26" s="216"/>
      <c r="QJF26" s="216"/>
      <c r="QJG26" s="216"/>
      <c r="QJH26" s="216"/>
      <c r="QJI26" s="216"/>
      <c r="QJJ26" s="216"/>
      <c r="QJK26" s="216"/>
      <c r="QJL26" s="216"/>
      <c r="QJM26" s="216"/>
      <c r="QJN26" s="216"/>
      <c r="QJO26" s="216"/>
      <c r="QJP26" s="216"/>
      <c r="QJQ26" s="216"/>
      <c r="QJR26" s="216"/>
      <c r="QJS26" s="216"/>
      <c r="QJT26" s="216"/>
      <c r="QJU26" s="216"/>
      <c r="QJV26" s="216"/>
      <c r="QJW26" s="216"/>
      <c r="QJX26" s="216"/>
      <c r="QJY26" s="216"/>
      <c r="QJZ26" s="216"/>
      <c r="QKA26" s="216"/>
      <c r="QKB26" s="216"/>
      <c r="QKC26" s="216"/>
      <c r="QKD26" s="216"/>
      <c r="QKE26" s="216"/>
      <c r="QKF26" s="216"/>
      <c r="QKG26" s="216"/>
      <c r="QKH26" s="216"/>
      <c r="QKI26" s="216"/>
      <c r="QKJ26" s="216"/>
      <c r="QKK26" s="216"/>
      <c r="QKL26" s="216"/>
      <c r="QKM26" s="216"/>
      <c r="QKN26" s="216"/>
      <c r="QKO26" s="216"/>
      <c r="QKP26" s="216"/>
      <c r="QKQ26" s="216"/>
      <c r="QKR26" s="216"/>
      <c r="QKS26" s="216"/>
      <c r="QKT26" s="216"/>
      <c r="QKU26" s="216"/>
      <c r="QKV26" s="216"/>
      <c r="QKW26" s="216"/>
      <c r="QKX26" s="216"/>
      <c r="QKY26" s="216"/>
      <c r="QKZ26" s="216"/>
      <c r="QLA26" s="216"/>
      <c r="QLB26" s="216"/>
      <c r="QLC26" s="216"/>
      <c r="QLD26" s="216"/>
      <c r="QLE26" s="216"/>
      <c r="QLF26" s="216"/>
      <c r="QLG26" s="216"/>
      <c r="QLH26" s="216"/>
      <c r="QLI26" s="216"/>
      <c r="QLJ26" s="216"/>
      <c r="QLK26" s="216"/>
      <c r="QLL26" s="216"/>
      <c r="QLM26" s="216"/>
      <c r="QLN26" s="216"/>
      <c r="QLO26" s="216"/>
      <c r="QLP26" s="216"/>
      <c r="QLQ26" s="216"/>
      <c r="QLR26" s="216"/>
      <c r="QLS26" s="216"/>
      <c r="QLT26" s="216"/>
      <c r="QLU26" s="216"/>
      <c r="QLV26" s="216"/>
      <c r="QLW26" s="216"/>
      <c r="QLX26" s="216"/>
      <c r="QLY26" s="216"/>
      <c r="QLZ26" s="216"/>
      <c r="QMA26" s="216"/>
      <c r="QMB26" s="216"/>
      <c r="QMC26" s="216"/>
      <c r="QMD26" s="216"/>
      <c r="QME26" s="216"/>
      <c r="QMF26" s="216"/>
      <c r="QMG26" s="216"/>
      <c r="QMH26" s="216"/>
      <c r="QMI26" s="216"/>
      <c r="QMJ26" s="216"/>
      <c r="QMK26" s="216"/>
      <c r="QML26" s="216"/>
      <c r="QMM26" s="216"/>
      <c r="QMN26" s="216"/>
      <c r="QMO26" s="216"/>
      <c r="QMP26" s="216"/>
      <c r="QMQ26" s="216"/>
      <c r="QMR26" s="216"/>
      <c r="QMS26" s="216"/>
      <c r="QMT26" s="216"/>
      <c r="QMU26" s="216"/>
      <c r="QMV26" s="216"/>
      <c r="QMW26" s="216"/>
      <c r="QMX26" s="216"/>
      <c r="QMY26" s="216"/>
      <c r="QMZ26" s="216"/>
      <c r="QNA26" s="216"/>
      <c r="QNB26" s="216"/>
      <c r="QNC26" s="216"/>
      <c r="QND26" s="216"/>
      <c r="QNE26" s="216"/>
      <c r="QNF26" s="216"/>
      <c r="QNG26" s="216"/>
      <c r="QNH26" s="216"/>
      <c r="QNI26" s="216"/>
      <c r="QNJ26" s="216"/>
      <c r="QNK26" s="216"/>
      <c r="QNL26" s="216"/>
      <c r="QNM26" s="216"/>
      <c r="QNN26" s="216"/>
      <c r="QNO26" s="216"/>
      <c r="QNP26" s="216"/>
      <c r="QNQ26" s="216"/>
      <c r="QNR26" s="216"/>
      <c r="QNS26" s="216"/>
      <c r="QNT26" s="216"/>
      <c r="QNU26" s="216"/>
      <c r="QNV26" s="216"/>
      <c r="QNW26" s="216"/>
      <c r="QNX26" s="216"/>
      <c r="QNY26" s="216"/>
      <c r="QNZ26" s="216"/>
      <c r="QOA26" s="216"/>
      <c r="QOB26" s="216"/>
      <c r="QOC26" s="216"/>
      <c r="QOD26" s="216"/>
      <c r="QOE26" s="216"/>
      <c r="QOF26" s="216"/>
      <c r="QOG26" s="216"/>
      <c r="QOH26" s="216"/>
      <c r="QOI26" s="216"/>
      <c r="QOJ26" s="216"/>
      <c r="QOK26" s="216"/>
      <c r="QOL26" s="216"/>
      <c r="QOM26" s="216"/>
      <c r="QON26" s="216"/>
      <c r="QOO26" s="216"/>
      <c r="QOP26" s="216"/>
      <c r="QOQ26" s="216"/>
      <c r="QOR26" s="216"/>
      <c r="QOS26" s="216"/>
      <c r="QOT26" s="216"/>
      <c r="QOU26" s="216"/>
      <c r="QOV26" s="216"/>
      <c r="QOW26" s="216"/>
      <c r="QOX26" s="216"/>
      <c r="QOY26" s="216"/>
      <c r="QOZ26" s="216"/>
      <c r="QPA26" s="216"/>
      <c r="QPB26" s="216"/>
      <c r="QPC26" s="216"/>
      <c r="QPD26" s="216"/>
      <c r="QPE26" s="216"/>
      <c r="QPF26" s="216"/>
      <c r="QPG26" s="216"/>
      <c r="QPH26" s="216"/>
      <c r="QPI26" s="216"/>
      <c r="QPJ26" s="216"/>
      <c r="QPK26" s="216"/>
      <c r="QPL26" s="216"/>
      <c r="QPM26" s="216"/>
      <c r="QPN26" s="216"/>
      <c r="QPO26" s="216"/>
      <c r="QPP26" s="216"/>
      <c r="QPQ26" s="216"/>
      <c r="QPR26" s="216"/>
      <c r="QPS26" s="216"/>
      <c r="QPT26" s="216"/>
      <c r="QPU26" s="216"/>
      <c r="QPV26" s="216"/>
      <c r="QPW26" s="216"/>
      <c r="QPX26" s="216"/>
      <c r="QPY26" s="216"/>
      <c r="QPZ26" s="216"/>
      <c r="QQA26" s="216"/>
      <c r="QQB26" s="216"/>
      <c r="QQC26" s="216"/>
      <c r="QQD26" s="216"/>
      <c r="QQE26" s="216"/>
      <c r="QQF26" s="216"/>
      <c r="QQG26" s="216"/>
      <c r="QQH26" s="216"/>
      <c r="QQI26" s="216"/>
      <c r="QQJ26" s="216"/>
      <c r="QQK26" s="216"/>
      <c r="QQL26" s="216"/>
      <c r="QQM26" s="216"/>
      <c r="QQN26" s="216"/>
      <c r="QQO26" s="216"/>
      <c r="QQP26" s="216"/>
      <c r="QQQ26" s="216"/>
      <c r="QQR26" s="216"/>
      <c r="QQS26" s="216"/>
      <c r="QQT26" s="216"/>
      <c r="QQU26" s="216"/>
      <c r="QQV26" s="216"/>
      <c r="QQW26" s="216"/>
      <c r="QQX26" s="216"/>
      <c r="QQY26" s="216"/>
      <c r="QQZ26" s="216"/>
      <c r="QRA26" s="216"/>
      <c r="QRB26" s="216"/>
      <c r="QRC26" s="216"/>
      <c r="QRD26" s="216"/>
      <c r="QRE26" s="216"/>
      <c r="QRF26" s="216"/>
      <c r="QRG26" s="216"/>
      <c r="QRH26" s="216"/>
      <c r="QRI26" s="216"/>
      <c r="QRJ26" s="216"/>
      <c r="QRK26" s="216"/>
      <c r="QRL26" s="216"/>
      <c r="QRM26" s="216"/>
      <c r="QRN26" s="216"/>
      <c r="QRO26" s="216"/>
      <c r="QRP26" s="216"/>
      <c r="QRQ26" s="216"/>
      <c r="QRR26" s="216"/>
      <c r="QRS26" s="216"/>
      <c r="QRT26" s="216"/>
      <c r="QRU26" s="216"/>
      <c r="QRV26" s="216"/>
      <c r="QRW26" s="216"/>
      <c r="QRX26" s="216"/>
      <c r="QRY26" s="216"/>
      <c r="QRZ26" s="216"/>
      <c r="QSA26" s="216"/>
      <c r="QSB26" s="216"/>
      <c r="QSC26" s="216"/>
      <c r="QSD26" s="216"/>
      <c r="QSE26" s="216"/>
      <c r="QSF26" s="216"/>
      <c r="QSG26" s="216"/>
      <c r="QSH26" s="216"/>
      <c r="QSI26" s="216"/>
      <c r="QSJ26" s="216"/>
      <c r="QSK26" s="216"/>
      <c r="QSL26" s="216"/>
      <c r="QSM26" s="216"/>
      <c r="QSN26" s="216"/>
      <c r="QSO26" s="216"/>
      <c r="QSP26" s="216"/>
      <c r="QSQ26" s="216"/>
      <c r="QSR26" s="216"/>
      <c r="QSS26" s="216"/>
      <c r="QST26" s="216"/>
      <c r="QSU26" s="216"/>
      <c r="QSV26" s="216"/>
      <c r="QSW26" s="216"/>
      <c r="QSX26" s="216"/>
      <c r="QSY26" s="216"/>
      <c r="QSZ26" s="216"/>
      <c r="QTA26" s="216"/>
      <c r="QTB26" s="216"/>
      <c r="QTC26" s="216"/>
      <c r="QTD26" s="216"/>
      <c r="QTE26" s="216"/>
      <c r="QTF26" s="216"/>
      <c r="QTG26" s="216"/>
      <c r="QTH26" s="216"/>
      <c r="QTI26" s="216"/>
      <c r="QTJ26" s="216"/>
      <c r="QTK26" s="216"/>
      <c r="QTL26" s="216"/>
      <c r="QTM26" s="216"/>
      <c r="QTN26" s="216"/>
      <c r="QTO26" s="216"/>
      <c r="QTP26" s="216"/>
      <c r="QTQ26" s="216"/>
      <c r="QTR26" s="216"/>
      <c r="QTS26" s="216"/>
      <c r="QTT26" s="216"/>
      <c r="QTU26" s="216"/>
      <c r="QTV26" s="216"/>
      <c r="QTW26" s="216"/>
      <c r="QTX26" s="216"/>
      <c r="QTY26" s="216"/>
      <c r="QTZ26" s="216"/>
      <c r="QUA26" s="216"/>
      <c r="QUB26" s="216"/>
      <c r="QUC26" s="216"/>
      <c r="QUD26" s="216"/>
      <c r="QUE26" s="216"/>
      <c r="QUF26" s="216"/>
      <c r="QUG26" s="216"/>
      <c r="QUH26" s="216"/>
      <c r="QUI26" s="216"/>
      <c r="QUJ26" s="216"/>
      <c r="QUK26" s="216"/>
      <c r="QUL26" s="216"/>
      <c r="QUM26" s="216"/>
      <c r="QUN26" s="216"/>
      <c r="QUO26" s="216"/>
      <c r="QUP26" s="216"/>
      <c r="QUQ26" s="216"/>
      <c r="QUR26" s="216"/>
      <c r="QUS26" s="216"/>
      <c r="QUT26" s="216"/>
      <c r="QUU26" s="216"/>
      <c r="QUV26" s="216"/>
      <c r="QUW26" s="216"/>
      <c r="QUX26" s="216"/>
      <c r="QUY26" s="216"/>
      <c r="QUZ26" s="216"/>
      <c r="QVA26" s="216"/>
      <c r="QVB26" s="216"/>
      <c r="QVC26" s="216"/>
      <c r="QVD26" s="216"/>
      <c r="QVE26" s="216"/>
      <c r="QVF26" s="216"/>
      <c r="QVG26" s="216"/>
      <c r="QVH26" s="216"/>
      <c r="QVI26" s="216"/>
      <c r="QVJ26" s="216"/>
      <c r="QVK26" s="216"/>
      <c r="QVL26" s="216"/>
      <c r="QVM26" s="216"/>
      <c r="QVN26" s="216"/>
      <c r="QVO26" s="216"/>
      <c r="QVP26" s="216"/>
      <c r="QVQ26" s="216"/>
      <c r="QVR26" s="216"/>
      <c r="QVS26" s="216"/>
      <c r="QVT26" s="216"/>
      <c r="QVU26" s="216"/>
      <c r="QVV26" s="216"/>
      <c r="QVW26" s="216"/>
      <c r="QVX26" s="216"/>
      <c r="QVY26" s="216"/>
      <c r="QVZ26" s="216"/>
      <c r="QWA26" s="216"/>
      <c r="QWB26" s="216"/>
      <c r="QWC26" s="216"/>
      <c r="QWD26" s="216"/>
      <c r="QWE26" s="216"/>
      <c r="QWF26" s="216"/>
      <c r="QWG26" s="216"/>
      <c r="QWH26" s="216"/>
      <c r="QWI26" s="216"/>
      <c r="QWJ26" s="216"/>
      <c r="QWK26" s="216"/>
      <c r="QWL26" s="216"/>
      <c r="QWM26" s="216"/>
      <c r="QWN26" s="216"/>
      <c r="QWO26" s="216"/>
      <c r="QWP26" s="216"/>
      <c r="QWQ26" s="216"/>
      <c r="QWR26" s="216"/>
      <c r="QWS26" s="216"/>
      <c r="QWT26" s="216"/>
      <c r="QWU26" s="216"/>
      <c r="QWV26" s="216"/>
      <c r="QWW26" s="216"/>
      <c r="QWX26" s="216"/>
      <c r="QWY26" s="216"/>
      <c r="QWZ26" s="216"/>
      <c r="QXA26" s="216"/>
      <c r="QXB26" s="216"/>
      <c r="QXC26" s="216"/>
      <c r="QXD26" s="216"/>
      <c r="QXE26" s="216"/>
      <c r="QXF26" s="216"/>
      <c r="QXG26" s="216"/>
      <c r="QXH26" s="216"/>
      <c r="QXI26" s="216"/>
      <c r="QXJ26" s="216"/>
      <c r="QXK26" s="216"/>
      <c r="QXL26" s="216"/>
      <c r="QXM26" s="216"/>
      <c r="QXN26" s="216"/>
      <c r="QXO26" s="216"/>
      <c r="QXP26" s="216"/>
      <c r="QXQ26" s="216"/>
      <c r="QXR26" s="216"/>
      <c r="QXS26" s="216"/>
      <c r="QXT26" s="216"/>
      <c r="QXU26" s="216"/>
      <c r="QXV26" s="216"/>
      <c r="QXW26" s="216"/>
      <c r="QXX26" s="216"/>
      <c r="QXY26" s="216"/>
      <c r="QXZ26" s="216"/>
      <c r="QYA26" s="216"/>
      <c r="QYB26" s="216"/>
      <c r="QYC26" s="216"/>
      <c r="QYD26" s="216"/>
      <c r="QYE26" s="216"/>
      <c r="QYF26" s="216"/>
      <c r="QYG26" s="216"/>
      <c r="QYH26" s="216"/>
      <c r="QYI26" s="216"/>
      <c r="QYJ26" s="216"/>
      <c r="QYK26" s="216"/>
      <c r="QYL26" s="216"/>
      <c r="QYM26" s="216"/>
      <c r="QYN26" s="216"/>
      <c r="QYO26" s="216"/>
      <c r="QYP26" s="216"/>
      <c r="QYQ26" s="216"/>
      <c r="QYR26" s="216"/>
      <c r="QYS26" s="216"/>
      <c r="QYT26" s="216"/>
      <c r="QYU26" s="216"/>
      <c r="QYV26" s="216"/>
      <c r="QYW26" s="216"/>
      <c r="QYX26" s="216"/>
      <c r="QYY26" s="216"/>
      <c r="QYZ26" s="216"/>
      <c r="QZA26" s="216"/>
      <c r="QZB26" s="216"/>
      <c r="QZC26" s="216"/>
      <c r="QZD26" s="216"/>
      <c r="QZE26" s="216"/>
      <c r="QZF26" s="216"/>
      <c r="QZG26" s="216"/>
      <c r="QZH26" s="216"/>
      <c r="QZI26" s="216"/>
      <c r="QZJ26" s="216"/>
      <c r="QZK26" s="216"/>
      <c r="QZL26" s="216"/>
      <c r="QZM26" s="216"/>
      <c r="QZN26" s="216"/>
      <c r="QZO26" s="216"/>
      <c r="QZP26" s="216"/>
      <c r="QZQ26" s="216"/>
      <c r="QZR26" s="216"/>
      <c r="QZS26" s="216"/>
      <c r="QZT26" s="216"/>
      <c r="QZU26" s="216"/>
      <c r="QZV26" s="216"/>
      <c r="QZW26" s="216"/>
      <c r="QZX26" s="216"/>
      <c r="QZY26" s="216"/>
      <c r="QZZ26" s="216"/>
      <c r="RAA26" s="216"/>
      <c r="RAB26" s="216"/>
      <c r="RAC26" s="216"/>
      <c r="RAD26" s="216"/>
      <c r="RAE26" s="216"/>
      <c r="RAF26" s="216"/>
      <c r="RAG26" s="216"/>
      <c r="RAH26" s="216"/>
      <c r="RAI26" s="216"/>
      <c r="RAJ26" s="216"/>
      <c r="RAK26" s="216"/>
      <c r="RAL26" s="216"/>
      <c r="RAM26" s="216"/>
      <c r="RAN26" s="216"/>
      <c r="RAO26" s="216"/>
      <c r="RAP26" s="216"/>
      <c r="RAQ26" s="216"/>
      <c r="RAR26" s="216"/>
      <c r="RAS26" s="216"/>
      <c r="RAT26" s="216"/>
      <c r="RAU26" s="216"/>
      <c r="RAV26" s="216"/>
      <c r="RAW26" s="216"/>
      <c r="RAX26" s="216"/>
      <c r="RAY26" s="216"/>
      <c r="RAZ26" s="216"/>
      <c r="RBA26" s="216"/>
      <c r="RBB26" s="216"/>
      <c r="RBC26" s="216"/>
      <c r="RBD26" s="216"/>
      <c r="RBE26" s="216"/>
      <c r="RBF26" s="216"/>
      <c r="RBG26" s="216"/>
      <c r="RBH26" s="216"/>
      <c r="RBI26" s="216"/>
      <c r="RBJ26" s="216"/>
      <c r="RBK26" s="216"/>
      <c r="RBL26" s="216"/>
      <c r="RBM26" s="216"/>
      <c r="RBN26" s="216"/>
      <c r="RBO26" s="216"/>
      <c r="RBP26" s="216"/>
      <c r="RBQ26" s="216"/>
      <c r="RBR26" s="216"/>
      <c r="RBS26" s="216"/>
      <c r="RBT26" s="216"/>
      <c r="RBU26" s="216"/>
      <c r="RBV26" s="216"/>
      <c r="RBW26" s="216"/>
      <c r="RBX26" s="216"/>
      <c r="RBY26" s="216"/>
      <c r="RBZ26" s="216"/>
      <c r="RCA26" s="216"/>
      <c r="RCB26" s="216"/>
      <c r="RCC26" s="216"/>
      <c r="RCD26" s="216"/>
      <c r="RCE26" s="216"/>
      <c r="RCF26" s="216"/>
      <c r="RCG26" s="216"/>
      <c r="RCH26" s="216"/>
      <c r="RCI26" s="216"/>
      <c r="RCJ26" s="216"/>
      <c r="RCK26" s="216"/>
      <c r="RCL26" s="216"/>
      <c r="RCM26" s="216"/>
      <c r="RCN26" s="216"/>
      <c r="RCO26" s="216"/>
      <c r="RCP26" s="216"/>
      <c r="RCQ26" s="216"/>
      <c r="RCR26" s="216"/>
      <c r="RCS26" s="216"/>
      <c r="RCT26" s="216"/>
      <c r="RCU26" s="216"/>
      <c r="RCV26" s="216"/>
      <c r="RCW26" s="216"/>
      <c r="RCX26" s="216"/>
      <c r="RCY26" s="216"/>
      <c r="RCZ26" s="216"/>
      <c r="RDA26" s="216"/>
      <c r="RDB26" s="216"/>
      <c r="RDC26" s="216"/>
      <c r="RDD26" s="216"/>
      <c r="RDE26" s="216"/>
      <c r="RDF26" s="216"/>
      <c r="RDG26" s="216"/>
      <c r="RDH26" s="216"/>
      <c r="RDI26" s="216"/>
      <c r="RDJ26" s="216"/>
      <c r="RDK26" s="216"/>
      <c r="RDL26" s="216"/>
      <c r="RDM26" s="216"/>
      <c r="RDN26" s="216"/>
      <c r="RDO26" s="216"/>
      <c r="RDP26" s="216"/>
      <c r="RDQ26" s="216"/>
      <c r="RDR26" s="216"/>
      <c r="RDS26" s="216"/>
      <c r="RDT26" s="216"/>
      <c r="RDU26" s="216"/>
      <c r="RDV26" s="216"/>
      <c r="RDW26" s="216"/>
      <c r="RDX26" s="216"/>
      <c r="RDY26" s="216"/>
      <c r="RDZ26" s="216"/>
      <c r="REA26" s="216"/>
      <c r="REB26" s="216"/>
      <c r="REC26" s="216"/>
      <c r="RED26" s="216"/>
      <c r="REE26" s="216"/>
      <c r="REF26" s="216"/>
      <c r="REG26" s="216"/>
      <c r="REH26" s="216"/>
      <c r="REI26" s="216"/>
      <c r="REJ26" s="216"/>
      <c r="REK26" s="216"/>
      <c r="REL26" s="216"/>
      <c r="REM26" s="216"/>
      <c r="REN26" s="216"/>
      <c r="REO26" s="216"/>
      <c r="REP26" s="216"/>
      <c r="REQ26" s="216"/>
      <c r="RER26" s="216"/>
      <c r="RES26" s="216"/>
      <c r="RET26" s="216"/>
      <c r="REU26" s="216"/>
      <c r="REV26" s="216"/>
      <c r="REW26" s="216"/>
      <c r="REX26" s="216"/>
      <c r="REY26" s="216"/>
      <c r="REZ26" s="216"/>
      <c r="RFA26" s="216"/>
      <c r="RFB26" s="216"/>
      <c r="RFC26" s="216"/>
      <c r="RFD26" s="216"/>
      <c r="RFE26" s="216"/>
      <c r="RFF26" s="216"/>
      <c r="RFG26" s="216"/>
      <c r="RFH26" s="216"/>
      <c r="RFI26" s="216"/>
      <c r="RFJ26" s="216"/>
      <c r="RFK26" s="216"/>
      <c r="RFL26" s="216"/>
      <c r="RFM26" s="216"/>
      <c r="RFN26" s="216"/>
      <c r="RFO26" s="216"/>
      <c r="RFP26" s="216"/>
      <c r="RFQ26" s="216"/>
      <c r="RFR26" s="216"/>
      <c r="RFS26" s="216"/>
      <c r="RFT26" s="216"/>
      <c r="RFU26" s="216"/>
      <c r="RFV26" s="216"/>
      <c r="RFW26" s="216"/>
      <c r="RFX26" s="216"/>
      <c r="RFY26" s="216"/>
      <c r="RFZ26" s="216"/>
      <c r="RGA26" s="216"/>
      <c r="RGB26" s="216"/>
      <c r="RGC26" s="216"/>
      <c r="RGD26" s="216"/>
      <c r="RGE26" s="216"/>
      <c r="RGF26" s="216"/>
      <c r="RGG26" s="216"/>
      <c r="RGH26" s="216"/>
      <c r="RGI26" s="216"/>
      <c r="RGJ26" s="216"/>
      <c r="RGK26" s="216"/>
      <c r="RGL26" s="216"/>
      <c r="RGM26" s="216"/>
      <c r="RGN26" s="216"/>
      <c r="RGO26" s="216"/>
      <c r="RGP26" s="216"/>
      <c r="RGQ26" s="216"/>
      <c r="RGR26" s="216"/>
      <c r="RGS26" s="216"/>
      <c r="RGT26" s="216"/>
      <c r="RGU26" s="216"/>
      <c r="RGV26" s="216"/>
      <c r="RGW26" s="216"/>
      <c r="RGX26" s="216"/>
      <c r="RGY26" s="216"/>
      <c r="RGZ26" s="216"/>
      <c r="RHA26" s="216"/>
      <c r="RHB26" s="216"/>
      <c r="RHC26" s="216"/>
      <c r="RHD26" s="216"/>
      <c r="RHE26" s="216"/>
      <c r="RHF26" s="216"/>
      <c r="RHG26" s="216"/>
      <c r="RHH26" s="216"/>
      <c r="RHI26" s="216"/>
      <c r="RHJ26" s="216"/>
      <c r="RHK26" s="216"/>
      <c r="RHL26" s="216"/>
      <c r="RHM26" s="216"/>
      <c r="RHN26" s="216"/>
      <c r="RHO26" s="216"/>
      <c r="RHP26" s="216"/>
      <c r="RHQ26" s="216"/>
      <c r="RHR26" s="216"/>
      <c r="RHS26" s="216"/>
      <c r="RHT26" s="216"/>
      <c r="RHU26" s="216"/>
      <c r="RHV26" s="216"/>
      <c r="RHW26" s="216"/>
      <c r="RHX26" s="216"/>
      <c r="RHY26" s="216"/>
      <c r="RHZ26" s="216"/>
      <c r="RIA26" s="216"/>
      <c r="RIB26" s="216"/>
      <c r="RIC26" s="216"/>
      <c r="RID26" s="216"/>
      <c r="RIE26" s="216"/>
      <c r="RIF26" s="216"/>
      <c r="RIG26" s="216"/>
      <c r="RIH26" s="216"/>
      <c r="RII26" s="216"/>
      <c r="RIJ26" s="216"/>
      <c r="RIK26" s="216"/>
      <c r="RIL26" s="216"/>
      <c r="RIM26" s="216"/>
      <c r="RIN26" s="216"/>
      <c r="RIO26" s="216"/>
      <c r="RIP26" s="216"/>
      <c r="RIQ26" s="216"/>
      <c r="RIR26" s="216"/>
      <c r="RIS26" s="216"/>
      <c r="RIT26" s="216"/>
      <c r="RIU26" s="216"/>
      <c r="RIV26" s="216"/>
      <c r="RIW26" s="216"/>
      <c r="RIX26" s="216"/>
      <c r="RIY26" s="216"/>
      <c r="RIZ26" s="216"/>
      <c r="RJA26" s="216"/>
      <c r="RJB26" s="216"/>
      <c r="RJC26" s="216"/>
      <c r="RJD26" s="216"/>
      <c r="RJE26" s="216"/>
      <c r="RJF26" s="216"/>
      <c r="RJG26" s="216"/>
      <c r="RJH26" s="216"/>
      <c r="RJI26" s="216"/>
      <c r="RJJ26" s="216"/>
      <c r="RJK26" s="216"/>
      <c r="RJL26" s="216"/>
      <c r="RJM26" s="216"/>
      <c r="RJN26" s="216"/>
      <c r="RJO26" s="216"/>
      <c r="RJP26" s="216"/>
      <c r="RJQ26" s="216"/>
      <c r="RJR26" s="216"/>
      <c r="RJS26" s="216"/>
      <c r="RJT26" s="216"/>
      <c r="RJU26" s="216"/>
      <c r="RJV26" s="216"/>
      <c r="RJW26" s="216"/>
      <c r="RJX26" s="216"/>
      <c r="RJY26" s="216"/>
      <c r="RJZ26" s="216"/>
      <c r="RKA26" s="216"/>
      <c r="RKB26" s="216"/>
      <c r="RKC26" s="216"/>
      <c r="RKD26" s="216"/>
      <c r="RKE26" s="216"/>
      <c r="RKF26" s="216"/>
      <c r="RKG26" s="216"/>
      <c r="RKH26" s="216"/>
      <c r="RKI26" s="216"/>
      <c r="RKJ26" s="216"/>
      <c r="RKK26" s="216"/>
      <c r="RKL26" s="216"/>
      <c r="RKM26" s="216"/>
      <c r="RKN26" s="216"/>
      <c r="RKO26" s="216"/>
      <c r="RKP26" s="216"/>
      <c r="RKQ26" s="216"/>
      <c r="RKR26" s="216"/>
      <c r="RKS26" s="216"/>
      <c r="RKT26" s="216"/>
      <c r="RKU26" s="216"/>
      <c r="RKV26" s="216"/>
      <c r="RKW26" s="216"/>
      <c r="RKX26" s="216"/>
      <c r="RKY26" s="216"/>
      <c r="RKZ26" s="216"/>
      <c r="RLA26" s="216"/>
      <c r="RLB26" s="216"/>
      <c r="RLC26" s="216"/>
      <c r="RLD26" s="216"/>
      <c r="RLE26" s="216"/>
      <c r="RLF26" s="216"/>
      <c r="RLG26" s="216"/>
      <c r="RLH26" s="216"/>
      <c r="RLI26" s="216"/>
      <c r="RLJ26" s="216"/>
      <c r="RLK26" s="216"/>
      <c r="RLL26" s="216"/>
      <c r="RLM26" s="216"/>
      <c r="RLN26" s="216"/>
      <c r="RLO26" s="216"/>
      <c r="RLP26" s="216"/>
      <c r="RLQ26" s="216"/>
      <c r="RLR26" s="216"/>
      <c r="RLS26" s="216"/>
      <c r="RLT26" s="216"/>
      <c r="RLU26" s="216"/>
      <c r="RLV26" s="216"/>
      <c r="RLW26" s="216"/>
      <c r="RLX26" s="216"/>
      <c r="RLY26" s="216"/>
      <c r="RLZ26" s="216"/>
      <c r="RMA26" s="216"/>
      <c r="RMB26" s="216"/>
      <c r="RMC26" s="216"/>
      <c r="RMD26" s="216"/>
      <c r="RME26" s="216"/>
      <c r="RMF26" s="216"/>
      <c r="RMG26" s="216"/>
      <c r="RMH26" s="216"/>
      <c r="RMI26" s="216"/>
      <c r="RMJ26" s="216"/>
      <c r="RMK26" s="216"/>
      <c r="RML26" s="216"/>
      <c r="RMM26" s="216"/>
      <c r="RMN26" s="216"/>
      <c r="RMO26" s="216"/>
      <c r="RMP26" s="216"/>
      <c r="RMQ26" s="216"/>
      <c r="RMR26" s="216"/>
      <c r="RMS26" s="216"/>
      <c r="RMT26" s="216"/>
      <c r="RMU26" s="216"/>
      <c r="RMV26" s="216"/>
      <c r="RMW26" s="216"/>
      <c r="RMX26" s="216"/>
      <c r="RMY26" s="216"/>
      <c r="RMZ26" s="216"/>
      <c r="RNA26" s="216"/>
      <c r="RNB26" s="216"/>
      <c r="RNC26" s="216"/>
      <c r="RND26" s="216"/>
      <c r="RNE26" s="216"/>
      <c r="RNF26" s="216"/>
      <c r="RNG26" s="216"/>
      <c r="RNH26" s="216"/>
      <c r="RNI26" s="216"/>
      <c r="RNJ26" s="216"/>
      <c r="RNK26" s="216"/>
      <c r="RNL26" s="216"/>
      <c r="RNM26" s="216"/>
      <c r="RNN26" s="216"/>
      <c r="RNO26" s="216"/>
      <c r="RNP26" s="216"/>
      <c r="RNQ26" s="216"/>
      <c r="RNR26" s="216"/>
      <c r="RNS26" s="216"/>
      <c r="RNT26" s="216"/>
      <c r="RNU26" s="216"/>
      <c r="RNV26" s="216"/>
      <c r="RNW26" s="216"/>
      <c r="RNX26" s="216"/>
      <c r="RNY26" s="216"/>
      <c r="RNZ26" s="216"/>
      <c r="ROA26" s="216"/>
      <c r="ROB26" s="216"/>
      <c r="ROC26" s="216"/>
      <c r="ROD26" s="216"/>
      <c r="ROE26" s="216"/>
      <c r="ROF26" s="216"/>
      <c r="ROG26" s="216"/>
      <c r="ROH26" s="216"/>
      <c r="ROI26" s="216"/>
      <c r="ROJ26" s="216"/>
      <c r="ROK26" s="216"/>
      <c r="ROL26" s="216"/>
      <c r="ROM26" s="216"/>
      <c r="RON26" s="216"/>
      <c r="ROO26" s="216"/>
      <c r="ROP26" s="216"/>
      <c r="ROQ26" s="216"/>
      <c r="ROR26" s="216"/>
      <c r="ROS26" s="216"/>
      <c r="ROT26" s="216"/>
      <c r="ROU26" s="216"/>
      <c r="ROV26" s="216"/>
      <c r="ROW26" s="216"/>
      <c r="ROX26" s="216"/>
      <c r="ROY26" s="216"/>
      <c r="ROZ26" s="216"/>
      <c r="RPA26" s="216"/>
      <c r="RPB26" s="216"/>
      <c r="RPC26" s="216"/>
      <c r="RPD26" s="216"/>
      <c r="RPE26" s="216"/>
      <c r="RPF26" s="216"/>
      <c r="RPG26" s="216"/>
      <c r="RPH26" s="216"/>
      <c r="RPI26" s="216"/>
      <c r="RPJ26" s="216"/>
      <c r="RPK26" s="216"/>
      <c r="RPL26" s="216"/>
      <c r="RPM26" s="216"/>
      <c r="RPN26" s="216"/>
      <c r="RPO26" s="216"/>
      <c r="RPP26" s="216"/>
      <c r="RPQ26" s="216"/>
      <c r="RPR26" s="216"/>
      <c r="RPS26" s="216"/>
      <c r="RPT26" s="216"/>
      <c r="RPU26" s="216"/>
      <c r="RPV26" s="216"/>
      <c r="RPW26" s="216"/>
      <c r="RPX26" s="216"/>
      <c r="RPY26" s="216"/>
      <c r="RPZ26" s="216"/>
      <c r="RQA26" s="216"/>
      <c r="RQB26" s="216"/>
      <c r="RQC26" s="216"/>
      <c r="RQD26" s="216"/>
      <c r="RQE26" s="216"/>
      <c r="RQF26" s="216"/>
      <c r="RQG26" s="216"/>
      <c r="RQH26" s="216"/>
      <c r="RQI26" s="216"/>
      <c r="RQJ26" s="216"/>
      <c r="RQK26" s="216"/>
      <c r="RQL26" s="216"/>
      <c r="RQM26" s="216"/>
      <c r="RQN26" s="216"/>
      <c r="RQO26" s="216"/>
      <c r="RQP26" s="216"/>
      <c r="RQQ26" s="216"/>
      <c r="RQR26" s="216"/>
      <c r="RQS26" s="216"/>
      <c r="RQT26" s="216"/>
      <c r="RQU26" s="216"/>
      <c r="RQV26" s="216"/>
      <c r="RQW26" s="216"/>
      <c r="RQX26" s="216"/>
      <c r="RQY26" s="216"/>
      <c r="RQZ26" s="216"/>
      <c r="RRA26" s="216"/>
      <c r="RRB26" s="216"/>
      <c r="RRC26" s="216"/>
      <c r="RRD26" s="216"/>
      <c r="RRE26" s="216"/>
      <c r="RRF26" s="216"/>
      <c r="RRG26" s="216"/>
      <c r="RRH26" s="216"/>
      <c r="RRI26" s="216"/>
      <c r="RRJ26" s="216"/>
      <c r="RRK26" s="216"/>
      <c r="RRL26" s="216"/>
      <c r="RRM26" s="216"/>
      <c r="RRN26" s="216"/>
      <c r="RRO26" s="216"/>
      <c r="RRP26" s="216"/>
      <c r="RRQ26" s="216"/>
      <c r="RRR26" s="216"/>
      <c r="RRS26" s="216"/>
      <c r="RRT26" s="216"/>
      <c r="RRU26" s="216"/>
      <c r="RRV26" s="216"/>
      <c r="RRW26" s="216"/>
      <c r="RRX26" s="216"/>
      <c r="RRY26" s="216"/>
      <c r="RRZ26" s="216"/>
      <c r="RSA26" s="216"/>
      <c r="RSB26" s="216"/>
      <c r="RSC26" s="216"/>
      <c r="RSD26" s="216"/>
      <c r="RSE26" s="216"/>
      <c r="RSF26" s="216"/>
      <c r="RSG26" s="216"/>
      <c r="RSH26" s="216"/>
      <c r="RSI26" s="216"/>
      <c r="RSJ26" s="216"/>
      <c r="RSK26" s="216"/>
      <c r="RSL26" s="216"/>
      <c r="RSM26" s="216"/>
      <c r="RSN26" s="216"/>
      <c r="RSO26" s="216"/>
      <c r="RSP26" s="216"/>
      <c r="RSQ26" s="216"/>
      <c r="RSR26" s="216"/>
      <c r="RSS26" s="216"/>
      <c r="RST26" s="216"/>
      <c r="RSU26" s="216"/>
      <c r="RSV26" s="216"/>
      <c r="RSW26" s="216"/>
      <c r="RSX26" s="216"/>
      <c r="RSY26" s="216"/>
      <c r="RSZ26" s="216"/>
      <c r="RTA26" s="216"/>
      <c r="RTB26" s="216"/>
      <c r="RTC26" s="216"/>
      <c r="RTD26" s="216"/>
      <c r="RTE26" s="216"/>
      <c r="RTF26" s="216"/>
      <c r="RTG26" s="216"/>
      <c r="RTH26" s="216"/>
      <c r="RTI26" s="216"/>
      <c r="RTJ26" s="216"/>
      <c r="RTK26" s="216"/>
      <c r="RTL26" s="216"/>
      <c r="RTM26" s="216"/>
      <c r="RTN26" s="216"/>
      <c r="RTO26" s="216"/>
      <c r="RTP26" s="216"/>
      <c r="RTQ26" s="216"/>
      <c r="RTR26" s="216"/>
      <c r="RTS26" s="216"/>
      <c r="RTT26" s="216"/>
      <c r="RTU26" s="216"/>
      <c r="RTV26" s="216"/>
      <c r="RTW26" s="216"/>
      <c r="RTX26" s="216"/>
      <c r="RTY26" s="216"/>
      <c r="RTZ26" s="216"/>
      <c r="RUA26" s="216"/>
      <c r="RUB26" s="216"/>
      <c r="RUC26" s="216"/>
      <c r="RUD26" s="216"/>
      <c r="RUE26" s="216"/>
      <c r="RUF26" s="216"/>
      <c r="RUG26" s="216"/>
      <c r="RUH26" s="216"/>
      <c r="RUI26" s="216"/>
      <c r="RUJ26" s="216"/>
      <c r="RUK26" s="216"/>
      <c r="RUL26" s="216"/>
      <c r="RUM26" s="216"/>
      <c r="RUN26" s="216"/>
      <c r="RUO26" s="216"/>
      <c r="RUP26" s="216"/>
      <c r="RUQ26" s="216"/>
      <c r="RUR26" s="216"/>
      <c r="RUS26" s="216"/>
      <c r="RUT26" s="216"/>
      <c r="RUU26" s="216"/>
      <c r="RUV26" s="216"/>
      <c r="RUW26" s="216"/>
      <c r="RUX26" s="216"/>
      <c r="RUY26" s="216"/>
      <c r="RUZ26" s="216"/>
      <c r="RVA26" s="216"/>
      <c r="RVB26" s="216"/>
      <c r="RVC26" s="216"/>
      <c r="RVD26" s="216"/>
      <c r="RVE26" s="216"/>
      <c r="RVF26" s="216"/>
      <c r="RVG26" s="216"/>
      <c r="RVH26" s="216"/>
      <c r="RVI26" s="216"/>
      <c r="RVJ26" s="216"/>
      <c r="RVK26" s="216"/>
      <c r="RVL26" s="216"/>
      <c r="RVM26" s="216"/>
      <c r="RVN26" s="216"/>
      <c r="RVO26" s="216"/>
      <c r="RVP26" s="216"/>
      <c r="RVQ26" s="216"/>
      <c r="RVR26" s="216"/>
      <c r="RVS26" s="216"/>
      <c r="RVT26" s="216"/>
      <c r="RVU26" s="216"/>
      <c r="RVV26" s="216"/>
      <c r="RVW26" s="216"/>
      <c r="RVX26" s="216"/>
      <c r="RVY26" s="216"/>
      <c r="RVZ26" s="216"/>
      <c r="RWA26" s="216"/>
      <c r="RWB26" s="216"/>
      <c r="RWC26" s="216"/>
      <c r="RWD26" s="216"/>
      <c r="RWE26" s="216"/>
      <c r="RWF26" s="216"/>
      <c r="RWG26" s="216"/>
      <c r="RWH26" s="216"/>
      <c r="RWI26" s="216"/>
      <c r="RWJ26" s="216"/>
      <c r="RWK26" s="216"/>
      <c r="RWL26" s="216"/>
      <c r="RWM26" s="216"/>
      <c r="RWN26" s="216"/>
      <c r="RWO26" s="216"/>
      <c r="RWP26" s="216"/>
      <c r="RWQ26" s="216"/>
      <c r="RWR26" s="216"/>
      <c r="RWS26" s="216"/>
      <c r="RWT26" s="216"/>
      <c r="RWU26" s="216"/>
      <c r="RWV26" s="216"/>
      <c r="RWW26" s="216"/>
      <c r="RWX26" s="216"/>
      <c r="RWY26" s="216"/>
      <c r="RWZ26" s="216"/>
      <c r="RXA26" s="216"/>
      <c r="RXB26" s="216"/>
      <c r="RXC26" s="216"/>
      <c r="RXD26" s="216"/>
      <c r="RXE26" s="216"/>
      <c r="RXF26" s="216"/>
      <c r="RXG26" s="216"/>
      <c r="RXH26" s="216"/>
      <c r="RXI26" s="216"/>
      <c r="RXJ26" s="216"/>
      <c r="RXK26" s="216"/>
      <c r="RXL26" s="216"/>
      <c r="RXM26" s="216"/>
      <c r="RXN26" s="216"/>
      <c r="RXO26" s="216"/>
      <c r="RXP26" s="216"/>
      <c r="RXQ26" s="216"/>
      <c r="RXR26" s="216"/>
      <c r="RXS26" s="216"/>
      <c r="RXT26" s="216"/>
      <c r="RXU26" s="216"/>
      <c r="RXV26" s="216"/>
      <c r="RXW26" s="216"/>
      <c r="RXX26" s="216"/>
      <c r="RXY26" s="216"/>
      <c r="RXZ26" s="216"/>
      <c r="RYA26" s="216"/>
      <c r="RYB26" s="216"/>
      <c r="RYC26" s="216"/>
      <c r="RYD26" s="216"/>
      <c r="RYE26" s="216"/>
      <c r="RYF26" s="216"/>
      <c r="RYG26" s="216"/>
      <c r="RYH26" s="216"/>
      <c r="RYI26" s="216"/>
      <c r="RYJ26" s="216"/>
      <c r="RYK26" s="216"/>
      <c r="RYL26" s="216"/>
      <c r="RYM26" s="216"/>
      <c r="RYN26" s="216"/>
      <c r="RYO26" s="216"/>
      <c r="RYP26" s="216"/>
      <c r="RYQ26" s="216"/>
      <c r="RYR26" s="216"/>
      <c r="RYS26" s="216"/>
      <c r="RYT26" s="216"/>
      <c r="RYU26" s="216"/>
      <c r="RYV26" s="216"/>
      <c r="RYW26" s="216"/>
      <c r="RYX26" s="216"/>
      <c r="RYY26" s="216"/>
      <c r="RYZ26" s="216"/>
      <c r="RZA26" s="216"/>
      <c r="RZB26" s="216"/>
      <c r="RZC26" s="216"/>
      <c r="RZD26" s="216"/>
      <c r="RZE26" s="216"/>
      <c r="RZF26" s="216"/>
      <c r="RZG26" s="216"/>
      <c r="RZH26" s="216"/>
      <c r="RZI26" s="216"/>
      <c r="RZJ26" s="216"/>
      <c r="RZK26" s="216"/>
      <c r="RZL26" s="216"/>
      <c r="RZM26" s="216"/>
      <c r="RZN26" s="216"/>
      <c r="RZO26" s="216"/>
      <c r="RZP26" s="216"/>
      <c r="RZQ26" s="216"/>
      <c r="RZR26" s="216"/>
      <c r="RZS26" s="216"/>
      <c r="RZT26" s="216"/>
      <c r="RZU26" s="216"/>
      <c r="RZV26" s="216"/>
      <c r="RZW26" s="216"/>
      <c r="RZX26" s="216"/>
      <c r="RZY26" s="216"/>
      <c r="RZZ26" s="216"/>
      <c r="SAA26" s="216"/>
      <c r="SAB26" s="216"/>
      <c r="SAC26" s="216"/>
      <c r="SAD26" s="216"/>
      <c r="SAE26" s="216"/>
      <c r="SAF26" s="216"/>
      <c r="SAG26" s="216"/>
      <c r="SAH26" s="216"/>
      <c r="SAI26" s="216"/>
      <c r="SAJ26" s="216"/>
      <c r="SAK26" s="216"/>
      <c r="SAL26" s="216"/>
      <c r="SAM26" s="216"/>
      <c r="SAN26" s="216"/>
      <c r="SAO26" s="216"/>
      <c r="SAP26" s="216"/>
      <c r="SAQ26" s="216"/>
      <c r="SAR26" s="216"/>
      <c r="SAS26" s="216"/>
      <c r="SAT26" s="216"/>
      <c r="SAU26" s="216"/>
      <c r="SAV26" s="216"/>
      <c r="SAW26" s="216"/>
      <c r="SAX26" s="216"/>
      <c r="SAY26" s="216"/>
      <c r="SAZ26" s="216"/>
      <c r="SBA26" s="216"/>
      <c r="SBB26" s="216"/>
      <c r="SBC26" s="216"/>
      <c r="SBD26" s="216"/>
      <c r="SBE26" s="216"/>
      <c r="SBF26" s="216"/>
      <c r="SBG26" s="216"/>
      <c r="SBH26" s="216"/>
      <c r="SBI26" s="216"/>
      <c r="SBJ26" s="216"/>
      <c r="SBK26" s="216"/>
      <c r="SBL26" s="216"/>
      <c r="SBM26" s="216"/>
      <c r="SBN26" s="216"/>
      <c r="SBO26" s="216"/>
      <c r="SBP26" s="216"/>
      <c r="SBQ26" s="216"/>
      <c r="SBR26" s="216"/>
      <c r="SBS26" s="216"/>
      <c r="SBT26" s="216"/>
      <c r="SBU26" s="216"/>
      <c r="SBV26" s="216"/>
      <c r="SBW26" s="216"/>
      <c r="SBX26" s="216"/>
      <c r="SBY26" s="216"/>
      <c r="SBZ26" s="216"/>
      <c r="SCA26" s="216"/>
      <c r="SCB26" s="216"/>
      <c r="SCC26" s="216"/>
      <c r="SCD26" s="216"/>
      <c r="SCE26" s="216"/>
      <c r="SCF26" s="216"/>
      <c r="SCG26" s="216"/>
      <c r="SCH26" s="216"/>
      <c r="SCI26" s="216"/>
      <c r="SCJ26" s="216"/>
      <c r="SCK26" s="216"/>
      <c r="SCL26" s="216"/>
      <c r="SCM26" s="216"/>
      <c r="SCN26" s="216"/>
      <c r="SCO26" s="216"/>
      <c r="SCP26" s="216"/>
      <c r="SCQ26" s="216"/>
      <c r="SCR26" s="216"/>
      <c r="SCS26" s="216"/>
      <c r="SCT26" s="216"/>
      <c r="SCU26" s="216"/>
      <c r="SCV26" s="216"/>
      <c r="SCW26" s="216"/>
      <c r="SCX26" s="216"/>
      <c r="SCY26" s="216"/>
      <c r="SCZ26" s="216"/>
      <c r="SDA26" s="216"/>
      <c r="SDB26" s="216"/>
      <c r="SDC26" s="216"/>
      <c r="SDD26" s="216"/>
      <c r="SDE26" s="216"/>
      <c r="SDF26" s="216"/>
      <c r="SDG26" s="216"/>
      <c r="SDH26" s="216"/>
      <c r="SDI26" s="216"/>
      <c r="SDJ26" s="216"/>
      <c r="SDK26" s="216"/>
      <c r="SDL26" s="216"/>
      <c r="SDM26" s="216"/>
      <c r="SDN26" s="216"/>
      <c r="SDO26" s="216"/>
      <c r="SDP26" s="216"/>
      <c r="SDQ26" s="216"/>
      <c r="SDR26" s="216"/>
      <c r="SDS26" s="216"/>
      <c r="SDT26" s="216"/>
      <c r="SDU26" s="216"/>
      <c r="SDV26" s="216"/>
      <c r="SDW26" s="216"/>
      <c r="SDX26" s="216"/>
      <c r="SDY26" s="216"/>
      <c r="SDZ26" s="216"/>
      <c r="SEA26" s="216"/>
      <c r="SEB26" s="216"/>
      <c r="SEC26" s="216"/>
      <c r="SED26" s="216"/>
      <c r="SEE26" s="216"/>
      <c r="SEF26" s="216"/>
      <c r="SEG26" s="216"/>
      <c r="SEH26" s="216"/>
      <c r="SEI26" s="216"/>
      <c r="SEJ26" s="216"/>
      <c r="SEK26" s="216"/>
      <c r="SEL26" s="216"/>
      <c r="SEM26" s="216"/>
      <c r="SEN26" s="216"/>
      <c r="SEO26" s="216"/>
      <c r="SEP26" s="216"/>
      <c r="SEQ26" s="216"/>
      <c r="SER26" s="216"/>
      <c r="SES26" s="216"/>
      <c r="SET26" s="216"/>
      <c r="SEU26" s="216"/>
      <c r="SEV26" s="216"/>
      <c r="SEW26" s="216"/>
      <c r="SEX26" s="216"/>
      <c r="SEY26" s="216"/>
      <c r="SEZ26" s="216"/>
      <c r="SFA26" s="216"/>
      <c r="SFB26" s="216"/>
      <c r="SFC26" s="216"/>
      <c r="SFD26" s="216"/>
      <c r="SFE26" s="216"/>
      <c r="SFF26" s="216"/>
      <c r="SFG26" s="216"/>
      <c r="SFH26" s="216"/>
      <c r="SFI26" s="216"/>
      <c r="SFJ26" s="216"/>
      <c r="SFK26" s="216"/>
      <c r="SFL26" s="216"/>
      <c r="SFM26" s="216"/>
      <c r="SFN26" s="216"/>
      <c r="SFO26" s="216"/>
      <c r="SFP26" s="216"/>
      <c r="SFQ26" s="216"/>
      <c r="SFR26" s="216"/>
      <c r="SFS26" s="216"/>
      <c r="SFT26" s="216"/>
      <c r="SFU26" s="216"/>
      <c r="SFV26" s="216"/>
      <c r="SFW26" s="216"/>
      <c r="SFX26" s="216"/>
      <c r="SFY26" s="216"/>
      <c r="SFZ26" s="216"/>
      <c r="SGA26" s="216"/>
      <c r="SGB26" s="216"/>
      <c r="SGC26" s="216"/>
      <c r="SGD26" s="216"/>
      <c r="SGE26" s="216"/>
      <c r="SGF26" s="216"/>
      <c r="SGG26" s="216"/>
      <c r="SGH26" s="216"/>
      <c r="SGI26" s="216"/>
      <c r="SGJ26" s="216"/>
      <c r="SGK26" s="216"/>
      <c r="SGL26" s="216"/>
      <c r="SGM26" s="216"/>
      <c r="SGN26" s="216"/>
      <c r="SGO26" s="216"/>
      <c r="SGP26" s="216"/>
      <c r="SGQ26" s="216"/>
      <c r="SGR26" s="216"/>
      <c r="SGS26" s="216"/>
      <c r="SGT26" s="216"/>
      <c r="SGU26" s="216"/>
      <c r="SGV26" s="216"/>
      <c r="SGW26" s="216"/>
      <c r="SGX26" s="216"/>
      <c r="SGY26" s="216"/>
      <c r="SGZ26" s="216"/>
      <c r="SHA26" s="216"/>
      <c r="SHB26" s="216"/>
      <c r="SHC26" s="216"/>
      <c r="SHD26" s="216"/>
      <c r="SHE26" s="216"/>
      <c r="SHF26" s="216"/>
      <c r="SHG26" s="216"/>
      <c r="SHH26" s="216"/>
      <c r="SHI26" s="216"/>
      <c r="SHJ26" s="216"/>
      <c r="SHK26" s="216"/>
      <c r="SHL26" s="216"/>
      <c r="SHM26" s="216"/>
      <c r="SHN26" s="216"/>
      <c r="SHO26" s="216"/>
      <c r="SHP26" s="216"/>
      <c r="SHQ26" s="216"/>
      <c r="SHR26" s="216"/>
      <c r="SHS26" s="216"/>
      <c r="SHT26" s="216"/>
      <c r="SHU26" s="216"/>
      <c r="SHV26" s="216"/>
      <c r="SHW26" s="216"/>
      <c r="SHX26" s="216"/>
      <c r="SHY26" s="216"/>
      <c r="SHZ26" s="216"/>
      <c r="SIA26" s="216"/>
      <c r="SIB26" s="216"/>
      <c r="SIC26" s="216"/>
      <c r="SID26" s="216"/>
      <c r="SIE26" s="216"/>
      <c r="SIF26" s="216"/>
      <c r="SIG26" s="216"/>
      <c r="SIH26" s="216"/>
      <c r="SII26" s="216"/>
      <c r="SIJ26" s="216"/>
      <c r="SIK26" s="216"/>
      <c r="SIL26" s="216"/>
      <c r="SIM26" s="216"/>
      <c r="SIN26" s="216"/>
      <c r="SIO26" s="216"/>
      <c r="SIP26" s="216"/>
      <c r="SIQ26" s="216"/>
      <c r="SIR26" s="216"/>
      <c r="SIS26" s="216"/>
      <c r="SIT26" s="216"/>
      <c r="SIU26" s="216"/>
      <c r="SIV26" s="216"/>
      <c r="SIW26" s="216"/>
      <c r="SIX26" s="216"/>
      <c r="SIY26" s="216"/>
      <c r="SIZ26" s="216"/>
      <c r="SJA26" s="216"/>
      <c r="SJB26" s="216"/>
      <c r="SJC26" s="216"/>
      <c r="SJD26" s="216"/>
      <c r="SJE26" s="216"/>
      <c r="SJF26" s="216"/>
      <c r="SJG26" s="216"/>
      <c r="SJH26" s="216"/>
      <c r="SJI26" s="216"/>
      <c r="SJJ26" s="216"/>
      <c r="SJK26" s="216"/>
      <c r="SJL26" s="216"/>
      <c r="SJM26" s="216"/>
      <c r="SJN26" s="216"/>
      <c r="SJO26" s="216"/>
      <c r="SJP26" s="216"/>
      <c r="SJQ26" s="216"/>
      <c r="SJR26" s="216"/>
      <c r="SJS26" s="216"/>
      <c r="SJT26" s="216"/>
      <c r="SJU26" s="216"/>
      <c r="SJV26" s="216"/>
      <c r="SJW26" s="216"/>
      <c r="SJX26" s="216"/>
      <c r="SJY26" s="216"/>
      <c r="SJZ26" s="216"/>
      <c r="SKA26" s="216"/>
      <c r="SKB26" s="216"/>
      <c r="SKC26" s="216"/>
      <c r="SKD26" s="216"/>
      <c r="SKE26" s="216"/>
      <c r="SKF26" s="216"/>
      <c r="SKG26" s="216"/>
      <c r="SKH26" s="216"/>
      <c r="SKI26" s="216"/>
      <c r="SKJ26" s="216"/>
      <c r="SKK26" s="216"/>
      <c r="SKL26" s="216"/>
      <c r="SKM26" s="216"/>
      <c r="SKN26" s="216"/>
      <c r="SKO26" s="216"/>
      <c r="SKP26" s="216"/>
      <c r="SKQ26" s="216"/>
      <c r="SKR26" s="216"/>
      <c r="SKS26" s="216"/>
      <c r="SKT26" s="216"/>
      <c r="SKU26" s="216"/>
      <c r="SKV26" s="216"/>
      <c r="SKW26" s="216"/>
      <c r="SKX26" s="216"/>
      <c r="SKY26" s="216"/>
      <c r="SKZ26" s="216"/>
      <c r="SLA26" s="216"/>
      <c r="SLB26" s="216"/>
      <c r="SLC26" s="216"/>
      <c r="SLD26" s="216"/>
      <c r="SLE26" s="216"/>
      <c r="SLF26" s="216"/>
      <c r="SLG26" s="216"/>
      <c r="SLH26" s="216"/>
      <c r="SLI26" s="216"/>
      <c r="SLJ26" s="216"/>
      <c r="SLK26" s="216"/>
      <c r="SLL26" s="216"/>
      <c r="SLM26" s="216"/>
      <c r="SLN26" s="216"/>
      <c r="SLO26" s="216"/>
      <c r="SLP26" s="216"/>
      <c r="SLQ26" s="216"/>
      <c r="SLR26" s="216"/>
      <c r="SLS26" s="216"/>
      <c r="SLT26" s="216"/>
      <c r="SLU26" s="216"/>
      <c r="SLV26" s="216"/>
      <c r="SLW26" s="216"/>
      <c r="SLX26" s="216"/>
      <c r="SLY26" s="216"/>
      <c r="SLZ26" s="216"/>
      <c r="SMA26" s="216"/>
      <c r="SMB26" s="216"/>
      <c r="SMC26" s="216"/>
      <c r="SMD26" s="216"/>
      <c r="SME26" s="216"/>
      <c r="SMF26" s="216"/>
      <c r="SMG26" s="216"/>
      <c r="SMH26" s="216"/>
      <c r="SMI26" s="216"/>
      <c r="SMJ26" s="216"/>
      <c r="SMK26" s="216"/>
      <c r="SML26" s="216"/>
      <c r="SMM26" s="216"/>
      <c r="SMN26" s="216"/>
      <c r="SMO26" s="216"/>
      <c r="SMP26" s="216"/>
      <c r="SMQ26" s="216"/>
      <c r="SMR26" s="216"/>
      <c r="SMS26" s="216"/>
      <c r="SMT26" s="216"/>
      <c r="SMU26" s="216"/>
      <c r="SMV26" s="216"/>
      <c r="SMW26" s="216"/>
      <c r="SMX26" s="216"/>
      <c r="SMY26" s="216"/>
      <c r="SMZ26" s="216"/>
      <c r="SNA26" s="216"/>
      <c r="SNB26" s="216"/>
      <c r="SNC26" s="216"/>
      <c r="SND26" s="216"/>
      <c r="SNE26" s="216"/>
      <c r="SNF26" s="216"/>
      <c r="SNG26" s="216"/>
      <c r="SNH26" s="216"/>
      <c r="SNI26" s="216"/>
      <c r="SNJ26" s="216"/>
      <c r="SNK26" s="216"/>
      <c r="SNL26" s="216"/>
      <c r="SNM26" s="216"/>
      <c r="SNN26" s="216"/>
      <c r="SNO26" s="216"/>
      <c r="SNP26" s="216"/>
      <c r="SNQ26" s="216"/>
      <c r="SNR26" s="216"/>
      <c r="SNS26" s="216"/>
      <c r="SNT26" s="216"/>
      <c r="SNU26" s="216"/>
      <c r="SNV26" s="216"/>
      <c r="SNW26" s="216"/>
      <c r="SNX26" s="216"/>
      <c r="SNY26" s="216"/>
      <c r="SNZ26" s="216"/>
      <c r="SOA26" s="216"/>
      <c r="SOB26" s="216"/>
      <c r="SOC26" s="216"/>
      <c r="SOD26" s="216"/>
      <c r="SOE26" s="216"/>
      <c r="SOF26" s="216"/>
      <c r="SOG26" s="216"/>
      <c r="SOH26" s="216"/>
      <c r="SOI26" s="216"/>
      <c r="SOJ26" s="216"/>
      <c r="SOK26" s="216"/>
      <c r="SOL26" s="216"/>
      <c r="SOM26" s="216"/>
      <c r="SON26" s="216"/>
      <c r="SOO26" s="216"/>
      <c r="SOP26" s="216"/>
      <c r="SOQ26" s="216"/>
      <c r="SOR26" s="216"/>
      <c r="SOS26" s="216"/>
      <c r="SOT26" s="216"/>
      <c r="SOU26" s="216"/>
      <c r="SOV26" s="216"/>
      <c r="SOW26" s="216"/>
      <c r="SOX26" s="216"/>
      <c r="SOY26" s="216"/>
      <c r="SOZ26" s="216"/>
      <c r="SPA26" s="216"/>
      <c r="SPB26" s="216"/>
      <c r="SPC26" s="216"/>
      <c r="SPD26" s="216"/>
      <c r="SPE26" s="216"/>
      <c r="SPF26" s="216"/>
      <c r="SPG26" s="216"/>
      <c r="SPH26" s="216"/>
      <c r="SPI26" s="216"/>
      <c r="SPJ26" s="216"/>
      <c r="SPK26" s="216"/>
      <c r="SPL26" s="216"/>
      <c r="SPM26" s="216"/>
      <c r="SPN26" s="216"/>
      <c r="SPO26" s="216"/>
      <c r="SPP26" s="216"/>
      <c r="SPQ26" s="216"/>
      <c r="SPR26" s="216"/>
      <c r="SPS26" s="216"/>
      <c r="SPT26" s="216"/>
      <c r="SPU26" s="216"/>
      <c r="SPV26" s="216"/>
      <c r="SPW26" s="216"/>
      <c r="SPX26" s="216"/>
      <c r="SPY26" s="216"/>
      <c r="SPZ26" s="216"/>
      <c r="SQA26" s="216"/>
      <c r="SQB26" s="216"/>
      <c r="SQC26" s="216"/>
      <c r="SQD26" s="216"/>
      <c r="SQE26" s="216"/>
      <c r="SQF26" s="216"/>
      <c r="SQG26" s="216"/>
      <c r="SQH26" s="216"/>
      <c r="SQI26" s="216"/>
      <c r="SQJ26" s="216"/>
      <c r="SQK26" s="216"/>
      <c r="SQL26" s="216"/>
      <c r="SQM26" s="216"/>
      <c r="SQN26" s="216"/>
      <c r="SQO26" s="216"/>
      <c r="SQP26" s="216"/>
      <c r="SQQ26" s="216"/>
      <c r="SQR26" s="216"/>
      <c r="SQS26" s="216"/>
      <c r="SQT26" s="216"/>
      <c r="SQU26" s="216"/>
      <c r="SQV26" s="216"/>
      <c r="SQW26" s="216"/>
      <c r="SQX26" s="216"/>
      <c r="SQY26" s="216"/>
      <c r="SQZ26" s="216"/>
      <c r="SRA26" s="216"/>
      <c r="SRB26" s="216"/>
      <c r="SRC26" s="216"/>
      <c r="SRD26" s="216"/>
      <c r="SRE26" s="216"/>
      <c r="SRF26" s="216"/>
      <c r="SRG26" s="216"/>
      <c r="SRH26" s="216"/>
      <c r="SRI26" s="216"/>
      <c r="SRJ26" s="216"/>
      <c r="SRK26" s="216"/>
      <c r="SRL26" s="216"/>
      <c r="SRM26" s="216"/>
      <c r="SRN26" s="216"/>
      <c r="SRO26" s="216"/>
      <c r="SRP26" s="216"/>
      <c r="SRQ26" s="216"/>
      <c r="SRR26" s="216"/>
      <c r="SRS26" s="216"/>
      <c r="SRT26" s="216"/>
      <c r="SRU26" s="216"/>
      <c r="SRV26" s="216"/>
      <c r="SRW26" s="216"/>
      <c r="SRX26" s="216"/>
      <c r="SRY26" s="216"/>
      <c r="SRZ26" s="216"/>
      <c r="SSA26" s="216"/>
      <c r="SSB26" s="216"/>
      <c r="SSC26" s="216"/>
      <c r="SSD26" s="216"/>
      <c r="SSE26" s="216"/>
      <c r="SSF26" s="216"/>
      <c r="SSG26" s="216"/>
      <c r="SSH26" s="216"/>
      <c r="SSI26" s="216"/>
      <c r="SSJ26" s="216"/>
      <c r="SSK26" s="216"/>
      <c r="SSL26" s="216"/>
      <c r="SSM26" s="216"/>
      <c r="SSN26" s="216"/>
      <c r="SSO26" s="216"/>
      <c r="SSP26" s="216"/>
      <c r="SSQ26" s="216"/>
      <c r="SSR26" s="216"/>
      <c r="SSS26" s="216"/>
      <c r="SST26" s="216"/>
      <c r="SSU26" s="216"/>
      <c r="SSV26" s="216"/>
      <c r="SSW26" s="216"/>
      <c r="SSX26" s="216"/>
      <c r="SSY26" s="216"/>
      <c r="SSZ26" s="216"/>
      <c r="STA26" s="216"/>
      <c r="STB26" s="216"/>
      <c r="STC26" s="216"/>
      <c r="STD26" s="216"/>
      <c r="STE26" s="216"/>
      <c r="STF26" s="216"/>
      <c r="STG26" s="216"/>
      <c r="STH26" s="216"/>
      <c r="STI26" s="216"/>
      <c r="STJ26" s="216"/>
      <c r="STK26" s="216"/>
      <c r="STL26" s="216"/>
      <c r="STM26" s="216"/>
      <c r="STN26" s="216"/>
      <c r="STO26" s="216"/>
      <c r="STP26" s="216"/>
      <c r="STQ26" s="216"/>
      <c r="STR26" s="216"/>
      <c r="STS26" s="216"/>
      <c r="STT26" s="216"/>
      <c r="STU26" s="216"/>
      <c r="STV26" s="216"/>
      <c r="STW26" s="216"/>
      <c r="STX26" s="216"/>
      <c r="STY26" s="216"/>
      <c r="STZ26" s="216"/>
      <c r="SUA26" s="216"/>
      <c r="SUB26" s="216"/>
      <c r="SUC26" s="216"/>
      <c r="SUD26" s="216"/>
      <c r="SUE26" s="216"/>
      <c r="SUF26" s="216"/>
      <c r="SUG26" s="216"/>
      <c r="SUH26" s="216"/>
      <c r="SUI26" s="216"/>
      <c r="SUJ26" s="216"/>
      <c r="SUK26" s="216"/>
      <c r="SUL26" s="216"/>
      <c r="SUM26" s="216"/>
      <c r="SUN26" s="216"/>
      <c r="SUO26" s="216"/>
      <c r="SUP26" s="216"/>
      <c r="SUQ26" s="216"/>
      <c r="SUR26" s="216"/>
      <c r="SUS26" s="216"/>
      <c r="SUT26" s="216"/>
      <c r="SUU26" s="216"/>
      <c r="SUV26" s="216"/>
      <c r="SUW26" s="216"/>
      <c r="SUX26" s="216"/>
      <c r="SUY26" s="216"/>
      <c r="SUZ26" s="216"/>
      <c r="SVA26" s="216"/>
      <c r="SVB26" s="216"/>
      <c r="SVC26" s="216"/>
      <c r="SVD26" s="216"/>
      <c r="SVE26" s="216"/>
      <c r="SVF26" s="216"/>
      <c r="SVG26" s="216"/>
      <c r="SVH26" s="216"/>
      <c r="SVI26" s="216"/>
      <c r="SVJ26" s="216"/>
      <c r="SVK26" s="216"/>
      <c r="SVL26" s="216"/>
      <c r="SVM26" s="216"/>
      <c r="SVN26" s="216"/>
      <c r="SVO26" s="216"/>
      <c r="SVP26" s="216"/>
      <c r="SVQ26" s="216"/>
      <c r="SVR26" s="216"/>
      <c r="SVS26" s="216"/>
      <c r="SVT26" s="216"/>
      <c r="SVU26" s="216"/>
      <c r="SVV26" s="216"/>
      <c r="SVW26" s="216"/>
      <c r="SVX26" s="216"/>
      <c r="SVY26" s="216"/>
      <c r="SVZ26" s="216"/>
      <c r="SWA26" s="216"/>
      <c r="SWB26" s="216"/>
      <c r="SWC26" s="216"/>
      <c r="SWD26" s="216"/>
      <c r="SWE26" s="216"/>
      <c r="SWF26" s="216"/>
      <c r="SWG26" s="216"/>
      <c r="SWH26" s="216"/>
      <c r="SWI26" s="216"/>
      <c r="SWJ26" s="216"/>
      <c r="SWK26" s="216"/>
      <c r="SWL26" s="216"/>
      <c r="SWM26" s="216"/>
      <c r="SWN26" s="216"/>
      <c r="SWO26" s="216"/>
      <c r="SWP26" s="216"/>
      <c r="SWQ26" s="216"/>
      <c r="SWR26" s="216"/>
      <c r="SWS26" s="216"/>
      <c r="SWT26" s="216"/>
      <c r="SWU26" s="216"/>
      <c r="SWV26" s="216"/>
      <c r="SWW26" s="216"/>
      <c r="SWX26" s="216"/>
      <c r="SWY26" s="216"/>
      <c r="SWZ26" s="216"/>
      <c r="SXA26" s="216"/>
      <c r="SXB26" s="216"/>
      <c r="SXC26" s="216"/>
      <c r="SXD26" s="216"/>
      <c r="SXE26" s="216"/>
      <c r="SXF26" s="216"/>
      <c r="SXG26" s="216"/>
      <c r="SXH26" s="216"/>
      <c r="SXI26" s="216"/>
      <c r="SXJ26" s="216"/>
      <c r="SXK26" s="216"/>
      <c r="SXL26" s="216"/>
      <c r="SXM26" s="216"/>
      <c r="SXN26" s="216"/>
      <c r="SXO26" s="216"/>
      <c r="SXP26" s="216"/>
      <c r="SXQ26" s="216"/>
      <c r="SXR26" s="216"/>
      <c r="SXS26" s="216"/>
      <c r="SXT26" s="216"/>
      <c r="SXU26" s="216"/>
      <c r="SXV26" s="216"/>
      <c r="SXW26" s="216"/>
      <c r="SXX26" s="216"/>
      <c r="SXY26" s="216"/>
      <c r="SXZ26" s="216"/>
      <c r="SYA26" s="216"/>
      <c r="SYB26" s="216"/>
      <c r="SYC26" s="216"/>
      <c r="SYD26" s="216"/>
      <c r="SYE26" s="216"/>
      <c r="SYF26" s="216"/>
      <c r="SYG26" s="216"/>
      <c r="SYH26" s="216"/>
      <c r="SYI26" s="216"/>
      <c r="SYJ26" s="216"/>
      <c r="SYK26" s="216"/>
      <c r="SYL26" s="216"/>
      <c r="SYM26" s="216"/>
      <c r="SYN26" s="216"/>
      <c r="SYO26" s="216"/>
      <c r="SYP26" s="216"/>
      <c r="SYQ26" s="216"/>
      <c r="SYR26" s="216"/>
      <c r="SYS26" s="216"/>
      <c r="SYT26" s="216"/>
      <c r="SYU26" s="216"/>
      <c r="SYV26" s="216"/>
      <c r="SYW26" s="216"/>
      <c r="SYX26" s="216"/>
      <c r="SYY26" s="216"/>
      <c r="SYZ26" s="216"/>
      <c r="SZA26" s="216"/>
      <c r="SZB26" s="216"/>
      <c r="SZC26" s="216"/>
      <c r="SZD26" s="216"/>
      <c r="SZE26" s="216"/>
      <c r="SZF26" s="216"/>
      <c r="SZG26" s="216"/>
      <c r="SZH26" s="216"/>
      <c r="SZI26" s="216"/>
      <c r="SZJ26" s="216"/>
      <c r="SZK26" s="216"/>
      <c r="SZL26" s="216"/>
      <c r="SZM26" s="216"/>
      <c r="SZN26" s="216"/>
      <c r="SZO26" s="216"/>
      <c r="SZP26" s="216"/>
      <c r="SZQ26" s="216"/>
      <c r="SZR26" s="216"/>
      <c r="SZS26" s="216"/>
      <c r="SZT26" s="216"/>
      <c r="SZU26" s="216"/>
      <c r="SZV26" s="216"/>
      <c r="SZW26" s="216"/>
      <c r="SZX26" s="216"/>
      <c r="SZY26" s="216"/>
      <c r="SZZ26" s="216"/>
      <c r="TAA26" s="216"/>
      <c r="TAB26" s="216"/>
      <c r="TAC26" s="216"/>
      <c r="TAD26" s="216"/>
      <c r="TAE26" s="216"/>
      <c r="TAF26" s="216"/>
      <c r="TAG26" s="216"/>
      <c r="TAH26" s="216"/>
      <c r="TAI26" s="216"/>
      <c r="TAJ26" s="216"/>
      <c r="TAK26" s="216"/>
      <c r="TAL26" s="216"/>
      <c r="TAM26" s="216"/>
      <c r="TAN26" s="216"/>
      <c r="TAO26" s="216"/>
      <c r="TAP26" s="216"/>
      <c r="TAQ26" s="216"/>
      <c r="TAR26" s="216"/>
      <c r="TAS26" s="216"/>
      <c r="TAT26" s="216"/>
      <c r="TAU26" s="216"/>
      <c r="TAV26" s="216"/>
      <c r="TAW26" s="216"/>
      <c r="TAX26" s="216"/>
      <c r="TAY26" s="216"/>
      <c r="TAZ26" s="216"/>
      <c r="TBA26" s="216"/>
      <c r="TBB26" s="216"/>
      <c r="TBC26" s="216"/>
      <c r="TBD26" s="216"/>
      <c r="TBE26" s="216"/>
      <c r="TBF26" s="216"/>
      <c r="TBG26" s="216"/>
      <c r="TBH26" s="216"/>
      <c r="TBI26" s="216"/>
      <c r="TBJ26" s="216"/>
      <c r="TBK26" s="216"/>
      <c r="TBL26" s="216"/>
      <c r="TBM26" s="216"/>
      <c r="TBN26" s="216"/>
      <c r="TBO26" s="216"/>
      <c r="TBP26" s="216"/>
      <c r="TBQ26" s="216"/>
      <c r="TBR26" s="216"/>
      <c r="TBS26" s="216"/>
      <c r="TBT26" s="216"/>
      <c r="TBU26" s="216"/>
      <c r="TBV26" s="216"/>
      <c r="TBW26" s="216"/>
      <c r="TBX26" s="216"/>
      <c r="TBY26" s="216"/>
      <c r="TBZ26" s="216"/>
      <c r="TCA26" s="216"/>
      <c r="TCB26" s="216"/>
      <c r="TCC26" s="216"/>
      <c r="TCD26" s="216"/>
      <c r="TCE26" s="216"/>
      <c r="TCF26" s="216"/>
      <c r="TCG26" s="216"/>
      <c r="TCH26" s="216"/>
      <c r="TCI26" s="216"/>
      <c r="TCJ26" s="216"/>
      <c r="TCK26" s="216"/>
      <c r="TCL26" s="216"/>
      <c r="TCM26" s="216"/>
      <c r="TCN26" s="216"/>
      <c r="TCO26" s="216"/>
      <c r="TCP26" s="216"/>
      <c r="TCQ26" s="216"/>
      <c r="TCR26" s="216"/>
      <c r="TCS26" s="216"/>
      <c r="TCT26" s="216"/>
      <c r="TCU26" s="216"/>
      <c r="TCV26" s="216"/>
      <c r="TCW26" s="216"/>
      <c r="TCX26" s="216"/>
      <c r="TCY26" s="216"/>
      <c r="TCZ26" s="216"/>
      <c r="TDA26" s="216"/>
      <c r="TDB26" s="216"/>
      <c r="TDC26" s="216"/>
      <c r="TDD26" s="216"/>
      <c r="TDE26" s="216"/>
      <c r="TDF26" s="216"/>
      <c r="TDG26" s="216"/>
      <c r="TDH26" s="216"/>
      <c r="TDI26" s="216"/>
      <c r="TDJ26" s="216"/>
      <c r="TDK26" s="216"/>
      <c r="TDL26" s="216"/>
      <c r="TDM26" s="216"/>
      <c r="TDN26" s="216"/>
      <c r="TDO26" s="216"/>
      <c r="TDP26" s="216"/>
      <c r="TDQ26" s="216"/>
      <c r="TDR26" s="216"/>
      <c r="TDS26" s="216"/>
      <c r="TDT26" s="216"/>
      <c r="TDU26" s="216"/>
      <c r="TDV26" s="216"/>
      <c r="TDW26" s="216"/>
      <c r="TDX26" s="216"/>
      <c r="TDY26" s="216"/>
      <c r="TDZ26" s="216"/>
      <c r="TEA26" s="216"/>
      <c r="TEB26" s="216"/>
      <c r="TEC26" s="216"/>
      <c r="TED26" s="216"/>
      <c r="TEE26" s="216"/>
      <c r="TEF26" s="216"/>
      <c r="TEG26" s="216"/>
      <c r="TEH26" s="216"/>
      <c r="TEI26" s="216"/>
      <c r="TEJ26" s="216"/>
      <c r="TEK26" s="216"/>
      <c r="TEL26" s="216"/>
      <c r="TEM26" s="216"/>
      <c r="TEN26" s="216"/>
      <c r="TEO26" s="216"/>
      <c r="TEP26" s="216"/>
      <c r="TEQ26" s="216"/>
      <c r="TER26" s="216"/>
      <c r="TES26" s="216"/>
      <c r="TET26" s="216"/>
      <c r="TEU26" s="216"/>
      <c r="TEV26" s="216"/>
      <c r="TEW26" s="216"/>
      <c r="TEX26" s="216"/>
      <c r="TEY26" s="216"/>
      <c r="TEZ26" s="216"/>
      <c r="TFA26" s="216"/>
      <c r="TFB26" s="216"/>
      <c r="TFC26" s="216"/>
      <c r="TFD26" s="216"/>
      <c r="TFE26" s="216"/>
      <c r="TFF26" s="216"/>
      <c r="TFG26" s="216"/>
      <c r="TFH26" s="216"/>
      <c r="TFI26" s="216"/>
      <c r="TFJ26" s="216"/>
      <c r="TFK26" s="216"/>
      <c r="TFL26" s="216"/>
      <c r="TFM26" s="216"/>
      <c r="TFN26" s="216"/>
      <c r="TFO26" s="216"/>
      <c r="TFP26" s="216"/>
      <c r="TFQ26" s="216"/>
      <c r="TFR26" s="216"/>
      <c r="TFS26" s="216"/>
      <c r="TFT26" s="216"/>
      <c r="TFU26" s="216"/>
      <c r="TFV26" s="216"/>
      <c r="TFW26" s="216"/>
      <c r="TFX26" s="216"/>
      <c r="TFY26" s="216"/>
      <c r="TFZ26" s="216"/>
      <c r="TGA26" s="216"/>
      <c r="TGB26" s="216"/>
      <c r="TGC26" s="216"/>
      <c r="TGD26" s="216"/>
      <c r="TGE26" s="216"/>
      <c r="TGF26" s="216"/>
      <c r="TGG26" s="216"/>
      <c r="TGH26" s="216"/>
      <c r="TGI26" s="216"/>
      <c r="TGJ26" s="216"/>
      <c r="TGK26" s="216"/>
      <c r="TGL26" s="216"/>
      <c r="TGM26" s="216"/>
      <c r="TGN26" s="216"/>
      <c r="TGO26" s="216"/>
      <c r="TGP26" s="216"/>
      <c r="TGQ26" s="216"/>
      <c r="TGR26" s="216"/>
      <c r="TGS26" s="216"/>
      <c r="TGT26" s="216"/>
      <c r="TGU26" s="216"/>
      <c r="TGV26" s="216"/>
      <c r="TGW26" s="216"/>
      <c r="TGX26" s="216"/>
      <c r="TGY26" s="216"/>
      <c r="TGZ26" s="216"/>
      <c r="THA26" s="216"/>
      <c r="THB26" s="216"/>
      <c r="THC26" s="216"/>
      <c r="THD26" s="216"/>
      <c r="THE26" s="216"/>
      <c r="THF26" s="216"/>
      <c r="THG26" s="216"/>
      <c r="THH26" s="216"/>
      <c r="THI26" s="216"/>
      <c r="THJ26" s="216"/>
      <c r="THK26" s="216"/>
      <c r="THL26" s="216"/>
      <c r="THM26" s="216"/>
      <c r="THN26" s="216"/>
      <c r="THO26" s="216"/>
      <c r="THP26" s="216"/>
      <c r="THQ26" s="216"/>
      <c r="THR26" s="216"/>
      <c r="THS26" s="216"/>
      <c r="THT26" s="216"/>
      <c r="THU26" s="216"/>
      <c r="THV26" s="216"/>
      <c r="THW26" s="216"/>
      <c r="THX26" s="216"/>
      <c r="THY26" s="216"/>
      <c r="THZ26" s="216"/>
      <c r="TIA26" s="216"/>
      <c r="TIB26" s="216"/>
      <c r="TIC26" s="216"/>
      <c r="TID26" s="216"/>
      <c r="TIE26" s="216"/>
      <c r="TIF26" s="216"/>
      <c r="TIG26" s="216"/>
      <c r="TIH26" s="216"/>
      <c r="TII26" s="216"/>
      <c r="TIJ26" s="216"/>
      <c r="TIK26" s="216"/>
      <c r="TIL26" s="216"/>
      <c r="TIM26" s="216"/>
      <c r="TIN26" s="216"/>
      <c r="TIO26" s="216"/>
      <c r="TIP26" s="216"/>
      <c r="TIQ26" s="216"/>
      <c r="TIR26" s="216"/>
      <c r="TIS26" s="216"/>
      <c r="TIT26" s="216"/>
      <c r="TIU26" s="216"/>
      <c r="TIV26" s="216"/>
      <c r="TIW26" s="216"/>
      <c r="TIX26" s="216"/>
      <c r="TIY26" s="216"/>
      <c r="TIZ26" s="216"/>
      <c r="TJA26" s="216"/>
      <c r="TJB26" s="216"/>
      <c r="TJC26" s="216"/>
      <c r="TJD26" s="216"/>
      <c r="TJE26" s="216"/>
      <c r="TJF26" s="216"/>
      <c r="TJG26" s="216"/>
      <c r="TJH26" s="216"/>
      <c r="TJI26" s="216"/>
      <c r="TJJ26" s="216"/>
      <c r="TJK26" s="216"/>
      <c r="TJL26" s="216"/>
      <c r="TJM26" s="216"/>
      <c r="TJN26" s="216"/>
      <c r="TJO26" s="216"/>
      <c r="TJP26" s="216"/>
      <c r="TJQ26" s="216"/>
      <c r="TJR26" s="216"/>
      <c r="TJS26" s="216"/>
      <c r="TJT26" s="216"/>
      <c r="TJU26" s="216"/>
      <c r="TJV26" s="216"/>
      <c r="TJW26" s="216"/>
      <c r="TJX26" s="216"/>
      <c r="TJY26" s="216"/>
      <c r="TJZ26" s="216"/>
      <c r="TKA26" s="216"/>
      <c r="TKB26" s="216"/>
      <c r="TKC26" s="216"/>
      <c r="TKD26" s="216"/>
      <c r="TKE26" s="216"/>
      <c r="TKF26" s="216"/>
      <c r="TKG26" s="216"/>
      <c r="TKH26" s="216"/>
      <c r="TKI26" s="216"/>
      <c r="TKJ26" s="216"/>
      <c r="TKK26" s="216"/>
      <c r="TKL26" s="216"/>
      <c r="TKM26" s="216"/>
      <c r="TKN26" s="216"/>
      <c r="TKO26" s="216"/>
      <c r="TKP26" s="216"/>
      <c r="TKQ26" s="216"/>
      <c r="TKR26" s="216"/>
      <c r="TKS26" s="216"/>
      <c r="TKT26" s="216"/>
      <c r="TKU26" s="216"/>
      <c r="TKV26" s="216"/>
      <c r="TKW26" s="216"/>
      <c r="TKX26" s="216"/>
      <c r="TKY26" s="216"/>
      <c r="TKZ26" s="216"/>
      <c r="TLA26" s="216"/>
      <c r="TLB26" s="216"/>
      <c r="TLC26" s="216"/>
      <c r="TLD26" s="216"/>
      <c r="TLE26" s="216"/>
      <c r="TLF26" s="216"/>
      <c r="TLG26" s="216"/>
      <c r="TLH26" s="216"/>
      <c r="TLI26" s="216"/>
      <c r="TLJ26" s="216"/>
      <c r="TLK26" s="216"/>
      <c r="TLL26" s="216"/>
      <c r="TLM26" s="216"/>
      <c r="TLN26" s="216"/>
      <c r="TLO26" s="216"/>
      <c r="TLP26" s="216"/>
      <c r="TLQ26" s="216"/>
      <c r="TLR26" s="216"/>
      <c r="TLS26" s="216"/>
      <c r="TLT26" s="216"/>
      <c r="TLU26" s="216"/>
      <c r="TLV26" s="216"/>
      <c r="TLW26" s="216"/>
      <c r="TLX26" s="216"/>
      <c r="TLY26" s="216"/>
      <c r="TLZ26" s="216"/>
      <c r="TMA26" s="216"/>
      <c r="TMB26" s="216"/>
      <c r="TMC26" s="216"/>
      <c r="TMD26" s="216"/>
      <c r="TME26" s="216"/>
      <c r="TMF26" s="216"/>
      <c r="TMG26" s="216"/>
      <c r="TMH26" s="216"/>
      <c r="TMI26" s="216"/>
      <c r="TMJ26" s="216"/>
      <c r="TMK26" s="216"/>
      <c r="TML26" s="216"/>
      <c r="TMM26" s="216"/>
      <c r="TMN26" s="216"/>
      <c r="TMO26" s="216"/>
      <c r="TMP26" s="216"/>
      <c r="TMQ26" s="216"/>
      <c r="TMR26" s="216"/>
      <c r="TMS26" s="216"/>
      <c r="TMT26" s="216"/>
      <c r="TMU26" s="216"/>
      <c r="TMV26" s="216"/>
      <c r="TMW26" s="216"/>
      <c r="TMX26" s="216"/>
      <c r="TMY26" s="216"/>
      <c r="TMZ26" s="216"/>
      <c r="TNA26" s="216"/>
      <c r="TNB26" s="216"/>
      <c r="TNC26" s="216"/>
      <c r="TND26" s="216"/>
      <c r="TNE26" s="216"/>
      <c r="TNF26" s="216"/>
      <c r="TNG26" s="216"/>
      <c r="TNH26" s="216"/>
      <c r="TNI26" s="216"/>
      <c r="TNJ26" s="216"/>
      <c r="TNK26" s="216"/>
      <c r="TNL26" s="216"/>
      <c r="TNM26" s="216"/>
      <c r="TNN26" s="216"/>
      <c r="TNO26" s="216"/>
      <c r="TNP26" s="216"/>
      <c r="TNQ26" s="216"/>
      <c r="TNR26" s="216"/>
      <c r="TNS26" s="216"/>
      <c r="TNT26" s="216"/>
      <c r="TNU26" s="216"/>
      <c r="TNV26" s="216"/>
      <c r="TNW26" s="216"/>
      <c r="TNX26" s="216"/>
      <c r="TNY26" s="216"/>
      <c r="TNZ26" s="216"/>
      <c r="TOA26" s="216"/>
      <c r="TOB26" s="216"/>
      <c r="TOC26" s="216"/>
      <c r="TOD26" s="216"/>
      <c r="TOE26" s="216"/>
      <c r="TOF26" s="216"/>
      <c r="TOG26" s="216"/>
      <c r="TOH26" s="216"/>
      <c r="TOI26" s="216"/>
      <c r="TOJ26" s="216"/>
      <c r="TOK26" s="216"/>
      <c r="TOL26" s="216"/>
      <c r="TOM26" s="216"/>
      <c r="TON26" s="216"/>
      <c r="TOO26" s="216"/>
      <c r="TOP26" s="216"/>
      <c r="TOQ26" s="216"/>
      <c r="TOR26" s="216"/>
      <c r="TOS26" s="216"/>
      <c r="TOT26" s="216"/>
      <c r="TOU26" s="216"/>
      <c r="TOV26" s="216"/>
      <c r="TOW26" s="216"/>
      <c r="TOX26" s="216"/>
      <c r="TOY26" s="216"/>
      <c r="TOZ26" s="216"/>
      <c r="TPA26" s="216"/>
      <c r="TPB26" s="216"/>
      <c r="TPC26" s="216"/>
      <c r="TPD26" s="216"/>
      <c r="TPE26" s="216"/>
      <c r="TPF26" s="216"/>
      <c r="TPG26" s="216"/>
      <c r="TPH26" s="216"/>
      <c r="TPI26" s="216"/>
      <c r="TPJ26" s="216"/>
      <c r="TPK26" s="216"/>
      <c r="TPL26" s="216"/>
      <c r="TPM26" s="216"/>
      <c r="TPN26" s="216"/>
      <c r="TPO26" s="216"/>
      <c r="TPP26" s="216"/>
      <c r="TPQ26" s="216"/>
      <c r="TPR26" s="216"/>
      <c r="TPS26" s="216"/>
      <c r="TPT26" s="216"/>
      <c r="TPU26" s="216"/>
      <c r="TPV26" s="216"/>
      <c r="TPW26" s="216"/>
      <c r="TPX26" s="216"/>
      <c r="TPY26" s="216"/>
      <c r="TPZ26" s="216"/>
      <c r="TQA26" s="216"/>
      <c r="TQB26" s="216"/>
      <c r="TQC26" s="216"/>
      <c r="TQD26" s="216"/>
      <c r="TQE26" s="216"/>
      <c r="TQF26" s="216"/>
      <c r="TQG26" s="216"/>
      <c r="TQH26" s="216"/>
      <c r="TQI26" s="216"/>
      <c r="TQJ26" s="216"/>
      <c r="TQK26" s="216"/>
      <c r="TQL26" s="216"/>
      <c r="TQM26" s="216"/>
      <c r="TQN26" s="216"/>
      <c r="TQO26" s="216"/>
      <c r="TQP26" s="216"/>
      <c r="TQQ26" s="216"/>
      <c r="TQR26" s="216"/>
      <c r="TQS26" s="216"/>
      <c r="TQT26" s="216"/>
      <c r="TQU26" s="216"/>
      <c r="TQV26" s="216"/>
      <c r="TQW26" s="216"/>
      <c r="TQX26" s="216"/>
      <c r="TQY26" s="216"/>
      <c r="TQZ26" s="216"/>
      <c r="TRA26" s="216"/>
      <c r="TRB26" s="216"/>
      <c r="TRC26" s="216"/>
      <c r="TRD26" s="216"/>
      <c r="TRE26" s="216"/>
      <c r="TRF26" s="216"/>
      <c r="TRG26" s="216"/>
      <c r="TRH26" s="216"/>
      <c r="TRI26" s="216"/>
      <c r="TRJ26" s="216"/>
      <c r="TRK26" s="216"/>
      <c r="TRL26" s="216"/>
      <c r="TRM26" s="216"/>
      <c r="TRN26" s="216"/>
      <c r="TRO26" s="216"/>
      <c r="TRP26" s="216"/>
      <c r="TRQ26" s="216"/>
      <c r="TRR26" s="216"/>
      <c r="TRS26" s="216"/>
      <c r="TRT26" s="216"/>
      <c r="TRU26" s="216"/>
      <c r="TRV26" s="216"/>
      <c r="TRW26" s="216"/>
      <c r="TRX26" s="216"/>
      <c r="TRY26" s="216"/>
      <c r="TRZ26" s="216"/>
      <c r="TSA26" s="216"/>
      <c r="TSB26" s="216"/>
      <c r="TSC26" s="216"/>
      <c r="TSD26" s="216"/>
      <c r="TSE26" s="216"/>
      <c r="TSF26" s="216"/>
      <c r="TSG26" s="216"/>
      <c r="TSH26" s="216"/>
      <c r="TSI26" s="216"/>
      <c r="TSJ26" s="216"/>
      <c r="TSK26" s="216"/>
      <c r="TSL26" s="216"/>
      <c r="TSM26" s="216"/>
      <c r="TSN26" s="216"/>
      <c r="TSO26" s="216"/>
      <c r="TSP26" s="216"/>
      <c r="TSQ26" s="216"/>
      <c r="TSR26" s="216"/>
      <c r="TSS26" s="216"/>
      <c r="TST26" s="216"/>
      <c r="TSU26" s="216"/>
      <c r="TSV26" s="216"/>
      <c r="TSW26" s="216"/>
      <c r="TSX26" s="216"/>
      <c r="TSY26" s="216"/>
      <c r="TSZ26" s="216"/>
      <c r="TTA26" s="216"/>
      <c r="TTB26" s="216"/>
      <c r="TTC26" s="216"/>
      <c r="TTD26" s="216"/>
      <c r="TTE26" s="216"/>
      <c r="TTF26" s="216"/>
      <c r="TTG26" s="216"/>
      <c r="TTH26" s="216"/>
      <c r="TTI26" s="216"/>
      <c r="TTJ26" s="216"/>
      <c r="TTK26" s="216"/>
      <c r="TTL26" s="216"/>
      <c r="TTM26" s="216"/>
      <c r="TTN26" s="216"/>
      <c r="TTO26" s="216"/>
      <c r="TTP26" s="216"/>
      <c r="TTQ26" s="216"/>
      <c r="TTR26" s="216"/>
      <c r="TTS26" s="216"/>
      <c r="TTT26" s="216"/>
      <c r="TTU26" s="216"/>
      <c r="TTV26" s="216"/>
      <c r="TTW26" s="216"/>
      <c r="TTX26" s="216"/>
      <c r="TTY26" s="216"/>
      <c r="TTZ26" s="216"/>
      <c r="TUA26" s="216"/>
      <c r="TUB26" s="216"/>
      <c r="TUC26" s="216"/>
      <c r="TUD26" s="216"/>
      <c r="TUE26" s="216"/>
      <c r="TUF26" s="216"/>
      <c r="TUG26" s="216"/>
      <c r="TUH26" s="216"/>
      <c r="TUI26" s="216"/>
      <c r="TUJ26" s="216"/>
      <c r="TUK26" s="216"/>
      <c r="TUL26" s="216"/>
      <c r="TUM26" s="216"/>
      <c r="TUN26" s="216"/>
      <c r="TUO26" s="216"/>
      <c r="TUP26" s="216"/>
      <c r="TUQ26" s="216"/>
      <c r="TUR26" s="216"/>
      <c r="TUS26" s="216"/>
      <c r="TUT26" s="216"/>
      <c r="TUU26" s="216"/>
      <c r="TUV26" s="216"/>
      <c r="TUW26" s="216"/>
      <c r="TUX26" s="216"/>
      <c r="TUY26" s="216"/>
      <c r="TUZ26" s="216"/>
      <c r="TVA26" s="216"/>
      <c r="TVB26" s="216"/>
      <c r="TVC26" s="216"/>
      <c r="TVD26" s="216"/>
      <c r="TVE26" s="216"/>
      <c r="TVF26" s="216"/>
      <c r="TVG26" s="216"/>
      <c r="TVH26" s="216"/>
      <c r="TVI26" s="216"/>
      <c r="TVJ26" s="216"/>
      <c r="TVK26" s="216"/>
      <c r="TVL26" s="216"/>
      <c r="TVM26" s="216"/>
      <c r="TVN26" s="216"/>
      <c r="TVO26" s="216"/>
      <c r="TVP26" s="216"/>
      <c r="TVQ26" s="216"/>
      <c r="TVR26" s="216"/>
      <c r="TVS26" s="216"/>
      <c r="TVT26" s="216"/>
      <c r="TVU26" s="216"/>
      <c r="TVV26" s="216"/>
      <c r="TVW26" s="216"/>
      <c r="TVX26" s="216"/>
      <c r="TVY26" s="216"/>
      <c r="TVZ26" s="216"/>
      <c r="TWA26" s="216"/>
      <c r="TWB26" s="216"/>
      <c r="TWC26" s="216"/>
      <c r="TWD26" s="216"/>
      <c r="TWE26" s="216"/>
      <c r="TWF26" s="216"/>
      <c r="TWG26" s="216"/>
      <c r="TWH26" s="216"/>
      <c r="TWI26" s="216"/>
      <c r="TWJ26" s="216"/>
      <c r="TWK26" s="216"/>
      <c r="TWL26" s="216"/>
      <c r="TWM26" s="216"/>
      <c r="TWN26" s="216"/>
      <c r="TWO26" s="216"/>
      <c r="TWP26" s="216"/>
      <c r="TWQ26" s="216"/>
      <c r="TWR26" s="216"/>
      <c r="TWS26" s="216"/>
      <c r="TWT26" s="216"/>
      <c r="TWU26" s="216"/>
      <c r="TWV26" s="216"/>
      <c r="TWW26" s="216"/>
      <c r="TWX26" s="216"/>
      <c r="TWY26" s="216"/>
      <c r="TWZ26" s="216"/>
      <c r="TXA26" s="216"/>
      <c r="TXB26" s="216"/>
      <c r="TXC26" s="216"/>
      <c r="TXD26" s="216"/>
      <c r="TXE26" s="216"/>
      <c r="TXF26" s="216"/>
      <c r="TXG26" s="216"/>
      <c r="TXH26" s="216"/>
      <c r="TXI26" s="216"/>
      <c r="TXJ26" s="216"/>
      <c r="TXK26" s="216"/>
      <c r="TXL26" s="216"/>
      <c r="TXM26" s="216"/>
      <c r="TXN26" s="216"/>
      <c r="TXO26" s="216"/>
      <c r="TXP26" s="216"/>
      <c r="TXQ26" s="216"/>
      <c r="TXR26" s="216"/>
      <c r="TXS26" s="216"/>
      <c r="TXT26" s="216"/>
      <c r="TXU26" s="216"/>
      <c r="TXV26" s="216"/>
      <c r="TXW26" s="216"/>
      <c r="TXX26" s="216"/>
      <c r="TXY26" s="216"/>
      <c r="TXZ26" s="216"/>
      <c r="TYA26" s="216"/>
      <c r="TYB26" s="216"/>
      <c r="TYC26" s="216"/>
      <c r="TYD26" s="216"/>
      <c r="TYE26" s="216"/>
      <c r="TYF26" s="216"/>
      <c r="TYG26" s="216"/>
      <c r="TYH26" s="216"/>
      <c r="TYI26" s="216"/>
      <c r="TYJ26" s="216"/>
      <c r="TYK26" s="216"/>
      <c r="TYL26" s="216"/>
      <c r="TYM26" s="216"/>
      <c r="TYN26" s="216"/>
      <c r="TYO26" s="216"/>
      <c r="TYP26" s="216"/>
      <c r="TYQ26" s="216"/>
      <c r="TYR26" s="216"/>
      <c r="TYS26" s="216"/>
      <c r="TYT26" s="216"/>
      <c r="TYU26" s="216"/>
      <c r="TYV26" s="216"/>
      <c r="TYW26" s="216"/>
      <c r="TYX26" s="216"/>
      <c r="TYY26" s="216"/>
      <c r="TYZ26" s="216"/>
      <c r="TZA26" s="216"/>
      <c r="TZB26" s="216"/>
      <c r="TZC26" s="216"/>
      <c r="TZD26" s="216"/>
      <c r="TZE26" s="216"/>
      <c r="TZF26" s="216"/>
      <c r="TZG26" s="216"/>
      <c r="TZH26" s="216"/>
      <c r="TZI26" s="216"/>
      <c r="TZJ26" s="216"/>
      <c r="TZK26" s="216"/>
      <c r="TZL26" s="216"/>
      <c r="TZM26" s="216"/>
      <c r="TZN26" s="216"/>
      <c r="TZO26" s="216"/>
      <c r="TZP26" s="216"/>
      <c r="TZQ26" s="216"/>
      <c r="TZR26" s="216"/>
      <c r="TZS26" s="216"/>
      <c r="TZT26" s="216"/>
      <c r="TZU26" s="216"/>
      <c r="TZV26" s="216"/>
      <c r="TZW26" s="216"/>
      <c r="TZX26" s="216"/>
      <c r="TZY26" s="216"/>
      <c r="TZZ26" s="216"/>
      <c r="UAA26" s="216"/>
      <c r="UAB26" s="216"/>
      <c r="UAC26" s="216"/>
      <c r="UAD26" s="216"/>
      <c r="UAE26" s="216"/>
      <c r="UAF26" s="216"/>
      <c r="UAG26" s="216"/>
      <c r="UAH26" s="216"/>
      <c r="UAI26" s="216"/>
      <c r="UAJ26" s="216"/>
      <c r="UAK26" s="216"/>
      <c r="UAL26" s="216"/>
      <c r="UAM26" s="216"/>
      <c r="UAN26" s="216"/>
      <c r="UAO26" s="216"/>
      <c r="UAP26" s="216"/>
      <c r="UAQ26" s="216"/>
      <c r="UAR26" s="216"/>
      <c r="UAS26" s="216"/>
      <c r="UAT26" s="216"/>
      <c r="UAU26" s="216"/>
      <c r="UAV26" s="216"/>
      <c r="UAW26" s="216"/>
      <c r="UAX26" s="216"/>
      <c r="UAY26" s="216"/>
      <c r="UAZ26" s="216"/>
      <c r="UBA26" s="216"/>
      <c r="UBB26" s="216"/>
      <c r="UBC26" s="216"/>
      <c r="UBD26" s="216"/>
      <c r="UBE26" s="216"/>
      <c r="UBF26" s="216"/>
      <c r="UBG26" s="216"/>
      <c r="UBH26" s="216"/>
      <c r="UBI26" s="216"/>
      <c r="UBJ26" s="216"/>
      <c r="UBK26" s="216"/>
      <c r="UBL26" s="216"/>
      <c r="UBM26" s="216"/>
      <c r="UBN26" s="216"/>
      <c r="UBO26" s="216"/>
      <c r="UBP26" s="216"/>
      <c r="UBQ26" s="216"/>
      <c r="UBR26" s="216"/>
      <c r="UBS26" s="216"/>
      <c r="UBT26" s="216"/>
      <c r="UBU26" s="216"/>
      <c r="UBV26" s="216"/>
      <c r="UBW26" s="216"/>
      <c r="UBX26" s="216"/>
      <c r="UBY26" s="216"/>
      <c r="UBZ26" s="216"/>
      <c r="UCA26" s="216"/>
      <c r="UCB26" s="216"/>
      <c r="UCC26" s="216"/>
      <c r="UCD26" s="216"/>
      <c r="UCE26" s="216"/>
      <c r="UCF26" s="216"/>
      <c r="UCG26" s="216"/>
      <c r="UCH26" s="216"/>
      <c r="UCI26" s="216"/>
      <c r="UCJ26" s="216"/>
      <c r="UCK26" s="216"/>
      <c r="UCL26" s="216"/>
      <c r="UCM26" s="216"/>
      <c r="UCN26" s="216"/>
      <c r="UCO26" s="216"/>
      <c r="UCP26" s="216"/>
      <c r="UCQ26" s="216"/>
      <c r="UCR26" s="216"/>
      <c r="UCS26" s="216"/>
      <c r="UCT26" s="216"/>
      <c r="UCU26" s="216"/>
      <c r="UCV26" s="216"/>
      <c r="UCW26" s="216"/>
      <c r="UCX26" s="216"/>
      <c r="UCY26" s="216"/>
      <c r="UCZ26" s="216"/>
      <c r="UDA26" s="216"/>
      <c r="UDB26" s="216"/>
      <c r="UDC26" s="216"/>
      <c r="UDD26" s="216"/>
      <c r="UDE26" s="216"/>
      <c r="UDF26" s="216"/>
      <c r="UDG26" s="216"/>
      <c r="UDH26" s="216"/>
      <c r="UDI26" s="216"/>
      <c r="UDJ26" s="216"/>
      <c r="UDK26" s="216"/>
      <c r="UDL26" s="216"/>
      <c r="UDM26" s="216"/>
      <c r="UDN26" s="216"/>
      <c r="UDO26" s="216"/>
      <c r="UDP26" s="216"/>
      <c r="UDQ26" s="216"/>
      <c r="UDR26" s="216"/>
      <c r="UDS26" s="216"/>
      <c r="UDT26" s="216"/>
      <c r="UDU26" s="216"/>
      <c r="UDV26" s="216"/>
      <c r="UDW26" s="216"/>
      <c r="UDX26" s="216"/>
      <c r="UDY26" s="216"/>
      <c r="UDZ26" s="216"/>
      <c r="UEA26" s="216"/>
      <c r="UEB26" s="216"/>
      <c r="UEC26" s="216"/>
      <c r="UED26" s="216"/>
      <c r="UEE26" s="216"/>
      <c r="UEF26" s="216"/>
      <c r="UEG26" s="216"/>
      <c r="UEH26" s="216"/>
      <c r="UEI26" s="216"/>
      <c r="UEJ26" s="216"/>
      <c r="UEK26" s="216"/>
      <c r="UEL26" s="216"/>
      <c r="UEM26" s="216"/>
      <c r="UEN26" s="216"/>
      <c r="UEO26" s="216"/>
      <c r="UEP26" s="216"/>
      <c r="UEQ26" s="216"/>
      <c r="UER26" s="216"/>
      <c r="UES26" s="216"/>
      <c r="UET26" s="216"/>
      <c r="UEU26" s="216"/>
      <c r="UEV26" s="216"/>
      <c r="UEW26" s="216"/>
      <c r="UEX26" s="216"/>
      <c r="UEY26" s="216"/>
      <c r="UEZ26" s="216"/>
      <c r="UFA26" s="216"/>
      <c r="UFB26" s="216"/>
      <c r="UFC26" s="216"/>
      <c r="UFD26" s="216"/>
      <c r="UFE26" s="216"/>
      <c r="UFF26" s="216"/>
      <c r="UFG26" s="216"/>
      <c r="UFH26" s="216"/>
      <c r="UFI26" s="216"/>
      <c r="UFJ26" s="216"/>
      <c r="UFK26" s="216"/>
      <c r="UFL26" s="216"/>
      <c r="UFM26" s="216"/>
      <c r="UFN26" s="216"/>
      <c r="UFO26" s="216"/>
      <c r="UFP26" s="216"/>
      <c r="UFQ26" s="216"/>
      <c r="UFR26" s="216"/>
      <c r="UFS26" s="216"/>
      <c r="UFT26" s="216"/>
      <c r="UFU26" s="216"/>
      <c r="UFV26" s="216"/>
      <c r="UFW26" s="216"/>
      <c r="UFX26" s="216"/>
      <c r="UFY26" s="216"/>
      <c r="UFZ26" s="216"/>
      <c r="UGA26" s="216"/>
      <c r="UGB26" s="216"/>
      <c r="UGC26" s="216"/>
      <c r="UGD26" s="216"/>
      <c r="UGE26" s="216"/>
      <c r="UGF26" s="216"/>
      <c r="UGG26" s="216"/>
      <c r="UGH26" s="216"/>
      <c r="UGI26" s="216"/>
      <c r="UGJ26" s="216"/>
      <c r="UGK26" s="216"/>
      <c r="UGL26" s="216"/>
      <c r="UGM26" s="216"/>
      <c r="UGN26" s="216"/>
      <c r="UGO26" s="216"/>
      <c r="UGP26" s="216"/>
      <c r="UGQ26" s="216"/>
      <c r="UGR26" s="216"/>
      <c r="UGS26" s="216"/>
      <c r="UGT26" s="216"/>
      <c r="UGU26" s="216"/>
      <c r="UGV26" s="216"/>
      <c r="UGW26" s="216"/>
      <c r="UGX26" s="216"/>
      <c r="UGY26" s="216"/>
      <c r="UGZ26" s="216"/>
      <c r="UHA26" s="216"/>
      <c r="UHB26" s="216"/>
      <c r="UHC26" s="216"/>
      <c r="UHD26" s="216"/>
      <c r="UHE26" s="216"/>
      <c r="UHF26" s="216"/>
      <c r="UHG26" s="216"/>
      <c r="UHH26" s="216"/>
      <c r="UHI26" s="216"/>
      <c r="UHJ26" s="216"/>
      <c r="UHK26" s="216"/>
      <c r="UHL26" s="216"/>
      <c r="UHM26" s="216"/>
      <c r="UHN26" s="216"/>
      <c r="UHO26" s="216"/>
      <c r="UHP26" s="216"/>
      <c r="UHQ26" s="216"/>
      <c r="UHR26" s="216"/>
      <c r="UHS26" s="216"/>
      <c r="UHT26" s="216"/>
      <c r="UHU26" s="216"/>
      <c r="UHV26" s="216"/>
      <c r="UHW26" s="216"/>
      <c r="UHX26" s="216"/>
      <c r="UHY26" s="216"/>
      <c r="UHZ26" s="216"/>
      <c r="UIA26" s="216"/>
      <c r="UIB26" s="216"/>
      <c r="UIC26" s="216"/>
      <c r="UID26" s="216"/>
      <c r="UIE26" s="216"/>
      <c r="UIF26" s="216"/>
      <c r="UIG26" s="216"/>
      <c r="UIH26" s="216"/>
      <c r="UII26" s="216"/>
      <c r="UIJ26" s="216"/>
      <c r="UIK26" s="216"/>
      <c r="UIL26" s="216"/>
      <c r="UIM26" s="216"/>
      <c r="UIN26" s="216"/>
      <c r="UIO26" s="216"/>
      <c r="UIP26" s="216"/>
      <c r="UIQ26" s="216"/>
      <c r="UIR26" s="216"/>
      <c r="UIS26" s="216"/>
      <c r="UIT26" s="216"/>
      <c r="UIU26" s="216"/>
      <c r="UIV26" s="216"/>
      <c r="UIW26" s="216"/>
      <c r="UIX26" s="216"/>
      <c r="UIY26" s="216"/>
      <c r="UIZ26" s="216"/>
      <c r="UJA26" s="216"/>
      <c r="UJB26" s="216"/>
      <c r="UJC26" s="216"/>
      <c r="UJD26" s="216"/>
      <c r="UJE26" s="216"/>
      <c r="UJF26" s="216"/>
      <c r="UJG26" s="216"/>
      <c r="UJH26" s="216"/>
      <c r="UJI26" s="216"/>
      <c r="UJJ26" s="216"/>
      <c r="UJK26" s="216"/>
      <c r="UJL26" s="216"/>
      <c r="UJM26" s="216"/>
      <c r="UJN26" s="216"/>
      <c r="UJO26" s="216"/>
      <c r="UJP26" s="216"/>
      <c r="UJQ26" s="216"/>
      <c r="UJR26" s="216"/>
      <c r="UJS26" s="216"/>
      <c r="UJT26" s="216"/>
      <c r="UJU26" s="216"/>
      <c r="UJV26" s="216"/>
      <c r="UJW26" s="216"/>
      <c r="UJX26" s="216"/>
      <c r="UJY26" s="216"/>
      <c r="UJZ26" s="216"/>
      <c r="UKA26" s="216"/>
      <c r="UKB26" s="216"/>
      <c r="UKC26" s="216"/>
      <c r="UKD26" s="216"/>
      <c r="UKE26" s="216"/>
      <c r="UKF26" s="216"/>
      <c r="UKG26" s="216"/>
      <c r="UKH26" s="216"/>
      <c r="UKI26" s="216"/>
      <c r="UKJ26" s="216"/>
      <c r="UKK26" s="216"/>
      <c r="UKL26" s="216"/>
      <c r="UKM26" s="216"/>
      <c r="UKN26" s="216"/>
      <c r="UKO26" s="216"/>
      <c r="UKP26" s="216"/>
      <c r="UKQ26" s="216"/>
      <c r="UKR26" s="216"/>
      <c r="UKS26" s="216"/>
      <c r="UKT26" s="216"/>
      <c r="UKU26" s="216"/>
      <c r="UKV26" s="216"/>
      <c r="UKW26" s="216"/>
      <c r="UKX26" s="216"/>
      <c r="UKY26" s="216"/>
      <c r="UKZ26" s="216"/>
      <c r="ULA26" s="216"/>
      <c r="ULB26" s="216"/>
      <c r="ULC26" s="216"/>
      <c r="ULD26" s="216"/>
      <c r="ULE26" s="216"/>
      <c r="ULF26" s="216"/>
      <c r="ULG26" s="216"/>
      <c r="ULH26" s="216"/>
      <c r="ULI26" s="216"/>
      <c r="ULJ26" s="216"/>
      <c r="ULK26" s="216"/>
      <c r="ULL26" s="216"/>
      <c r="ULM26" s="216"/>
      <c r="ULN26" s="216"/>
      <c r="ULO26" s="216"/>
      <c r="ULP26" s="216"/>
      <c r="ULQ26" s="216"/>
      <c r="ULR26" s="216"/>
      <c r="ULS26" s="216"/>
      <c r="ULT26" s="216"/>
      <c r="ULU26" s="216"/>
      <c r="ULV26" s="216"/>
      <c r="ULW26" s="216"/>
      <c r="ULX26" s="216"/>
      <c r="ULY26" s="216"/>
      <c r="ULZ26" s="216"/>
      <c r="UMA26" s="216"/>
      <c r="UMB26" s="216"/>
      <c r="UMC26" s="216"/>
      <c r="UMD26" s="216"/>
      <c r="UME26" s="216"/>
      <c r="UMF26" s="216"/>
      <c r="UMG26" s="216"/>
      <c r="UMH26" s="216"/>
      <c r="UMI26" s="216"/>
      <c r="UMJ26" s="216"/>
      <c r="UMK26" s="216"/>
      <c r="UML26" s="216"/>
      <c r="UMM26" s="216"/>
      <c r="UMN26" s="216"/>
      <c r="UMO26" s="216"/>
      <c r="UMP26" s="216"/>
      <c r="UMQ26" s="216"/>
      <c r="UMR26" s="216"/>
      <c r="UMS26" s="216"/>
      <c r="UMT26" s="216"/>
      <c r="UMU26" s="216"/>
      <c r="UMV26" s="216"/>
      <c r="UMW26" s="216"/>
      <c r="UMX26" s="216"/>
      <c r="UMY26" s="216"/>
      <c r="UMZ26" s="216"/>
      <c r="UNA26" s="216"/>
      <c r="UNB26" s="216"/>
      <c r="UNC26" s="216"/>
      <c r="UND26" s="216"/>
      <c r="UNE26" s="216"/>
      <c r="UNF26" s="216"/>
      <c r="UNG26" s="216"/>
      <c r="UNH26" s="216"/>
      <c r="UNI26" s="216"/>
      <c r="UNJ26" s="216"/>
      <c r="UNK26" s="216"/>
      <c r="UNL26" s="216"/>
      <c r="UNM26" s="216"/>
      <c r="UNN26" s="216"/>
      <c r="UNO26" s="216"/>
      <c r="UNP26" s="216"/>
      <c r="UNQ26" s="216"/>
      <c r="UNR26" s="216"/>
      <c r="UNS26" s="216"/>
      <c r="UNT26" s="216"/>
      <c r="UNU26" s="216"/>
      <c r="UNV26" s="216"/>
      <c r="UNW26" s="216"/>
      <c r="UNX26" s="216"/>
      <c r="UNY26" s="216"/>
      <c r="UNZ26" s="216"/>
      <c r="UOA26" s="216"/>
      <c r="UOB26" s="216"/>
      <c r="UOC26" s="216"/>
      <c r="UOD26" s="216"/>
      <c r="UOE26" s="216"/>
      <c r="UOF26" s="216"/>
      <c r="UOG26" s="216"/>
      <c r="UOH26" s="216"/>
      <c r="UOI26" s="216"/>
      <c r="UOJ26" s="216"/>
      <c r="UOK26" s="216"/>
      <c r="UOL26" s="216"/>
      <c r="UOM26" s="216"/>
      <c r="UON26" s="216"/>
      <c r="UOO26" s="216"/>
      <c r="UOP26" s="216"/>
      <c r="UOQ26" s="216"/>
      <c r="UOR26" s="216"/>
      <c r="UOS26" s="216"/>
      <c r="UOT26" s="216"/>
      <c r="UOU26" s="216"/>
      <c r="UOV26" s="216"/>
      <c r="UOW26" s="216"/>
      <c r="UOX26" s="216"/>
      <c r="UOY26" s="216"/>
      <c r="UOZ26" s="216"/>
      <c r="UPA26" s="216"/>
      <c r="UPB26" s="216"/>
      <c r="UPC26" s="216"/>
      <c r="UPD26" s="216"/>
      <c r="UPE26" s="216"/>
      <c r="UPF26" s="216"/>
      <c r="UPG26" s="216"/>
      <c r="UPH26" s="216"/>
      <c r="UPI26" s="216"/>
      <c r="UPJ26" s="216"/>
      <c r="UPK26" s="216"/>
      <c r="UPL26" s="216"/>
      <c r="UPM26" s="216"/>
      <c r="UPN26" s="216"/>
      <c r="UPO26" s="216"/>
      <c r="UPP26" s="216"/>
      <c r="UPQ26" s="216"/>
      <c r="UPR26" s="216"/>
      <c r="UPS26" s="216"/>
      <c r="UPT26" s="216"/>
      <c r="UPU26" s="216"/>
      <c r="UPV26" s="216"/>
      <c r="UPW26" s="216"/>
      <c r="UPX26" s="216"/>
      <c r="UPY26" s="216"/>
      <c r="UPZ26" s="216"/>
      <c r="UQA26" s="216"/>
      <c r="UQB26" s="216"/>
      <c r="UQC26" s="216"/>
      <c r="UQD26" s="216"/>
      <c r="UQE26" s="216"/>
      <c r="UQF26" s="216"/>
      <c r="UQG26" s="216"/>
      <c r="UQH26" s="216"/>
      <c r="UQI26" s="216"/>
      <c r="UQJ26" s="216"/>
      <c r="UQK26" s="216"/>
      <c r="UQL26" s="216"/>
      <c r="UQM26" s="216"/>
      <c r="UQN26" s="216"/>
      <c r="UQO26" s="216"/>
      <c r="UQP26" s="216"/>
      <c r="UQQ26" s="216"/>
      <c r="UQR26" s="216"/>
      <c r="UQS26" s="216"/>
      <c r="UQT26" s="216"/>
      <c r="UQU26" s="216"/>
      <c r="UQV26" s="216"/>
      <c r="UQW26" s="216"/>
      <c r="UQX26" s="216"/>
      <c r="UQY26" s="216"/>
      <c r="UQZ26" s="216"/>
      <c r="URA26" s="216"/>
      <c r="URB26" s="216"/>
      <c r="URC26" s="216"/>
      <c r="URD26" s="216"/>
      <c r="URE26" s="216"/>
      <c r="URF26" s="216"/>
      <c r="URG26" s="216"/>
      <c r="URH26" s="216"/>
      <c r="URI26" s="216"/>
      <c r="URJ26" s="216"/>
      <c r="URK26" s="216"/>
      <c r="URL26" s="216"/>
      <c r="URM26" s="216"/>
      <c r="URN26" s="216"/>
      <c r="URO26" s="216"/>
      <c r="URP26" s="216"/>
      <c r="URQ26" s="216"/>
      <c r="URR26" s="216"/>
      <c r="URS26" s="216"/>
      <c r="URT26" s="216"/>
      <c r="URU26" s="216"/>
      <c r="URV26" s="216"/>
      <c r="URW26" s="216"/>
      <c r="URX26" s="216"/>
      <c r="URY26" s="216"/>
      <c r="URZ26" s="216"/>
      <c r="USA26" s="216"/>
      <c r="USB26" s="216"/>
      <c r="USC26" s="216"/>
      <c r="USD26" s="216"/>
      <c r="USE26" s="216"/>
      <c r="USF26" s="216"/>
      <c r="USG26" s="216"/>
      <c r="USH26" s="216"/>
      <c r="USI26" s="216"/>
      <c r="USJ26" s="216"/>
      <c r="USK26" s="216"/>
      <c r="USL26" s="216"/>
      <c r="USM26" s="216"/>
      <c r="USN26" s="216"/>
      <c r="USO26" s="216"/>
      <c r="USP26" s="216"/>
      <c r="USQ26" s="216"/>
      <c r="USR26" s="216"/>
      <c r="USS26" s="216"/>
      <c r="UST26" s="216"/>
      <c r="USU26" s="216"/>
      <c r="USV26" s="216"/>
      <c r="USW26" s="216"/>
      <c r="USX26" s="216"/>
      <c r="USY26" s="216"/>
      <c r="USZ26" s="216"/>
      <c r="UTA26" s="216"/>
      <c r="UTB26" s="216"/>
      <c r="UTC26" s="216"/>
      <c r="UTD26" s="216"/>
      <c r="UTE26" s="216"/>
      <c r="UTF26" s="216"/>
      <c r="UTG26" s="216"/>
      <c r="UTH26" s="216"/>
      <c r="UTI26" s="216"/>
      <c r="UTJ26" s="216"/>
      <c r="UTK26" s="216"/>
      <c r="UTL26" s="216"/>
      <c r="UTM26" s="216"/>
      <c r="UTN26" s="216"/>
      <c r="UTO26" s="216"/>
      <c r="UTP26" s="216"/>
      <c r="UTQ26" s="216"/>
      <c r="UTR26" s="216"/>
      <c r="UTS26" s="216"/>
      <c r="UTT26" s="216"/>
      <c r="UTU26" s="216"/>
      <c r="UTV26" s="216"/>
      <c r="UTW26" s="216"/>
      <c r="UTX26" s="216"/>
      <c r="UTY26" s="216"/>
      <c r="UTZ26" s="216"/>
      <c r="UUA26" s="216"/>
      <c r="UUB26" s="216"/>
      <c r="UUC26" s="216"/>
      <c r="UUD26" s="216"/>
      <c r="UUE26" s="216"/>
      <c r="UUF26" s="216"/>
      <c r="UUG26" s="216"/>
      <c r="UUH26" s="216"/>
      <c r="UUI26" s="216"/>
      <c r="UUJ26" s="216"/>
      <c r="UUK26" s="216"/>
      <c r="UUL26" s="216"/>
      <c r="UUM26" s="216"/>
      <c r="UUN26" s="216"/>
      <c r="UUO26" s="216"/>
      <c r="UUP26" s="216"/>
      <c r="UUQ26" s="216"/>
      <c r="UUR26" s="216"/>
      <c r="UUS26" s="216"/>
      <c r="UUT26" s="216"/>
      <c r="UUU26" s="216"/>
      <c r="UUV26" s="216"/>
      <c r="UUW26" s="216"/>
      <c r="UUX26" s="216"/>
      <c r="UUY26" s="216"/>
      <c r="UUZ26" s="216"/>
      <c r="UVA26" s="216"/>
      <c r="UVB26" s="216"/>
      <c r="UVC26" s="216"/>
      <c r="UVD26" s="216"/>
      <c r="UVE26" s="216"/>
      <c r="UVF26" s="216"/>
      <c r="UVG26" s="216"/>
      <c r="UVH26" s="216"/>
      <c r="UVI26" s="216"/>
      <c r="UVJ26" s="216"/>
      <c r="UVK26" s="216"/>
      <c r="UVL26" s="216"/>
      <c r="UVM26" s="216"/>
      <c r="UVN26" s="216"/>
      <c r="UVO26" s="216"/>
      <c r="UVP26" s="216"/>
      <c r="UVQ26" s="216"/>
      <c r="UVR26" s="216"/>
      <c r="UVS26" s="216"/>
      <c r="UVT26" s="216"/>
      <c r="UVU26" s="216"/>
      <c r="UVV26" s="216"/>
      <c r="UVW26" s="216"/>
      <c r="UVX26" s="216"/>
      <c r="UVY26" s="216"/>
      <c r="UVZ26" s="216"/>
      <c r="UWA26" s="216"/>
      <c r="UWB26" s="216"/>
      <c r="UWC26" s="216"/>
      <c r="UWD26" s="216"/>
      <c r="UWE26" s="216"/>
      <c r="UWF26" s="216"/>
      <c r="UWG26" s="216"/>
      <c r="UWH26" s="216"/>
      <c r="UWI26" s="216"/>
      <c r="UWJ26" s="216"/>
      <c r="UWK26" s="216"/>
      <c r="UWL26" s="216"/>
      <c r="UWM26" s="216"/>
      <c r="UWN26" s="216"/>
      <c r="UWO26" s="216"/>
      <c r="UWP26" s="216"/>
      <c r="UWQ26" s="216"/>
      <c r="UWR26" s="216"/>
      <c r="UWS26" s="216"/>
      <c r="UWT26" s="216"/>
      <c r="UWU26" s="216"/>
      <c r="UWV26" s="216"/>
      <c r="UWW26" s="216"/>
      <c r="UWX26" s="216"/>
      <c r="UWY26" s="216"/>
      <c r="UWZ26" s="216"/>
      <c r="UXA26" s="216"/>
      <c r="UXB26" s="216"/>
      <c r="UXC26" s="216"/>
      <c r="UXD26" s="216"/>
      <c r="UXE26" s="216"/>
      <c r="UXF26" s="216"/>
      <c r="UXG26" s="216"/>
      <c r="UXH26" s="216"/>
      <c r="UXI26" s="216"/>
      <c r="UXJ26" s="216"/>
      <c r="UXK26" s="216"/>
      <c r="UXL26" s="216"/>
      <c r="UXM26" s="216"/>
      <c r="UXN26" s="216"/>
      <c r="UXO26" s="216"/>
      <c r="UXP26" s="216"/>
      <c r="UXQ26" s="216"/>
      <c r="UXR26" s="216"/>
      <c r="UXS26" s="216"/>
      <c r="UXT26" s="216"/>
      <c r="UXU26" s="216"/>
      <c r="UXV26" s="216"/>
      <c r="UXW26" s="216"/>
      <c r="UXX26" s="216"/>
      <c r="UXY26" s="216"/>
      <c r="UXZ26" s="216"/>
      <c r="UYA26" s="216"/>
      <c r="UYB26" s="216"/>
      <c r="UYC26" s="216"/>
      <c r="UYD26" s="216"/>
      <c r="UYE26" s="216"/>
      <c r="UYF26" s="216"/>
      <c r="UYG26" s="216"/>
      <c r="UYH26" s="216"/>
      <c r="UYI26" s="216"/>
      <c r="UYJ26" s="216"/>
      <c r="UYK26" s="216"/>
      <c r="UYL26" s="216"/>
      <c r="UYM26" s="216"/>
      <c r="UYN26" s="216"/>
      <c r="UYO26" s="216"/>
      <c r="UYP26" s="216"/>
      <c r="UYQ26" s="216"/>
      <c r="UYR26" s="216"/>
      <c r="UYS26" s="216"/>
      <c r="UYT26" s="216"/>
      <c r="UYU26" s="216"/>
      <c r="UYV26" s="216"/>
      <c r="UYW26" s="216"/>
      <c r="UYX26" s="216"/>
      <c r="UYY26" s="216"/>
      <c r="UYZ26" s="216"/>
      <c r="UZA26" s="216"/>
      <c r="UZB26" s="216"/>
      <c r="UZC26" s="216"/>
      <c r="UZD26" s="216"/>
      <c r="UZE26" s="216"/>
      <c r="UZF26" s="216"/>
      <c r="UZG26" s="216"/>
      <c r="UZH26" s="216"/>
      <c r="UZI26" s="216"/>
      <c r="UZJ26" s="216"/>
      <c r="UZK26" s="216"/>
      <c r="UZL26" s="216"/>
      <c r="UZM26" s="216"/>
      <c r="UZN26" s="216"/>
      <c r="UZO26" s="216"/>
      <c r="UZP26" s="216"/>
      <c r="UZQ26" s="216"/>
      <c r="UZR26" s="216"/>
      <c r="UZS26" s="216"/>
      <c r="UZT26" s="216"/>
      <c r="UZU26" s="216"/>
      <c r="UZV26" s="216"/>
      <c r="UZW26" s="216"/>
      <c r="UZX26" s="216"/>
      <c r="UZY26" s="216"/>
      <c r="UZZ26" s="216"/>
      <c r="VAA26" s="216"/>
      <c r="VAB26" s="216"/>
      <c r="VAC26" s="216"/>
      <c r="VAD26" s="216"/>
      <c r="VAE26" s="216"/>
      <c r="VAF26" s="216"/>
      <c r="VAG26" s="216"/>
      <c r="VAH26" s="216"/>
      <c r="VAI26" s="216"/>
      <c r="VAJ26" s="216"/>
      <c r="VAK26" s="216"/>
      <c r="VAL26" s="216"/>
      <c r="VAM26" s="216"/>
      <c r="VAN26" s="216"/>
      <c r="VAO26" s="216"/>
      <c r="VAP26" s="216"/>
      <c r="VAQ26" s="216"/>
      <c r="VAR26" s="216"/>
      <c r="VAS26" s="216"/>
      <c r="VAT26" s="216"/>
      <c r="VAU26" s="216"/>
      <c r="VAV26" s="216"/>
      <c r="VAW26" s="216"/>
      <c r="VAX26" s="216"/>
      <c r="VAY26" s="216"/>
      <c r="VAZ26" s="216"/>
      <c r="VBA26" s="216"/>
      <c r="VBB26" s="216"/>
      <c r="VBC26" s="216"/>
      <c r="VBD26" s="216"/>
      <c r="VBE26" s="216"/>
      <c r="VBF26" s="216"/>
      <c r="VBG26" s="216"/>
      <c r="VBH26" s="216"/>
      <c r="VBI26" s="216"/>
      <c r="VBJ26" s="216"/>
      <c r="VBK26" s="216"/>
      <c r="VBL26" s="216"/>
      <c r="VBM26" s="216"/>
      <c r="VBN26" s="216"/>
      <c r="VBO26" s="216"/>
      <c r="VBP26" s="216"/>
      <c r="VBQ26" s="216"/>
      <c r="VBR26" s="216"/>
      <c r="VBS26" s="216"/>
      <c r="VBT26" s="216"/>
      <c r="VBU26" s="216"/>
      <c r="VBV26" s="216"/>
      <c r="VBW26" s="216"/>
      <c r="VBX26" s="216"/>
      <c r="VBY26" s="216"/>
      <c r="VBZ26" s="216"/>
      <c r="VCA26" s="216"/>
      <c r="VCB26" s="216"/>
      <c r="VCC26" s="216"/>
      <c r="VCD26" s="216"/>
      <c r="VCE26" s="216"/>
      <c r="VCF26" s="216"/>
      <c r="VCG26" s="216"/>
      <c r="VCH26" s="216"/>
      <c r="VCI26" s="216"/>
      <c r="VCJ26" s="216"/>
      <c r="VCK26" s="216"/>
      <c r="VCL26" s="216"/>
      <c r="VCM26" s="216"/>
      <c r="VCN26" s="216"/>
      <c r="VCO26" s="216"/>
      <c r="VCP26" s="216"/>
      <c r="VCQ26" s="216"/>
      <c r="VCR26" s="216"/>
      <c r="VCS26" s="216"/>
      <c r="VCT26" s="216"/>
      <c r="VCU26" s="216"/>
      <c r="VCV26" s="216"/>
      <c r="VCW26" s="216"/>
      <c r="VCX26" s="216"/>
      <c r="VCY26" s="216"/>
      <c r="VCZ26" s="216"/>
      <c r="VDA26" s="216"/>
      <c r="VDB26" s="216"/>
      <c r="VDC26" s="216"/>
      <c r="VDD26" s="216"/>
      <c r="VDE26" s="216"/>
      <c r="VDF26" s="216"/>
      <c r="VDG26" s="216"/>
      <c r="VDH26" s="216"/>
      <c r="VDI26" s="216"/>
      <c r="VDJ26" s="216"/>
      <c r="VDK26" s="216"/>
      <c r="VDL26" s="216"/>
      <c r="VDM26" s="216"/>
      <c r="VDN26" s="216"/>
      <c r="VDO26" s="216"/>
      <c r="VDP26" s="216"/>
      <c r="VDQ26" s="216"/>
      <c r="VDR26" s="216"/>
      <c r="VDS26" s="216"/>
      <c r="VDT26" s="216"/>
      <c r="VDU26" s="216"/>
      <c r="VDV26" s="216"/>
      <c r="VDW26" s="216"/>
      <c r="VDX26" s="216"/>
      <c r="VDY26" s="216"/>
      <c r="VDZ26" s="216"/>
      <c r="VEA26" s="216"/>
      <c r="VEB26" s="216"/>
      <c r="VEC26" s="216"/>
      <c r="VED26" s="216"/>
      <c r="VEE26" s="216"/>
      <c r="VEF26" s="216"/>
      <c r="VEG26" s="216"/>
      <c r="VEH26" s="216"/>
      <c r="VEI26" s="216"/>
      <c r="VEJ26" s="216"/>
      <c r="VEK26" s="216"/>
      <c r="VEL26" s="216"/>
      <c r="VEM26" s="216"/>
      <c r="VEN26" s="216"/>
      <c r="VEO26" s="216"/>
      <c r="VEP26" s="216"/>
      <c r="VEQ26" s="216"/>
      <c r="VER26" s="216"/>
      <c r="VES26" s="216"/>
      <c r="VET26" s="216"/>
      <c r="VEU26" s="216"/>
      <c r="VEV26" s="216"/>
      <c r="VEW26" s="216"/>
      <c r="VEX26" s="216"/>
      <c r="VEY26" s="216"/>
      <c r="VEZ26" s="216"/>
      <c r="VFA26" s="216"/>
      <c r="VFB26" s="216"/>
      <c r="VFC26" s="216"/>
      <c r="VFD26" s="216"/>
      <c r="VFE26" s="216"/>
      <c r="VFF26" s="216"/>
      <c r="VFG26" s="216"/>
      <c r="VFH26" s="216"/>
      <c r="VFI26" s="216"/>
      <c r="VFJ26" s="216"/>
      <c r="VFK26" s="216"/>
      <c r="VFL26" s="216"/>
      <c r="VFM26" s="216"/>
      <c r="VFN26" s="216"/>
      <c r="VFO26" s="216"/>
      <c r="VFP26" s="216"/>
      <c r="VFQ26" s="216"/>
      <c r="VFR26" s="216"/>
      <c r="VFS26" s="216"/>
      <c r="VFT26" s="216"/>
      <c r="VFU26" s="216"/>
      <c r="VFV26" s="216"/>
      <c r="VFW26" s="216"/>
      <c r="VFX26" s="216"/>
      <c r="VFY26" s="216"/>
      <c r="VFZ26" s="216"/>
      <c r="VGA26" s="216"/>
      <c r="VGB26" s="216"/>
      <c r="VGC26" s="216"/>
      <c r="VGD26" s="216"/>
      <c r="VGE26" s="216"/>
      <c r="VGF26" s="216"/>
      <c r="VGG26" s="216"/>
      <c r="VGH26" s="216"/>
      <c r="VGI26" s="216"/>
      <c r="VGJ26" s="216"/>
      <c r="VGK26" s="216"/>
      <c r="VGL26" s="216"/>
      <c r="VGM26" s="216"/>
      <c r="VGN26" s="216"/>
      <c r="VGO26" s="216"/>
      <c r="VGP26" s="216"/>
      <c r="VGQ26" s="216"/>
      <c r="VGR26" s="216"/>
      <c r="VGS26" s="216"/>
      <c r="VGT26" s="216"/>
      <c r="VGU26" s="216"/>
      <c r="VGV26" s="216"/>
      <c r="VGW26" s="216"/>
      <c r="VGX26" s="216"/>
      <c r="VGY26" s="216"/>
      <c r="VGZ26" s="216"/>
      <c r="VHA26" s="216"/>
      <c r="VHB26" s="216"/>
      <c r="VHC26" s="216"/>
      <c r="VHD26" s="216"/>
      <c r="VHE26" s="216"/>
      <c r="VHF26" s="216"/>
      <c r="VHG26" s="216"/>
      <c r="VHH26" s="216"/>
      <c r="VHI26" s="216"/>
      <c r="VHJ26" s="216"/>
      <c r="VHK26" s="216"/>
      <c r="VHL26" s="216"/>
      <c r="VHM26" s="216"/>
      <c r="VHN26" s="216"/>
      <c r="VHO26" s="216"/>
      <c r="VHP26" s="216"/>
      <c r="VHQ26" s="216"/>
      <c r="VHR26" s="216"/>
      <c r="VHS26" s="216"/>
      <c r="VHT26" s="216"/>
      <c r="VHU26" s="216"/>
      <c r="VHV26" s="216"/>
      <c r="VHW26" s="216"/>
      <c r="VHX26" s="216"/>
      <c r="VHY26" s="216"/>
      <c r="VHZ26" s="216"/>
      <c r="VIA26" s="216"/>
      <c r="VIB26" s="216"/>
      <c r="VIC26" s="216"/>
      <c r="VID26" s="216"/>
      <c r="VIE26" s="216"/>
      <c r="VIF26" s="216"/>
      <c r="VIG26" s="216"/>
      <c r="VIH26" s="216"/>
      <c r="VII26" s="216"/>
      <c r="VIJ26" s="216"/>
      <c r="VIK26" s="216"/>
      <c r="VIL26" s="216"/>
      <c r="VIM26" s="216"/>
      <c r="VIN26" s="216"/>
      <c r="VIO26" s="216"/>
      <c r="VIP26" s="216"/>
      <c r="VIQ26" s="216"/>
      <c r="VIR26" s="216"/>
      <c r="VIS26" s="216"/>
      <c r="VIT26" s="216"/>
      <c r="VIU26" s="216"/>
      <c r="VIV26" s="216"/>
      <c r="VIW26" s="216"/>
      <c r="VIX26" s="216"/>
      <c r="VIY26" s="216"/>
      <c r="VIZ26" s="216"/>
      <c r="VJA26" s="216"/>
      <c r="VJB26" s="216"/>
      <c r="VJC26" s="216"/>
      <c r="VJD26" s="216"/>
      <c r="VJE26" s="216"/>
      <c r="VJF26" s="216"/>
      <c r="VJG26" s="216"/>
      <c r="VJH26" s="216"/>
      <c r="VJI26" s="216"/>
      <c r="VJJ26" s="216"/>
      <c r="VJK26" s="216"/>
      <c r="VJL26" s="216"/>
      <c r="VJM26" s="216"/>
      <c r="VJN26" s="216"/>
      <c r="VJO26" s="216"/>
      <c r="VJP26" s="216"/>
      <c r="VJQ26" s="216"/>
      <c r="VJR26" s="216"/>
      <c r="VJS26" s="216"/>
      <c r="VJT26" s="216"/>
      <c r="VJU26" s="216"/>
      <c r="VJV26" s="216"/>
      <c r="VJW26" s="216"/>
      <c r="VJX26" s="216"/>
      <c r="VJY26" s="216"/>
      <c r="VJZ26" s="216"/>
      <c r="VKA26" s="216"/>
      <c r="VKB26" s="216"/>
      <c r="VKC26" s="216"/>
      <c r="VKD26" s="216"/>
      <c r="VKE26" s="216"/>
      <c r="VKF26" s="216"/>
      <c r="VKG26" s="216"/>
      <c r="VKH26" s="216"/>
      <c r="VKI26" s="216"/>
      <c r="VKJ26" s="216"/>
      <c r="VKK26" s="216"/>
      <c r="VKL26" s="216"/>
      <c r="VKM26" s="216"/>
      <c r="VKN26" s="216"/>
      <c r="VKO26" s="216"/>
      <c r="VKP26" s="216"/>
      <c r="VKQ26" s="216"/>
      <c r="VKR26" s="216"/>
      <c r="VKS26" s="216"/>
      <c r="VKT26" s="216"/>
      <c r="VKU26" s="216"/>
      <c r="VKV26" s="216"/>
      <c r="VKW26" s="216"/>
      <c r="VKX26" s="216"/>
      <c r="VKY26" s="216"/>
      <c r="VKZ26" s="216"/>
      <c r="VLA26" s="216"/>
      <c r="VLB26" s="216"/>
      <c r="VLC26" s="216"/>
      <c r="VLD26" s="216"/>
      <c r="VLE26" s="216"/>
      <c r="VLF26" s="216"/>
      <c r="VLG26" s="216"/>
      <c r="VLH26" s="216"/>
      <c r="VLI26" s="216"/>
      <c r="VLJ26" s="216"/>
      <c r="VLK26" s="216"/>
      <c r="VLL26" s="216"/>
      <c r="VLM26" s="216"/>
      <c r="VLN26" s="216"/>
      <c r="VLO26" s="216"/>
      <c r="VLP26" s="216"/>
      <c r="VLQ26" s="216"/>
      <c r="VLR26" s="216"/>
      <c r="VLS26" s="216"/>
      <c r="VLT26" s="216"/>
      <c r="VLU26" s="216"/>
      <c r="VLV26" s="216"/>
      <c r="VLW26" s="216"/>
      <c r="VLX26" s="216"/>
      <c r="VLY26" s="216"/>
      <c r="VLZ26" s="216"/>
      <c r="VMA26" s="216"/>
      <c r="VMB26" s="216"/>
      <c r="VMC26" s="216"/>
      <c r="VMD26" s="216"/>
      <c r="VME26" s="216"/>
      <c r="VMF26" s="216"/>
      <c r="VMG26" s="216"/>
      <c r="VMH26" s="216"/>
      <c r="VMI26" s="216"/>
      <c r="VMJ26" s="216"/>
      <c r="VMK26" s="216"/>
      <c r="VML26" s="216"/>
      <c r="VMM26" s="216"/>
      <c r="VMN26" s="216"/>
      <c r="VMO26" s="216"/>
      <c r="VMP26" s="216"/>
      <c r="VMQ26" s="216"/>
      <c r="VMR26" s="216"/>
      <c r="VMS26" s="216"/>
      <c r="VMT26" s="216"/>
      <c r="VMU26" s="216"/>
      <c r="VMV26" s="216"/>
      <c r="VMW26" s="216"/>
      <c r="VMX26" s="216"/>
      <c r="VMY26" s="216"/>
      <c r="VMZ26" s="216"/>
      <c r="VNA26" s="216"/>
      <c r="VNB26" s="216"/>
      <c r="VNC26" s="216"/>
      <c r="VND26" s="216"/>
      <c r="VNE26" s="216"/>
      <c r="VNF26" s="216"/>
      <c r="VNG26" s="216"/>
      <c r="VNH26" s="216"/>
      <c r="VNI26" s="216"/>
      <c r="VNJ26" s="216"/>
      <c r="VNK26" s="216"/>
      <c r="VNL26" s="216"/>
      <c r="VNM26" s="216"/>
      <c r="VNN26" s="216"/>
      <c r="VNO26" s="216"/>
      <c r="VNP26" s="216"/>
      <c r="VNQ26" s="216"/>
      <c r="VNR26" s="216"/>
      <c r="VNS26" s="216"/>
      <c r="VNT26" s="216"/>
      <c r="VNU26" s="216"/>
      <c r="VNV26" s="216"/>
      <c r="VNW26" s="216"/>
      <c r="VNX26" s="216"/>
      <c r="VNY26" s="216"/>
      <c r="VNZ26" s="216"/>
      <c r="VOA26" s="216"/>
      <c r="VOB26" s="216"/>
      <c r="VOC26" s="216"/>
      <c r="VOD26" s="216"/>
      <c r="VOE26" s="216"/>
      <c r="VOF26" s="216"/>
      <c r="VOG26" s="216"/>
      <c r="VOH26" s="216"/>
      <c r="VOI26" s="216"/>
      <c r="VOJ26" s="216"/>
      <c r="VOK26" s="216"/>
      <c r="VOL26" s="216"/>
      <c r="VOM26" s="216"/>
      <c r="VON26" s="216"/>
      <c r="VOO26" s="216"/>
      <c r="VOP26" s="216"/>
      <c r="VOQ26" s="216"/>
      <c r="VOR26" s="216"/>
      <c r="VOS26" s="216"/>
      <c r="VOT26" s="216"/>
      <c r="VOU26" s="216"/>
      <c r="VOV26" s="216"/>
      <c r="VOW26" s="216"/>
      <c r="VOX26" s="216"/>
      <c r="VOY26" s="216"/>
      <c r="VOZ26" s="216"/>
      <c r="VPA26" s="216"/>
      <c r="VPB26" s="216"/>
      <c r="VPC26" s="216"/>
      <c r="VPD26" s="216"/>
      <c r="VPE26" s="216"/>
      <c r="VPF26" s="216"/>
      <c r="VPG26" s="216"/>
      <c r="VPH26" s="216"/>
      <c r="VPI26" s="216"/>
      <c r="VPJ26" s="216"/>
      <c r="VPK26" s="216"/>
      <c r="VPL26" s="216"/>
      <c r="VPM26" s="216"/>
      <c r="VPN26" s="216"/>
      <c r="VPO26" s="216"/>
      <c r="VPP26" s="216"/>
      <c r="VPQ26" s="216"/>
      <c r="VPR26" s="216"/>
      <c r="VPS26" s="216"/>
      <c r="VPT26" s="216"/>
      <c r="VPU26" s="216"/>
      <c r="VPV26" s="216"/>
      <c r="VPW26" s="216"/>
      <c r="VPX26" s="216"/>
      <c r="VPY26" s="216"/>
      <c r="VPZ26" s="216"/>
      <c r="VQA26" s="216"/>
      <c r="VQB26" s="216"/>
      <c r="VQC26" s="216"/>
      <c r="VQD26" s="216"/>
      <c r="VQE26" s="216"/>
      <c r="VQF26" s="216"/>
      <c r="VQG26" s="216"/>
      <c r="VQH26" s="216"/>
      <c r="VQI26" s="216"/>
      <c r="VQJ26" s="216"/>
      <c r="VQK26" s="216"/>
      <c r="VQL26" s="216"/>
      <c r="VQM26" s="216"/>
      <c r="VQN26" s="216"/>
      <c r="VQO26" s="216"/>
      <c r="VQP26" s="216"/>
      <c r="VQQ26" s="216"/>
      <c r="VQR26" s="216"/>
      <c r="VQS26" s="216"/>
      <c r="VQT26" s="216"/>
      <c r="VQU26" s="216"/>
      <c r="VQV26" s="216"/>
      <c r="VQW26" s="216"/>
      <c r="VQX26" s="216"/>
      <c r="VQY26" s="216"/>
      <c r="VQZ26" s="216"/>
      <c r="VRA26" s="216"/>
      <c r="VRB26" s="216"/>
      <c r="VRC26" s="216"/>
      <c r="VRD26" s="216"/>
      <c r="VRE26" s="216"/>
      <c r="VRF26" s="216"/>
      <c r="VRG26" s="216"/>
      <c r="VRH26" s="216"/>
      <c r="VRI26" s="216"/>
      <c r="VRJ26" s="216"/>
      <c r="VRK26" s="216"/>
      <c r="VRL26" s="216"/>
      <c r="VRM26" s="216"/>
      <c r="VRN26" s="216"/>
      <c r="VRO26" s="216"/>
      <c r="VRP26" s="216"/>
      <c r="VRQ26" s="216"/>
      <c r="VRR26" s="216"/>
      <c r="VRS26" s="216"/>
      <c r="VRT26" s="216"/>
      <c r="VRU26" s="216"/>
      <c r="VRV26" s="216"/>
      <c r="VRW26" s="216"/>
      <c r="VRX26" s="216"/>
      <c r="VRY26" s="216"/>
      <c r="VRZ26" s="216"/>
      <c r="VSA26" s="216"/>
      <c r="VSB26" s="216"/>
      <c r="VSC26" s="216"/>
      <c r="VSD26" s="216"/>
      <c r="VSE26" s="216"/>
      <c r="VSF26" s="216"/>
      <c r="VSG26" s="216"/>
      <c r="VSH26" s="216"/>
      <c r="VSI26" s="216"/>
      <c r="VSJ26" s="216"/>
      <c r="VSK26" s="216"/>
      <c r="VSL26" s="216"/>
      <c r="VSM26" s="216"/>
      <c r="VSN26" s="216"/>
      <c r="VSO26" s="216"/>
      <c r="VSP26" s="216"/>
      <c r="VSQ26" s="216"/>
      <c r="VSR26" s="216"/>
      <c r="VSS26" s="216"/>
      <c r="VST26" s="216"/>
      <c r="VSU26" s="216"/>
      <c r="VSV26" s="216"/>
      <c r="VSW26" s="216"/>
      <c r="VSX26" s="216"/>
      <c r="VSY26" s="216"/>
      <c r="VSZ26" s="216"/>
      <c r="VTA26" s="216"/>
      <c r="VTB26" s="216"/>
      <c r="VTC26" s="216"/>
      <c r="VTD26" s="216"/>
      <c r="VTE26" s="216"/>
      <c r="VTF26" s="216"/>
      <c r="VTG26" s="216"/>
      <c r="VTH26" s="216"/>
      <c r="VTI26" s="216"/>
      <c r="VTJ26" s="216"/>
      <c r="VTK26" s="216"/>
      <c r="VTL26" s="216"/>
      <c r="VTM26" s="216"/>
      <c r="VTN26" s="216"/>
      <c r="VTO26" s="216"/>
      <c r="VTP26" s="216"/>
      <c r="VTQ26" s="216"/>
      <c r="VTR26" s="216"/>
      <c r="VTS26" s="216"/>
      <c r="VTT26" s="216"/>
      <c r="VTU26" s="216"/>
      <c r="VTV26" s="216"/>
      <c r="VTW26" s="216"/>
      <c r="VTX26" s="216"/>
      <c r="VTY26" s="216"/>
      <c r="VTZ26" s="216"/>
      <c r="VUA26" s="216"/>
      <c r="VUB26" s="216"/>
      <c r="VUC26" s="216"/>
      <c r="VUD26" s="216"/>
      <c r="VUE26" s="216"/>
      <c r="VUF26" s="216"/>
      <c r="VUG26" s="216"/>
      <c r="VUH26" s="216"/>
      <c r="VUI26" s="216"/>
      <c r="VUJ26" s="216"/>
      <c r="VUK26" s="216"/>
      <c r="VUL26" s="216"/>
      <c r="VUM26" s="216"/>
      <c r="VUN26" s="216"/>
      <c r="VUO26" s="216"/>
      <c r="VUP26" s="216"/>
      <c r="VUQ26" s="216"/>
      <c r="VUR26" s="216"/>
      <c r="VUS26" s="216"/>
      <c r="VUT26" s="216"/>
      <c r="VUU26" s="216"/>
      <c r="VUV26" s="216"/>
      <c r="VUW26" s="216"/>
      <c r="VUX26" s="216"/>
      <c r="VUY26" s="216"/>
      <c r="VUZ26" s="216"/>
      <c r="VVA26" s="216"/>
      <c r="VVB26" s="216"/>
      <c r="VVC26" s="216"/>
      <c r="VVD26" s="216"/>
      <c r="VVE26" s="216"/>
      <c r="VVF26" s="216"/>
      <c r="VVG26" s="216"/>
      <c r="VVH26" s="216"/>
      <c r="VVI26" s="216"/>
      <c r="VVJ26" s="216"/>
      <c r="VVK26" s="216"/>
      <c r="VVL26" s="216"/>
      <c r="VVM26" s="216"/>
      <c r="VVN26" s="216"/>
      <c r="VVO26" s="216"/>
      <c r="VVP26" s="216"/>
      <c r="VVQ26" s="216"/>
      <c r="VVR26" s="216"/>
      <c r="VVS26" s="216"/>
      <c r="VVT26" s="216"/>
      <c r="VVU26" s="216"/>
      <c r="VVV26" s="216"/>
      <c r="VVW26" s="216"/>
      <c r="VVX26" s="216"/>
      <c r="VVY26" s="216"/>
      <c r="VVZ26" s="216"/>
      <c r="VWA26" s="216"/>
      <c r="VWB26" s="216"/>
      <c r="VWC26" s="216"/>
      <c r="VWD26" s="216"/>
      <c r="VWE26" s="216"/>
      <c r="VWF26" s="216"/>
      <c r="VWG26" s="216"/>
      <c r="VWH26" s="216"/>
      <c r="VWI26" s="216"/>
      <c r="VWJ26" s="216"/>
      <c r="VWK26" s="216"/>
      <c r="VWL26" s="216"/>
      <c r="VWM26" s="216"/>
      <c r="VWN26" s="216"/>
      <c r="VWO26" s="216"/>
      <c r="VWP26" s="216"/>
      <c r="VWQ26" s="216"/>
      <c r="VWR26" s="216"/>
      <c r="VWS26" s="216"/>
      <c r="VWT26" s="216"/>
      <c r="VWU26" s="216"/>
      <c r="VWV26" s="216"/>
      <c r="VWW26" s="216"/>
      <c r="VWX26" s="216"/>
      <c r="VWY26" s="216"/>
      <c r="VWZ26" s="216"/>
      <c r="VXA26" s="216"/>
      <c r="VXB26" s="216"/>
      <c r="VXC26" s="216"/>
      <c r="VXD26" s="216"/>
      <c r="VXE26" s="216"/>
      <c r="VXF26" s="216"/>
      <c r="VXG26" s="216"/>
      <c r="VXH26" s="216"/>
      <c r="VXI26" s="216"/>
      <c r="VXJ26" s="216"/>
      <c r="VXK26" s="216"/>
      <c r="VXL26" s="216"/>
      <c r="VXM26" s="216"/>
      <c r="VXN26" s="216"/>
      <c r="VXO26" s="216"/>
      <c r="VXP26" s="216"/>
      <c r="VXQ26" s="216"/>
      <c r="VXR26" s="216"/>
      <c r="VXS26" s="216"/>
      <c r="VXT26" s="216"/>
      <c r="VXU26" s="216"/>
      <c r="VXV26" s="216"/>
      <c r="VXW26" s="216"/>
      <c r="VXX26" s="216"/>
      <c r="VXY26" s="216"/>
      <c r="VXZ26" s="216"/>
      <c r="VYA26" s="216"/>
      <c r="VYB26" s="216"/>
      <c r="VYC26" s="216"/>
      <c r="VYD26" s="216"/>
      <c r="VYE26" s="216"/>
      <c r="VYF26" s="216"/>
      <c r="VYG26" s="216"/>
      <c r="VYH26" s="216"/>
      <c r="VYI26" s="216"/>
      <c r="VYJ26" s="216"/>
      <c r="VYK26" s="216"/>
      <c r="VYL26" s="216"/>
      <c r="VYM26" s="216"/>
      <c r="VYN26" s="216"/>
      <c r="VYO26" s="216"/>
      <c r="VYP26" s="216"/>
      <c r="VYQ26" s="216"/>
      <c r="VYR26" s="216"/>
      <c r="VYS26" s="216"/>
      <c r="VYT26" s="216"/>
      <c r="VYU26" s="216"/>
      <c r="VYV26" s="216"/>
      <c r="VYW26" s="216"/>
      <c r="VYX26" s="216"/>
      <c r="VYY26" s="216"/>
      <c r="VYZ26" s="216"/>
      <c r="VZA26" s="216"/>
      <c r="VZB26" s="216"/>
      <c r="VZC26" s="216"/>
      <c r="VZD26" s="216"/>
      <c r="VZE26" s="216"/>
      <c r="VZF26" s="216"/>
      <c r="VZG26" s="216"/>
      <c r="VZH26" s="216"/>
      <c r="VZI26" s="216"/>
      <c r="VZJ26" s="216"/>
      <c r="VZK26" s="216"/>
      <c r="VZL26" s="216"/>
      <c r="VZM26" s="216"/>
      <c r="VZN26" s="216"/>
      <c r="VZO26" s="216"/>
      <c r="VZP26" s="216"/>
      <c r="VZQ26" s="216"/>
      <c r="VZR26" s="216"/>
      <c r="VZS26" s="216"/>
      <c r="VZT26" s="216"/>
      <c r="VZU26" s="216"/>
      <c r="VZV26" s="216"/>
      <c r="VZW26" s="216"/>
      <c r="VZX26" s="216"/>
      <c r="VZY26" s="216"/>
      <c r="VZZ26" s="216"/>
      <c r="WAA26" s="216"/>
      <c r="WAB26" s="216"/>
      <c r="WAC26" s="216"/>
      <c r="WAD26" s="216"/>
      <c r="WAE26" s="216"/>
      <c r="WAF26" s="216"/>
      <c r="WAG26" s="216"/>
      <c r="WAH26" s="216"/>
      <c r="WAI26" s="216"/>
      <c r="WAJ26" s="216"/>
      <c r="WAK26" s="216"/>
      <c r="WAL26" s="216"/>
      <c r="WAM26" s="216"/>
      <c r="WAN26" s="216"/>
      <c r="WAO26" s="216"/>
      <c r="WAP26" s="216"/>
      <c r="WAQ26" s="216"/>
      <c r="WAR26" s="216"/>
      <c r="WAS26" s="216"/>
      <c r="WAT26" s="216"/>
      <c r="WAU26" s="216"/>
      <c r="WAV26" s="216"/>
      <c r="WAW26" s="216"/>
      <c r="WAX26" s="216"/>
      <c r="WAY26" s="216"/>
      <c r="WAZ26" s="216"/>
      <c r="WBA26" s="216"/>
      <c r="WBB26" s="216"/>
      <c r="WBC26" s="216"/>
      <c r="WBD26" s="216"/>
      <c r="WBE26" s="216"/>
      <c r="WBF26" s="216"/>
      <c r="WBG26" s="216"/>
      <c r="WBH26" s="216"/>
      <c r="WBI26" s="216"/>
      <c r="WBJ26" s="216"/>
      <c r="WBK26" s="216"/>
      <c r="WBL26" s="216"/>
      <c r="WBM26" s="216"/>
      <c r="WBN26" s="216"/>
      <c r="WBO26" s="216"/>
      <c r="WBP26" s="216"/>
      <c r="WBQ26" s="216"/>
      <c r="WBR26" s="216"/>
      <c r="WBS26" s="216"/>
      <c r="WBT26" s="216"/>
      <c r="WBU26" s="216"/>
      <c r="WBV26" s="216"/>
      <c r="WBW26" s="216"/>
      <c r="WBX26" s="216"/>
      <c r="WBY26" s="216"/>
      <c r="WBZ26" s="216"/>
      <c r="WCA26" s="216"/>
      <c r="WCB26" s="216"/>
      <c r="WCC26" s="216"/>
      <c r="WCD26" s="216"/>
      <c r="WCE26" s="216"/>
      <c r="WCF26" s="216"/>
      <c r="WCG26" s="216"/>
      <c r="WCH26" s="216"/>
      <c r="WCI26" s="216"/>
      <c r="WCJ26" s="216"/>
      <c r="WCK26" s="216"/>
      <c r="WCL26" s="216"/>
      <c r="WCM26" s="216"/>
      <c r="WCN26" s="216"/>
      <c r="WCO26" s="216"/>
      <c r="WCP26" s="216"/>
      <c r="WCQ26" s="216"/>
      <c r="WCR26" s="216"/>
      <c r="WCS26" s="216"/>
      <c r="WCT26" s="216"/>
      <c r="WCU26" s="216"/>
      <c r="WCV26" s="216"/>
      <c r="WCW26" s="216"/>
      <c r="WCX26" s="216"/>
      <c r="WCY26" s="216"/>
      <c r="WCZ26" s="216"/>
      <c r="WDA26" s="216"/>
      <c r="WDB26" s="216"/>
      <c r="WDC26" s="216"/>
      <c r="WDD26" s="216"/>
      <c r="WDE26" s="216"/>
      <c r="WDF26" s="216"/>
      <c r="WDG26" s="216"/>
      <c r="WDH26" s="216"/>
      <c r="WDI26" s="216"/>
      <c r="WDJ26" s="216"/>
      <c r="WDK26" s="216"/>
      <c r="WDL26" s="216"/>
      <c r="WDM26" s="216"/>
      <c r="WDN26" s="216"/>
      <c r="WDO26" s="216"/>
      <c r="WDP26" s="216"/>
      <c r="WDQ26" s="216"/>
      <c r="WDR26" s="216"/>
      <c r="WDS26" s="216"/>
      <c r="WDT26" s="216"/>
      <c r="WDU26" s="216"/>
      <c r="WDV26" s="216"/>
      <c r="WDW26" s="216"/>
      <c r="WDX26" s="216"/>
      <c r="WDY26" s="216"/>
      <c r="WDZ26" s="216"/>
      <c r="WEA26" s="216"/>
      <c r="WEB26" s="216"/>
      <c r="WEC26" s="216"/>
      <c r="WED26" s="216"/>
      <c r="WEE26" s="216"/>
      <c r="WEF26" s="216"/>
      <c r="WEG26" s="216"/>
      <c r="WEH26" s="216"/>
      <c r="WEI26" s="216"/>
      <c r="WEJ26" s="216"/>
      <c r="WEK26" s="216"/>
      <c r="WEL26" s="216"/>
      <c r="WEM26" s="216"/>
      <c r="WEN26" s="216"/>
      <c r="WEO26" s="216"/>
      <c r="WEP26" s="216"/>
      <c r="WEQ26" s="216"/>
      <c r="WER26" s="216"/>
      <c r="WES26" s="216"/>
      <c r="WET26" s="216"/>
      <c r="WEU26" s="216"/>
      <c r="WEV26" s="216"/>
      <c r="WEW26" s="216"/>
      <c r="WEX26" s="216"/>
      <c r="WEY26" s="216"/>
      <c r="WEZ26" s="216"/>
      <c r="WFA26" s="216"/>
      <c r="WFB26" s="216"/>
      <c r="WFC26" s="216"/>
      <c r="WFD26" s="216"/>
      <c r="WFE26" s="216"/>
      <c r="WFF26" s="216"/>
      <c r="WFG26" s="216"/>
      <c r="WFH26" s="216"/>
      <c r="WFI26" s="216"/>
      <c r="WFJ26" s="216"/>
      <c r="WFK26" s="216"/>
      <c r="WFL26" s="216"/>
      <c r="WFM26" s="216"/>
      <c r="WFN26" s="216"/>
      <c r="WFO26" s="216"/>
      <c r="WFP26" s="216"/>
      <c r="WFQ26" s="216"/>
      <c r="WFR26" s="216"/>
      <c r="WFS26" s="216"/>
      <c r="WFT26" s="216"/>
      <c r="WFU26" s="216"/>
      <c r="WFV26" s="216"/>
      <c r="WFW26" s="216"/>
      <c r="WFX26" s="216"/>
      <c r="WFY26" s="216"/>
      <c r="WFZ26" s="216"/>
      <c r="WGA26" s="216"/>
      <c r="WGB26" s="216"/>
      <c r="WGC26" s="216"/>
      <c r="WGD26" s="216"/>
      <c r="WGE26" s="216"/>
      <c r="WGF26" s="216"/>
      <c r="WGG26" s="216"/>
      <c r="WGH26" s="216"/>
      <c r="WGI26" s="216"/>
      <c r="WGJ26" s="216"/>
      <c r="WGK26" s="216"/>
      <c r="WGL26" s="216"/>
      <c r="WGM26" s="216"/>
      <c r="WGN26" s="216"/>
      <c r="WGO26" s="216"/>
      <c r="WGP26" s="216"/>
      <c r="WGQ26" s="216"/>
      <c r="WGR26" s="216"/>
      <c r="WGS26" s="216"/>
      <c r="WGT26" s="216"/>
      <c r="WGU26" s="216"/>
      <c r="WGV26" s="216"/>
      <c r="WGW26" s="216"/>
      <c r="WGX26" s="216"/>
      <c r="WGY26" s="216"/>
      <c r="WGZ26" s="216"/>
      <c r="WHA26" s="216"/>
      <c r="WHB26" s="216"/>
      <c r="WHC26" s="216"/>
      <c r="WHD26" s="216"/>
      <c r="WHE26" s="216"/>
      <c r="WHF26" s="216"/>
      <c r="WHG26" s="216"/>
      <c r="WHH26" s="216"/>
      <c r="WHI26" s="216"/>
      <c r="WHJ26" s="216"/>
      <c r="WHK26" s="216"/>
      <c r="WHL26" s="216"/>
      <c r="WHM26" s="216"/>
      <c r="WHN26" s="216"/>
      <c r="WHO26" s="216"/>
      <c r="WHP26" s="216"/>
      <c r="WHQ26" s="216"/>
      <c r="WHR26" s="216"/>
      <c r="WHS26" s="216"/>
      <c r="WHT26" s="216"/>
      <c r="WHU26" s="216"/>
      <c r="WHV26" s="216"/>
      <c r="WHW26" s="216"/>
      <c r="WHX26" s="216"/>
      <c r="WHY26" s="216"/>
      <c r="WHZ26" s="216"/>
      <c r="WIA26" s="216"/>
      <c r="WIB26" s="216"/>
      <c r="WIC26" s="216"/>
      <c r="WID26" s="216"/>
      <c r="WIE26" s="216"/>
      <c r="WIF26" s="216"/>
      <c r="WIG26" s="216"/>
      <c r="WIH26" s="216"/>
      <c r="WII26" s="216"/>
      <c r="WIJ26" s="216"/>
      <c r="WIK26" s="216"/>
      <c r="WIL26" s="216"/>
      <c r="WIM26" s="216"/>
      <c r="WIN26" s="216"/>
      <c r="WIO26" s="216"/>
      <c r="WIP26" s="216"/>
      <c r="WIQ26" s="216"/>
      <c r="WIR26" s="216"/>
      <c r="WIS26" s="216"/>
      <c r="WIT26" s="216"/>
      <c r="WIU26" s="216"/>
      <c r="WIV26" s="216"/>
      <c r="WIW26" s="216"/>
      <c r="WIX26" s="216"/>
      <c r="WIY26" s="216"/>
      <c r="WIZ26" s="216"/>
      <c r="WJA26" s="216"/>
      <c r="WJB26" s="216"/>
      <c r="WJC26" s="216"/>
      <c r="WJD26" s="216"/>
      <c r="WJE26" s="216"/>
      <c r="WJF26" s="216"/>
      <c r="WJG26" s="216"/>
      <c r="WJH26" s="216"/>
      <c r="WJI26" s="216"/>
      <c r="WJJ26" s="216"/>
      <c r="WJK26" s="216"/>
      <c r="WJL26" s="216"/>
      <c r="WJM26" s="216"/>
      <c r="WJN26" s="216"/>
      <c r="WJO26" s="216"/>
      <c r="WJP26" s="216"/>
      <c r="WJQ26" s="216"/>
      <c r="WJR26" s="216"/>
      <c r="WJS26" s="216"/>
      <c r="WJT26" s="216"/>
      <c r="WJU26" s="216"/>
      <c r="WJV26" s="216"/>
      <c r="WJW26" s="216"/>
      <c r="WJX26" s="216"/>
      <c r="WJY26" s="216"/>
      <c r="WJZ26" s="216"/>
      <c r="WKA26" s="216"/>
      <c r="WKB26" s="216"/>
      <c r="WKC26" s="216"/>
      <c r="WKD26" s="216"/>
      <c r="WKE26" s="216"/>
      <c r="WKF26" s="216"/>
      <c r="WKG26" s="216"/>
      <c r="WKH26" s="216"/>
      <c r="WKI26" s="216"/>
      <c r="WKJ26" s="216"/>
      <c r="WKK26" s="216"/>
      <c r="WKL26" s="216"/>
      <c r="WKM26" s="216"/>
      <c r="WKN26" s="216"/>
      <c r="WKO26" s="216"/>
      <c r="WKP26" s="216"/>
      <c r="WKQ26" s="216"/>
      <c r="WKR26" s="216"/>
      <c r="WKS26" s="216"/>
      <c r="WKT26" s="216"/>
      <c r="WKU26" s="216"/>
      <c r="WKV26" s="216"/>
      <c r="WKW26" s="216"/>
      <c r="WKX26" s="216"/>
      <c r="WKY26" s="216"/>
      <c r="WKZ26" s="216"/>
      <c r="WLA26" s="216"/>
      <c r="WLB26" s="216"/>
      <c r="WLC26" s="216"/>
      <c r="WLD26" s="216"/>
      <c r="WLE26" s="216"/>
      <c r="WLF26" s="216"/>
      <c r="WLG26" s="216"/>
      <c r="WLH26" s="216"/>
      <c r="WLI26" s="216"/>
      <c r="WLJ26" s="216"/>
      <c r="WLK26" s="216"/>
      <c r="WLL26" s="216"/>
      <c r="WLM26" s="216"/>
      <c r="WLN26" s="216"/>
      <c r="WLO26" s="216"/>
      <c r="WLP26" s="216"/>
      <c r="WLQ26" s="216"/>
      <c r="WLR26" s="216"/>
      <c r="WLS26" s="216"/>
      <c r="WLT26" s="216"/>
      <c r="WLU26" s="216"/>
      <c r="WLV26" s="216"/>
      <c r="WLW26" s="216"/>
      <c r="WLX26" s="216"/>
      <c r="WLY26" s="216"/>
      <c r="WLZ26" s="216"/>
      <c r="WMA26" s="216"/>
      <c r="WMB26" s="216"/>
      <c r="WMC26" s="216"/>
      <c r="WMD26" s="216"/>
      <c r="WME26" s="216"/>
      <c r="WMF26" s="216"/>
      <c r="WMG26" s="216"/>
      <c r="WMH26" s="216"/>
      <c r="WMI26" s="216"/>
      <c r="WMJ26" s="216"/>
      <c r="WMK26" s="216"/>
      <c r="WML26" s="216"/>
      <c r="WMM26" s="216"/>
      <c r="WMN26" s="216"/>
      <c r="WMO26" s="216"/>
      <c r="WMP26" s="216"/>
      <c r="WMQ26" s="216"/>
      <c r="WMR26" s="216"/>
      <c r="WMS26" s="216"/>
      <c r="WMT26" s="216"/>
      <c r="WMU26" s="216"/>
      <c r="WMV26" s="216"/>
      <c r="WMW26" s="216"/>
      <c r="WMX26" s="216"/>
      <c r="WMY26" s="216"/>
      <c r="WMZ26" s="216"/>
      <c r="WNA26" s="216"/>
      <c r="WNB26" s="216"/>
      <c r="WNC26" s="216"/>
      <c r="WND26" s="216"/>
      <c r="WNE26" s="216"/>
      <c r="WNF26" s="216"/>
      <c r="WNG26" s="216"/>
      <c r="WNH26" s="216"/>
      <c r="WNI26" s="216"/>
      <c r="WNJ26" s="216"/>
      <c r="WNK26" s="216"/>
      <c r="WNL26" s="216"/>
      <c r="WNM26" s="216"/>
      <c r="WNN26" s="216"/>
      <c r="WNO26" s="216"/>
      <c r="WNP26" s="216"/>
      <c r="WNQ26" s="216"/>
      <c r="WNR26" s="216"/>
      <c r="WNS26" s="216"/>
      <c r="WNT26" s="216"/>
      <c r="WNU26" s="216"/>
      <c r="WNV26" s="216"/>
      <c r="WNW26" s="216"/>
      <c r="WNX26" s="216"/>
      <c r="WNY26" s="216"/>
      <c r="WNZ26" s="216"/>
      <c r="WOA26" s="216"/>
      <c r="WOB26" s="216"/>
      <c r="WOC26" s="216"/>
      <c r="WOD26" s="216"/>
      <c r="WOE26" s="216"/>
      <c r="WOF26" s="216"/>
      <c r="WOG26" s="216"/>
      <c r="WOH26" s="216"/>
      <c r="WOI26" s="216"/>
      <c r="WOJ26" s="216"/>
      <c r="WOK26" s="216"/>
      <c r="WOL26" s="216"/>
      <c r="WOM26" s="216"/>
      <c r="WON26" s="216"/>
      <c r="WOO26" s="216"/>
      <c r="WOP26" s="216"/>
      <c r="WOQ26" s="216"/>
      <c r="WOR26" s="216"/>
      <c r="WOS26" s="216"/>
      <c r="WOT26" s="216"/>
      <c r="WOU26" s="216"/>
      <c r="WOV26" s="216"/>
      <c r="WOW26" s="216"/>
      <c r="WOX26" s="216"/>
      <c r="WOY26" s="216"/>
      <c r="WOZ26" s="216"/>
      <c r="WPA26" s="216"/>
      <c r="WPB26" s="216"/>
      <c r="WPC26" s="216"/>
      <c r="WPD26" s="216"/>
      <c r="WPE26" s="216"/>
      <c r="WPF26" s="216"/>
      <c r="WPG26" s="216"/>
      <c r="WPH26" s="216"/>
      <c r="WPI26" s="216"/>
      <c r="WPJ26" s="216"/>
      <c r="WPK26" s="216"/>
      <c r="WPL26" s="216"/>
      <c r="WPM26" s="216"/>
      <c r="WPN26" s="216"/>
      <c r="WPO26" s="216"/>
      <c r="WPP26" s="216"/>
      <c r="WPQ26" s="216"/>
      <c r="WPR26" s="216"/>
      <c r="WPS26" s="216"/>
      <c r="WPT26" s="216"/>
      <c r="WPU26" s="216"/>
      <c r="WPV26" s="216"/>
      <c r="WPW26" s="216"/>
      <c r="WPX26" s="216"/>
      <c r="WPY26" s="216"/>
      <c r="WPZ26" s="216"/>
      <c r="WQA26" s="216"/>
      <c r="WQB26" s="216"/>
      <c r="WQC26" s="216"/>
      <c r="WQD26" s="216"/>
      <c r="WQE26" s="216"/>
      <c r="WQF26" s="216"/>
      <c r="WQG26" s="216"/>
      <c r="WQH26" s="216"/>
      <c r="WQI26" s="216"/>
      <c r="WQJ26" s="216"/>
      <c r="WQK26" s="216"/>
      <c r="WQL26" s="216"/>
      <c r="WQM26" s="216"/>
      <c r="WQN26" s="216"/>
      <c r="WQO26" s="216"/>
      <c r="WQP26" s="216"/>
      <c r="WQQ26" s="216"/>
      <c r="WQR26" s="216"/>
      <c r="WQS26" s="216"/>
      <c r="WQT26" s="216"/>
      <c r="WQU26" s="216"/>
      <c r="WQV26" s="216"/>
      <c r="WQW26" s="216"/>
      <c r="WQX26" s="216"/>
      <c r="WQY26" s="216"/>
      <c r="WQZ26" s="216"/>
      <c r="WRA26" s="216"/>
      <c r="WRB26" s="216"/>
      <c r="WRC26" s="216"/>
      <c r="WRD26" s="216"/>
      <c r="WRE26" s="216"/>
      <c r="WRF26" s="216"/>
      <c r="WRG26" s="216"/>
      <c r="WRH26" s="216"/>
      <c r="WRI26" s="216"/>
      <c r="WRJ26" s="216"/>
      <c r="WRK26" s="216"/>
      <c r="WRL26" s="216"/>
      <c r="WRM26" s="216"/>
      <c r="WRN26" s="216"/>
      <c r="WRO26" s="216"/>
      <c r="WRP26" s="216"/>
      <c r="WRQ26" s="216"/>
      <c r="WRR26" s="216"/>
      <c r="WRS26" s="216"/>
      <c r="WRT26" s="216"/>
      <c r="WRU26" s="216"/>
      <c r="WRV26" s="216"/>
      <c r="WRW26" s="216"/>
      <c r="WRX26" s="216"/>
      <c r="WRY26" s="216"/>
      <c r="WRZ26" s="216"/>
      <c r="WSA26" s="216"/>
      <c r="WSB26" s="216"/>
      <c r="WSC26" s="216"/>
      <c r="WSD26" s="216"/>
      <c r="WSE26" s="216"/>
      <c r="WSF26" s="216"/>
      <c r="WSG26" s="216"/>
      <c r="WSH26" s="216"/>
      <c r="WSI26" s="216"/>
      <c r="WSJ26" s="216"/>
      <c r="WSK26" s="216"/>
      <c r="WSL26" s="216"/>
      <c r="WSM26" s="216"/>
      <c r="WSN26" s="216"/>
      <c r="WSO26" s="216"/>
      <c r="WSP26" s="216"/>
      <c r="WSQ26" s="216"/>
      <c r="WSR26" s="216"/>
      <c r="WSS26" s="216"/>
      <c r="WST26" s="216"/>
      <c r="WSU26" s="216"/>
      <c r="WSV26" s="216"/>
      <c r="WSW26" s="216"/>
      <c r="WSX26" s="216"/>
      <c r="WSY26" s="216"/>
      <c r="WSZ26" s="216"/>
      <c r="WTA26" s="216"/>
      <c r="WTB26" s="216"/>
      <c r="WTC26" s="216"/>
      <c r="WTD26" s="216"/>
      <c r="WTE26" s="216"/>
      <c r="WTF26" s="216"/>
      <c r="WTG26" s="216"/>
      <c r="WTH26" s="216"/>
      <c r="WTI26" s="216"/>
      <c r="WTJ26" s="216"/>
      <c r="WTK26" s="216"/>
      <c r="WTL26" s="216"/>
      <c r="WTM26" s="216"/>
      <c r="WTN26" s="216"/>
      <c r="WTO26" s="216"/>
      <c r="WTP26" s="216"/>
      <c r="WTQ26" s="216"/>
      <c r="WTR26" s="216"/>
      <c r="WTS26" s="216"/>
      <c r="WTT26" s="216"/>
      <c r="WTU26" s="216"/>
      <c r="WTV26" s="216"/>
      <c r="WTW26" s="216"/>
      <c r="WTX26" s="216"/>
      <c r="WTY26" s="216"/>
      <c r="WTZ26" s="216"/>
      <c r="WUA26" s="216"/>
      <c r="WUB26" s="216"/>
      <c r="WUC26" s="216"/>
      <c r="WUD26" s="216"/>
      <c r="WUE26" s="216"/>
      <c r="WUF26" s="216"/>
      <c r="WUG26" s="216"/>
      <c r="WUH26" s="216"/>
      <c r="WUI26" s="216"/>
      <c r="WUJ26" s="216"/>
      <c r="WUK26" s="216"/>
      <c r="WUL26" s="216"/>
      <c r="WUM26" s="216"/>
      <c r="WUN26" s="216"/>
      <c r="WUO26" s="216"/>
      <c r="WUP26" s="216"/>
      <c r="WUQ26" s="216"/>
      <c r="WUR26" s="216"/>
      <c r="WUS26" s="216"/>
      <c r="WUT26" s="216"/>
      <c r="WUU26" s="216"/>
      <c r="WUV26" s="216"/>
      <c r="WUW26" s="216"/>
      <c r="WUX26" s="216"/>
      <c r="WUY26" s="216"/>
      <c r="WUZ26" s="216"/>
      <c r="WVA26" s="216"/>
      <c r="WVB26" s="216"/>
      <c r="WVC26" s="216"/>
      <c r="WVD26" s="216"/>
      <c r="WVE26" s="216"/>
      <c r="WVF26" s="216"/>
      <c r="WVG26" s="216"/>
      <c r="WVH26" s="216"/>
      <c r="WVI26" s="216"/>
      <c r="WVJ26" s="216"/>
      <c r="WVK26" s="216"/>
      <c r="WVL26" s="216"/>
      <c r="WVM26" s="216"/>
      <c r="WVN26" s="216"/>
      <c r="WVO26" s="216"/>
      <c r="WVP26" s="216"/>
      <c r="WVQ26" s="216"/>
      <c r="WVR26" s="216"/>
      <c r="WVS26" s="216"/>
      <c r="WVT26" s="216"/>
      <c r="WVU26" s="216"/>
      <c r="WVV26" s="216"/>
      <c r="WVW26" s="216"/>
      <c r="WVX26" s="216"/>
      <c r="WVY26" s="216"/>
      <c r="WVZ26" s="216"/>
      <c r="WWA26" s="216"/>
      <c r="WWB26" s="216"/>
      <c r="WWC26" s="216"/>
      <c r="WWD26" s="216"/>
      <c r="WWE26" s="216"/>
      <c r="WWF26" s="216"/>
      <c r="WWG26" s="216"/>
      <c r="WWH26" s="216"/>
      <c r="WWI26" s="216"/>
      <c r="WWJ26" s="216"/>
      <c r="WWK26" s="216"/>
      <c r="WWL26" s="216"/>
      <c r="WWM26" s="216"/>
      <c r="WWN26" s="216"/>
      <c r="WWO26" s="216"/>
      <c r="WWP26" s="216"/>
      <c r="WWQ26" s="216"/>
      <c r="WWR26" s="216"/>
      <c r="WWS26" s="216"/>
      <c r="WWT26" s="216"/>
      <c r="WWU26" s="216"/>
      <c r="WWV26" s="216"/>
      <c r="WWW26" s="216"/>
      <c r="WWX26" s="216"/>
      <c r="WWY26" s="216"/>
      <c r="WWZ26" s="216"/>
    </row>
    <row r="27" spans="1:16172" s="197" customFormat="1" ht="15.75" customHeight="1" x14ac:dyDescent="0.2">
      <c r="A27" s="210">
        <v>5</v>
      </c>
      <c r="B27" s="197" t="s">
        <v>315</v>
      </c>
      <c r="C27" s="182" t="str">
        <f t="shared" si="1"/>
        <v>45</v>
      </c>
      <c r="D27" s="182" t="str">
        <f t="shared" si="2"/>
        <v>40</v>
      </c>
      <c r="E27" s="182" t="str">
        <f t="shared" si="3"/>
        <v>000</v>
      </c>
      <c r="F27" s="198" t="str">
        <f t="shared" si="0"/>
        <v>5000.13</v>
      </c>
      <c r="G27" s="197" t="s">
        <v>481</v>
      </c>
      <c r="H27" s="199">
        <v>0</v>
      </c>
      <c r="I27" s="199">
        <v>0</v>
      </c>
      <c r="J27" s="199"/>
      <c r="K27" s="199"/>
      <c r="L27" s="199"/>
      <c r="M27" s="199">
        <v>0</v>
      </c>
      <c r="N27" s="200">
        <v>0</v>
      </c>
      <c r="O27" s="200"/>
      <c r="Q27" s="201">
        <f>IFERROR(VLOOKUP(B27,[2]rptBudgetaryBudgetCrossOrganiza!$A$4:$K$282,2,FALSE),"0")</f>
        <v>0</v>
      </c>
      <c r="R27" s="201">
        <v>0</v>
      </c>
      <c r="S27" s="201"/>
      <c r="T27" s="201"/>
      <c r="U27" s="201"/>
      <c r="V27" s="201">
        <v>0</v>
      </c>
      <c r="W27" s="202">
        <v>0</v>
      </c>
      <c r="X27" s="202"/>
      <c r="Z27" s="203">
        <v>0</v>
      </c>
      <c r="AA27" s="203">
        <v>0</v>
      </c>
      <c r="AB27" s="203"/>
      <c r="AC27" s="203"/>
      <c r="AD27" s="203"/>
      <c r="AE27" s="203">
        <v>0</v>
      </c>
      <c r="AF27" s="204">
        <v>0</v>
      </c>
      <c r="AG27" s="204">
        <f t="shared" si="4"/>
        <v>0</v>
      </c>
      <c r="AI27" s="205">
        <v>0</v>
      </c>
      <c r="AJ27" s="205">
        <v>0</v>
      </c>
      <c r="AK27" s="224">
        <v>1250</v>
      </c>
      <c r="AL27" s="205" t="str">
        <f>IFERROR(VLOOKUP(B27,[3]rptBudgetaryBudgetCrossOrganiza!$A$2637:$N$2708,13,FALSE),"0")</f>
        <v>0</v>
      </c>
      <c r="AM27" s="206"/>
      <c r="AN27" s="206"/>
      <c r="AO27" s="206"/>
      <c r="AP27" s="206"/>
      <c r="AQ27" s="206" t="s">
        <v>286</v>
      </c>
      <c r="AR27" s="206"/>
      <c r="AT27" s="202"/>
      <c r="AU27" s="202"/>
      <c r="AV27" s="202"/>
      <c r="AW27" s="202"/>
      <c r="AX27" s="202"/>
      <c r="AY27" s="202"/>
      <c r="AZ27" s="202"/>
      <c r="BA27" s="202">
        <f t="shared" si="6"/>
        <v>0</v>
      </c>
    </row>
    <row r="28" spans="1:16172" s="197" customFormat="1" ht="15.75" customHeight="1" x14ac:dyDescent="0.2">
      <c r="A28" s="210">
        <v>5</v>
      </c>
      <c r="B28" s="197" t="s">
        <v>317</v>
      </c>
      <c r="C28" s="182" t="str">
        <f t="shared" si="1"/>
        <v>45</v>
      </c>
      <c r="D28" s="182" t="str">
        <f t="shared" si="2"/>
        <v>40</v>
      </c>
      <c r="E28" s="182" t="str">
        <f t="shared" si="3"/>
        <v>000</v>
      </c>
      <c r="F28" s="198" t="str">
        <f t="shared" si="0"/>
        <v>5000.14</v>
      </c>
      <c r="G28" s="197" t="s">
        <v>482</v>
      </c>
      <c r="H28" s="199">
        <v>0</v>
      </c>
      <c r="I28" s="199">
        <v>0</v>
      </c>
      <c r="J28" s="199"/>
      <c r="K28" s="199"/>
      <c r="L28" s="199"/>
      <c r="M28" s="199">
        <v>0</v>
      </c>
      <c r="N28" s="200">
        <v>0</v>
      </c>
      <c r="O28" s="200"/>
      <c r="Q28" s="201">
        <f>IFERROR(VLOOKUP(B28,[2]rptBudgetaryBudgetCrossOrganiza!$A$4:$K$282,2,FALSE),"0")</f>
        <v>0</v>
      </c>
      <c r="R28" s="201">
        <v>0</v>
      </c>
      <c r="S28" s="201"/>
      <c r="T28" s="201"/>
      <c r="U28" s="201"/>
      <c r="V28" s="201">
        <v>0</v>
      </c>
      <c r="W28" s="202">
        <v>0</v>
      </c>
      <c r="X28" s="202"/>
      <c r="Z28" s="203">
        <v>0</v>
      </c>
      <c r="AA28" s="203">
        <v>0</v>
      </c>
      <c r="AB28" s="203"/>
      <c r="AC28" s="203"/>
      <c r="AD28" s="203"/>
      <c r="AE28" s="203">
        <v>0</v>
      </c>
      <c r="AF28" s="204">
        <v>0</v>
      </c>
      <c r="AG28" s="204">
        <f t="shared" si="4"/>
        <v>0</v>
      </c>
      <c r="AI28" s="205">
        <v>0</v>
      </c>
      <c r="AJ28" s="205">
        <v>0</v>
      </c>
      <c r="AK28" s="206">
        <v>2000</v>
      </c>
      <c r="AL28" s="205" t="str">
        <f>IFERROR(VLOOKUP(B28,[3]rptBudgetaryBudgetCrossOrganiza!$A$2637:$N$2708,13,FALSE),"0")</f>
        <v>0</v>
      </c>
      <c r="AM28" s="206"/>
      <c r="AN28" s="206"/>
      <c r="AO28" s="206"/>
      <c r="AP28" s="206"/>
      <c r="AQ28" s="206"/>
      <c r="AR28" s="206"/>
      <c r="AT28" s="202"/>
      <c r="AU28" s="202"/>
      <c r="AV28" s="202"/>
      <c r="AW28" s="202"/>
      <c r="AX28" s="202"/>
      <c r="AY28" s="202"/>
      <c r="AZ28" s="202"/>
      <c r="BA28" s="202">
        <f t="shared" si="6"/>
        <v>0</v>
      </c>
    </row>
    <row r="29" spans="1:16172" s="197" customFormat="1" ht="15.75" customHeight="1" x14ac:dyDescent="0.2">
      <c r="A29" s="210">
        <v>5</v>
      </c>
      <c r="B29" s="197" t="s">
        <v>319</v>
      </c>
      <c r="C29" s="182" t="str">
        <f t="shared" si="1"/>
        <v>45</v>
      </c>
      <c r="D29" s="182" t="str">
        <f t="shared" si="2"/>
        <v>40</v>
      </c>
      <c r="E29" s="182" t="str">
        <f t="shared" si="3"/>
        <v>000</v>
      </c>
      <c r="F29" s="198" t="str">
        <f t="shared" si="0"/>
        <v>5000.99</v>
      </c>
      <c r="G29" s="197" t="s">
        <v>90</v>
      </c>
      <c r="H29" s="199">
        <v>0</v>
      </c>
      <c r="I29" s="199">
        <v>0</v>
      </c>
      <c r="J29" s="199"/>
      <c r="K29" s="199"/>
      <c r="L29" s="199"/>
      <c r="M29" s="199">
        <v>0</v>
      </c>
      <c r="N29" s="200">
        <v>0</v>
      </c>
      <c r="O29" s="200"/>
      <c r="Q29" s="201">
        <f>IFERROR(VLOOKUP(B29,[2]rptBudgetaryBudgetCrossOrganiza!$A$4:$K$282,2,FALSE),"0")</f>
        <v>0</v>
      </c>
      <c r="R29" s="201">
        <v>0</v>
      </c>
      <c r="S29" s="201"/>
      <c r="T29" s="201"/>
      <c r="U29" s="201"/>
      <c r="V29" s="201">
        <v>0</v>
      </c>
      <c r="W29" s="202">
        <v>0</v>
      </c>
      <c r="X29" s="202"/>
      <c r="Z29" s="203">
        <v>0</v>
      </c>
      <c r="AA29" s="203">
        <v>0</v>
      </c>
      <c r="AB29" s="203"/>
      <c r="AC29" s="203"/>
      <c r="AD29" s="203"/>
      <c r="AE29" s="203">
        <v>0</v>
      </c>
      <c r="AF29" s="204">
        <v>0</v>
      </c>
      <c r="AG29" s="204">
        <f t="shared" si="4"/>
        <v>0</v>
      </c>
      <c r="AI29" s="205">
        <v>0</v>
      </c>
      <c r="AJ29" s="205">
        <v>0</v>
      </c>
      <c r="AK29" s="206"/>
      <c r="AL29" s="205"/>
      <c r="AM29" s="206"/>
      <c r="AN29" s="206"/>
      <c r="AO29" s="206"/>
      <c r="AP29" s="206"/>
      <c r="AQ29" s="206"/>
      <c r="AR29" s="206"/>
      <c r="AT29" s="202"/>
      <c r="AU29" s="202"/>
      <c r="AV29" s="202"/>
      <c r="AW29" s="202"/>
      <c r="AX29" s="202"/>
      <c r="AY29" s="202"/>
      <c r="AZ29" s="202"/>
      <c r="BA29" s="202">
        <f t="shared" si="6"/>
        <v>0</v>
      </c>
    </row>
    <row r="30" spans="1:16172" s="197" customFormat="1" ht="15.75" customHeight="1" x14ac:dyDescent="0.2">
      <c r="A30" s="210">
        <v>5</v>
      </c>
      <c r="B30" s="197" t="s">
        <v>321</v>
      </c>
      <c r="C30" s="182" t="str">
        <f t="shared" si="1"/>
        <v>45</v>
      </c>
      <c r="D30" s="182" t="str">
        <f t="shared" si="2"/>
        <v>40</v>
      </c>
      <c r="E30" s="182" t="str">
        <f t="shared" si="3"/>
        <v>000</v>
      </c>
      <c r="F30" s="198" t="str">
        <f t="shared" si="0"/>
        <v>5100.00</v>
      </c>
      <c r="G30" s="197" t="s">
        <v>91</v>
      </c>
      <c r="H30" s="199">
        <v>0</v>
      </c>
      <c r="I30" s="199">
        <v>0</v>
      </c>
      <c r="J30" s="199"/>
      <c r="K30" s="199"/>
      <c r="L30" s="199"/>
      <c r="M30" s="199">
        <v>0</v>
      </c>
      <c r="N30" s="200">
        <v>0</v>
      </c>
      <c r="O30" s="200"/>
      <c r="Q30" s="201">
        <f>IFERROR(VLOOKUP(B30,[2]rptBudgetaryBudgetCrossOrganiza!$A$4:$K$282,2,FALSE),"0")</f>
        <v>0</v>
      </c>
      <c r="R30" s="201">
        <v>0</v>
      </c>
      <c r="S30" s="201"/>
      <c r="T30" s="201"/>
      <c r="U30" s="201"/>
      <c r="V30" s="201">
        <v>0</v>
      </c>
      <c r="W30" s="202">
        <v>0</v>
      </c>
      <c r="X30" s="202"/>
      <c r="Z30" s="203">
        <v>0</v>
      </c>
      <c r="AA30" s="203">
        <v>0</v>
      </c>
      <c r="AB30" s="203"/>
      <c r="AC30" s="203"/>
      <c r="AD30" s="203"/>
      <c r="AE30" s="203">
        <v>0</v>
      </c>
      <c r="AF30" s="204">
        <v>0</v>
      </c>
      <c r="AG30" s="204">
        <f t="shared" si="4"/>
        <v>0</v>
      </c>
      <c r="AI30" s="205">
        <v>0</v>
      </c>
      <c r="AJ30" s="205">
        <v>0</v>
      </c>
      <c r="AK30" s="206"/>
      <c r="AL30" s="205"/>
      <c r="AM30" s="206"/>
      <c r="AN30" s="206"/>
      <c r="AO30" s="206"/>
      <c r="AP30" s="206"/>
      <c r="AQ30" s="206"/>
      <c r="AR30" s="206"/>
      <c r="AT30" s="202"/>
      <c r="AU30" s="202"/>
      <c r="AV30" s="202"/>
      <c r="AW30" s="202"/>
      <c r="AX30" s="202"/>
      <c r="AY30" s="202"/>
      <c r="AZ30" s="202"/>
      <c r="BA30" s="202">
        <f t="shared" si="6"/>
        <v>0</v>
      </c>
    </row>
    <row r="31" spans="1:16172" s="197" customFormat="1" ht="15.75" customHeight="1" x14ac:dyDescent="0.2">
      <c r="A31" s="210">
        <v>5</v>
      </c>
      <c r="B31" s="197" t="s">
        <v>323</v>
      </c>
      <c r="C31" s="182" t="str">
        <f t="shared" si="1"/>
        <v>45</v>
      </c>
      <c r="D31" s="182" t="str">
        <f t="shared" si="2"/>
        <v>40</v>
      </c>
      <c r="E31" s="182" t="str">
        <f t="shared" si="3"/>
        <v>000</v>
      </c>
      <c r="F31" s="198" t="str">
        <f t="shared" si="0"/>
        <v>5100.01</v>
      </c>
      <c r="G31" s="197" t="s">
        <v>92</v>
      </c>
      <c r="H31" s="199">
        <v>0</v>
      </c>
      <c r="I31" s="199">
        <v>0</v>
      </c>
      <c r="J31" s="199"/>
      <c r="K31" s="199"/>
      <c r="L31" s="199"/>
      <c r="M31" s="199">
        <v>0</v>
      </c>
      <c r="N31" s="200">
        <v>0</v>
      </c>
      <c r="O31" s="200"/>
      <c r="Q31" s="201">
        <f>IFERROR(VLOOKUP(B31,[2]rptBudgetaryBudgetCrossOrganiza!$A$4:$K$282,2,FALSE),"0")</f>
        <v>0</v>
      </c>
      <c r="R31" s="201">
        <v>0</v>
      </c>
      <c r="S31" s="201"/>
      <c r="T31" s="201"/>
      <c r="U31" s="201"/>
      <c r="V31" s="201">
        <v>0</v>
      </c>
      <c r="W31" s="202">
        <v>0</v>
      </c>
      <c r="X31" s="202"/>
      <c r="Z31" s="203">
        <v>0</v>
      </c>
      <c r="AA31" s="203">
        <v>0</v>
      </c>
      <c r="AB31" s="203"/>
      <c r="AC31" s="203"/>
      <c r="AD31" s="203"/>
      <c r="AE31" s="203">
        <v>0</v>
      </c>
      <c r="AF31" s="204">
        <v>0</v>
      </c>
      <c r="AG31" s="204">
        <f t="shared" si="4"/>
        <v>0</v>
      </c>
      <c r="AI31" s="205">
        <v>0</v>
      </c>
      <c r="AJ31" s="205">
        <v>0</v>
      </c>
      <c r="AK31" s="206"/>
      <c r="AL31" s="205"/>
      <c r="AM31" s="206"/>
      <c r="AN31" s="206"/>
      <c r="AO31" s="206"/>
      <c r="AP31" s="206"/>
      <c r="AQ31" s="206"/>
      <c r="AR31" s="206"/>
      <c r="AT31" s="202"/>
      <c r="AU31" s="202"/>
      <c r="AV31" s="202"/>
      <c r="AW31" s="202"/>
      <c r="AX31" s="202"/>
      <c r="AY31" s="202"/>
      <c r="AZ31" s="202"/>
      <c r="BA31" s="202"/>
    </row>
    <row r="32" spans="1:16172" s="216" customFormat="1" ht="15.75" customHeight="1" x14ac:dyDescent="0.2">
      <c r="A32" s="210">
        <v>5</v>
      </c>
      <c r="B32" s="197" t="s">
        <v>325</v>
      </c>
      <c r="C32" s="182" t="str">
        <f t="shared" si="1"/>
        <v>45</v>
      </c>
      <c r="D32" s="182" t="str">
        <f t="shared" si="2"/>
        <v>40</v>
      </c>
      <c r="E32" s="182" t="str">
        <f t="shared" si="3"/>
        <v>000</v>
      </c>
      <c r="F32" s="198" t="str">
        <f t="shared" si="0"/>
        <v>5100.02</v>
      </c>
      <c r="G32" s="197" t="s">
        <v>93</v>
      </c>
      <c r="H32" s="199">
        <v>0</v>
      </c>
      <c r="I32" s="199">
        <v>0</v>
      </c>
      <c r="J32" s="199"/>
      <c r="K32" s="199"/>
      <c r="L32" s="199"/>
      <c r="M32" s="199">
        <v>0</v>
      </c>
      <c r="N32" s="200">
        <v>0</v>
      </c>
      <c r="O32" s="200"/>
      <c r="P32" s="197"/>
      <c r="Q32" s="201">
        <f>IFERROR(VLOOKUP(B32,[2]rptBudgetaryBudgetCrossOrganiza!$A$4:$K$282,2,FALSE),"0")</f>
        <v>0</v>
      </c>
      <c r="R32" s="201">
        <v>0</v>
      </c>
      <c r="S32" s="201"/>
      <c r="T32" s="201"/>
      <c r="U32" s="201"/>
      <c r="V32" s="201">
        <v>0</v>
      </c>
      <c r="W32" s="202">
        <v>0</v>
      </c>
      <c r="X32" s="202"/>
      <c r="Y32" s="197"/>
      <c r="Z32" s="203">
        <v>0</v>
      </c>
      <c r="AA32" s="203">
        <v>0</v>
      </c>
      <c r="AB32" s="203"/>
      <c r="AC32" s="203"/>
      <c r="AD32" s="203"/>
      <c r="AE32" s="203">
        <v>0</v>
      </c>
      <c r="AF32" s="204">
        <v>0</v>
      </c>
      <c r="AG32" s="204">
        <f t="shared" si="4"/>
        <v>0</v>
      </c>
      <c r="AH32" s="197"/>
      <c r="AI32" s="205">
        <v>0</v>
      </c>
      <c r="AJ32" s="205">
        <v>0</v>
      </c>
      <c r="AK32" s="206"/>
      <c r="AL32" s="205"/>
      <c r="AM32" s="206"/>
      <c r="AN32" s="206"/>
      <c r="AO32" s="206"/>
      <c r="AP32" s="206"/>
      <c r="AQ32" s="206"/>
      <c r="AR32" s="206"/>
      <c r="AS32" s="197"/>
      <c r="AT32" s="202"/>
      <c r="AU32" s="202"/>
      <c r="AV32" s="202"/>
      <c r="AW32" s="202"/>
      <c r="AX32" s="202"/>
      <c r="AY32" s="202"/>
      <c r="AZ32" s="202"/>
      <c r="BA32" s="202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7"/>
      <c r="CA32" s="197"/>
      <c r="CB32" s="197"/>
      <c r="CC32" s="197"/>
      <c r="CD32" s="197"/>
      <c r="CE32" s="197"/>
      <c r="CF32" s="197"/>
      <c r="CG32" s="197"/>
      <c r="CH32" s="197"/>
      <c r="CI32" s="197"/>
      <c r="CJ32" s="197"/>
      <c r="CK32" s="197"/>
      <c r="CL32" s="197"/>
      <c r="CM32" s="197"/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7"/>
      <c r="CY32" s="197"/>
      <c r="CZ32" s="197"/>
      <c r="DA32" s="197"/>
      <c r="DB32" s="197"/>
      <c r="DC32" s="197"/>
      <c r="DD32" s="197"/>
      <c r="DE32" s="197"/>
      <c r="DF32" s="197"/>
      <c r="DG32" s="197"/>
      <c r="DH32" s="197"/>
      <c r="DI32" s="197"/>
      <c r="DJ32" s="197"/>
      <c r="DK32" s="197"/>
      <c r="DL32" s="197"/>
      <c r="DM32" s="197"/>
      <c r="DN32" s="197"/>
      <c r="DO32" s="197"/>
      <c r="DP32" s="197"/>
      <c r="DQ32" s="197"/>
      <c r="DR32" s="197"/>
      <c r="DS32" s="197"/>
      <c r="DT32" s="197"/>
      <c r="DU32" s="197"/>
      <c r="DV32" s="197"/>
      <c r="DW32" s="197"/>
      <c r="DX32" s="197"/>
      <c r="DY32" s="197"/>
      <c r="DZ32" s="197"/>
      <c r="EA32" s="197"/>
      <c r="EB32" s="197"/>
      <c r="EC32" s="197"/>
      <c r="ED32" s="197"/>
      <c r="EE32" s="197"/>
      <c r="EF32" s="197"/>
      <c r="EG32" s="197"/>
      <c r="EH32" s="197"/>
      <c r="EI32" s="197"/>
      <c r="EJ32" s="197"/>
      <c r="EK32" s="197"/>
      <c r="EL32" s="197"/>
      <c r="EM32" s="197"/>
      <c r="EN32" s="197"/>
      <c r="EO32" s="197"/>
      <c r="EP32" s="197"/>
      <c r="EQ32" s="197"/>
      <c r="ER32" s="197"/>
      <c r="ES32" s="197"/>
      <c r="ET32" s="197"/>
      <c r="EU32" s="197"/>
      <c r="EV32" s="197"/>
      <c r="EW32" s="197"/>
      <c r="EX32" s="197"/>
      <c r="EY32" s="197"/>
      <c r="EZ32" s="197"/>
      <c r="FA32" s="197"/>
      <c r="FB32" s="197"/>
      <c r="FC32" s="197"/>
      <c r="FD32" s="197"/>
      <c r="FE32" s="197"/>
      <c r="FF32" s="197"/>
      <c r="FG32" s="197"/>
      <c r="FH32" s="197"/>
      <c r="FI32" s="197"/>
      <c r="FJ32" s="197"/>
      <c r="FK32" s="197"/>
      <c r="FL32" s="197"/>
      <c r="FM32" s="197"/>
      <c r="FN32" s="197"/>
      <c r="FO32" s="197"/>
      <c r="FP32" s="197"/>
      <c r="FQ32" s="197"/>
      <c r="FR32" s="197"/>
      <c r="FS32" s="197"/>
      <c r="FT32" s="197"/>
      <c r="FU32" s="197"/>
      <c r="FV32" s="197"/>
      <c r="FW32" s="197"/>
      <c r="FX32" s="197"/>
      <c r="FY32" s="197"/>
      <c r="FZ32" s="197"/>
      <c r="GA32" s="197"/>
      <c r="GB32" s="197"/>
      <c r="GC32" s="197"/>
      <c r="GD32" s="197"/>
      <c r="GE32" s="197"/>
      <c r="GF32" s="197"/>
      <c r="GG32" s="197"/>
      <c r="GH32" s="197"/>
      <c r="GI32" s="197"/>
      <c r="GJ32" s="197"/>
      <c r="GK32" s="197"/>
      <c r="GL32" s="197"/>
      <c r="GM32" s="197"/>
      <c r="GN32" s="197"/>
      <c r="GO32" s="197"/>
      <c r="GP32" s="197"/>
      <c r="GQ32" s="197"/>
      <c r="GR32" s="197"/>
      <c r="GS32" s="197"/>
      <c r="GT32" s="197"/>
      <c r="GU32" s="197"/>
      <c r="GV32" s="197"/>
      <c r="GW32" s="197"/>
      <c r="GX32" s="197"/>
      <c r="GY32" s="197"/>
      <c r="GZ32" s="197"/>
      <c r="HA32" s="197"/>
      <c r="HB32" s="197"/>
      <c r="HC32" s="197"/>
      <c r="HD32" s="197"/>
      <c r="HE32" s="197"/>
      <c r="HF32" s="197"/>
      <c r="HG32" s="197"/>
      <c r="HH32" s="197"/>
      <c r="HI32" s="197"/>
      <c r="HJ32" s="197"/>
      <c r="HK32" s="197"/>
      <c r="HL32" s="197"/>
      <c r="HM32" s="197"/>
      <c r="HN32" s="197"/>
      <c r="HO32" s="197"/>
      <c r="HP32" s="197"/>
      <c r="HQ32" s="197"/>
      <c r="HR32" s="197"/>
      <c r="HS32" s="197"/>
      <c r="HT32" s="197"/>
      <c r="HU32" s="197"/>
      <c r="HV32" s="197"/>
      <c r="HW32" s="197"/>
      <c r="HX32" s="197"/>
      <c r="HY32" s="197"/>
      <c r="HZ32" s="197"/>
      <c r="IA32" s="197"/>
      <c r="IB32" s="197"/>
      <c r="IC32" s="197"/>
      <c r="ID32" s="197"/>
      <c r="IE32" s="197"/>
      <c r="IF32" s="197"/>
      <c r="IG32" s="197"/>
      <c r="IH32" s="197"/>
      <c r="II32" s="197"/>
      <c r="IJ32" s="197"/>
      <c r="IK32" s="197"/>
      <c r="IL32" s="197"/>
      <c r="IM32" s="197"/>
      <c r="IN32" s="197"/>
      <c r="IO32" s="197"/>
      <c r="IP32" s="197"/>
      <c r="IQ32" s="197"/>
      <c r="IR32" s="197"/>
      <c r="IS32" s="197"/>
      <c r="IT32" s="197"/>
      <c r="IU32" s="197"/>
      <c r="IV32" s="197"/>
      <c r="IW32" s="197"/>
      <c r="IX32" s="197"/>
      <c r="IY32" s="197"/>
      <c r="IZ32" s="197"/>
      <c r="JA32" s="197"/>
      <c r="JB32" s="197"/>
      <c r="JC32" s="197"/>
      <c r="JD32" s="197"/>
      <c r="JE32" s="197"/>
      <c r="JF32" s="197"/>
      <c r="JG32" s="197"/>
      <c r="JH32" s="197"/>
      <c r="JI32" s="197"/>
      <c r="JJ32" s="197"/>
      <c r="JK32" s="197"/>
      <c r="JL32" s="197"/>
      <c r="JM32" s="197"/>
      <c r="JN32" s="197"/>
      <c r="JO32" s="197"/>
      <c r="JP32" s="197"/>
      <c r="JQ32" s="197"/>
      <c r="JR32" s="197"/>
      <c r="JS32" s="197"/>
      <c r="JT32" s="197"/>
      <c r="JU32" s="197"/>
      <c r="JV32" s="197"/>
      <c r="JW32" s="197"/>
      <c r="JX32" s="197"/>
      <c r="JY32" s="197"/>
      <c r="JZ32" s="197"/>
      <c r="KA32" s="197"/>
      <c r="KB32" s="197"/>
      <c r="KC32" s="197"/>
      <c r="KD32" s="197"/>
      <c r="KE32" s="197"/>
      <c r="KF32" s="197"/>
      <c r="KG32" s="197"/>
      <c r="KH32" s="197"/>
      <c r="KI32" s="197"/>
      <c r="KJ32" s="197"/>
      <c r="KK32" s="197"/>
      <c r="KL32" s="197"/>
      <c r="KM32" s="197"/>
      <c r="KN32" s="197"/>
      <c r="KO32" s="197"/>
      <c r="KP32" s="197"/>
      <c r="KQ32" s="197"/>
      <c r="KR32" s="197"/>
      <c r="KS32" s="197"/>
      <c r="KT32" s="197"/>
      <c r="KU32" s="197"/>
      <c r="KV32" s="197"/>
      <c r="KW32" s="197"/>
      <c r="KX32" s="197"/>
      <c r="KY32" s="197"/>
      <c r="KZ32" s="197"/>
      <c r="LA32" s="197"/>
      <c r="LB32" s="197"/>
      <c r="LC32" s="197"/>
      <c r="LD32" s="197"/>
      <c r="LE32" s="197"/>
      <c r="LF32" s="197"/>
      <c r="LG32" s="197"/>
      <c r="LH32" s="197"/>
      <c r="LI32" s="197"/>
      <c r="LJ32" s="197"/>
      <c r="LK32" s="197"/>
      <c r="LL32" s="197"/>
      <c r="LM32" s="197"/>
      <c r="LN32" s="197"/>
      <c r="LO32" s="197"/>
      <c r="LP32" s="197"/>
      <c r="LQ32" s="197"/>
      <c r="LR32" s="197"/>
      <c r="LS32" s="197"/>
      <c r="LT32" s="197"/>
      <c r="LU32" s="197"/>
      <c r="LV32" s="197"/>
      <c r="LW32" s="197"/>
      <c r="LX32" s="197"/>
      <c r="LY32" s="197"/>
      <c r="LZ32" s="197"/>
      <c r="MA32" s="197"/>
      <c r="MB32" s="197"/>
      <c r="MC32" s="197"/>
      <c r="MD32" s="197"/>
      <c r="ME32" s="197"/>
      <c r="MF32" s="197"/>
      <c r="MG32" s="197"/>
      <c r="MH32" s="197"/>
      <c r="MI32" s="197"/>
      <c r="MJ32" s="197"/>
      <c r="MK32" s="197"/>
      <c r="ML32" s="197"/>
      <c r="MM32" s="197"/>
      <c r="MN32" s="197"/>
      <c r="MO32" s="197"/>
      <c r="MP32" s="197"/>
      <c r="MQ32" s="197"/>
      <c r="MR32" s="197"/>
      <c r="MS32" s="197"/>
      <c r="MT32" s="197"/>
      <c r="MU32" s="197"/>
      <c r="MV32" s="197"/>
      <c r="MW32" s="197"/>
      <c r="MX32" s="197"/>
      <c r="MY32" s="197"/>
      <c r="MZ32" s="197"/>
      <c r="NA32" s="197"/>
      <c r="NB32" s="197"/>
      <c r="NC32" s="197"/>
      <c r="ND32" s="197"/>
      <c r="NE32" s="197"/>
      <c r="NF32" s="197"/>
      <c r="NG32" s="197"/>
      <c r="NH32" s="197"/>
      <c r="NI32" s="197"/>
      <c r="NJ32" s="197"/>
      <c r="NK32" s="197"/>
      <c r="NL32" s="197"/>
      <c r="NM32" s="197"/>
      <c r="NN32" s="197"/>
      <c r="NO32" s="197"/>
      <c r="NP32" s="197"/>
      <c r="NQ32" s="197"/>
      <c r="NR32" s="197"/>
      <c r="NS32" s="197"/>
      <c r="NT32" s="197"/>
      <c r="NU32" s="197"/>
      <c r="NV32" s="197"/>
      <c r="NW32" s="197"/>
      <c r="NX32" s="197"/>
      <c r="NY32" s="197"/>
      <c r="NZ32" s="197"/>
      <c r="OA32" s="197"/>
      <c r="OB32" s="197"/>
      <c r="OC32" s="197"/>
      <c r="OD32" s="197"/>
      <c r="OE32" s="197"/>
      <c r="OF32" s="197"/>
      <c r="OG32" s="197"/>
      <c r="OH32" s="197"/>
      <c r="OI32" s="197"/>
      <c r="OJ32" s="197"/>
      <c r="OK32" s="197"/>
      <c r="OL32" s="197"/>
      <c r="OM32" s="197"/>
      <c r="ON32" s="197"/>
      <c r="OO32" s="197"/>
      <c r="OP32" s="197"/>
      <c r="OQ32" s="197"/>
      <c r="OR32" s="197"/>
      <c r="OS32" s="197"/>
      <c r="OT32" s="197"/>
      <c r="OU32" s="197"/>
      <c r="OV32" s="197"/>
      <c r="OW32" s="197"/>
      <c r="OX32" s="197"/>
      <c r="OY32" s="197"/>
      <c r="OZ32" s="197"/>
      <c r="PA32" s="197"/>
      <c r="PB32" s="197"/>
      <c r="PC32" s="197"/>
      <c r="PD32" s="197"/>
      <c r="PE32" s="197"/>
      <c r="PF32" s="197"/>
      <c r="PG32" s="197"/>
      <c r="PH32" s="197"/>
      <c r="PI32" s="197"/>
      <c r="PJ32" s="197"/>
      <c r="PK32" s="197"/>
      <c r="PL32" s="197"/>
      <c r="PM32" s="197"/>
      <c r="PN32" s="197"/>
      <c r="PO32" s="197"/>
      <c r="PP32" s="197"/>
      <c r="PQ32" s="197"/>
      <c r="PR32" s="197"/>
      <c r="PS32" s="197"/>
      <c r="PT32" s="197"/>
      <c r="PU32" s="197"/>
      <c r="PV32" s="197"/>
      <c r="PW32" s="197"/>
      <c r="PX32" s="197"/>
      <c r="PY32" s="197"/>
      <c r="PZ32" s="197"/>
      <c r="QA32" s="197"/>
      <c r="QB32" s="197"/>
      <c r="QC32" s="197"/>
      <c r="QD32" s="197"/>
      <c r="QE32" s="197"/>
      <c r="QF32" s="197"/>
      <c r="QG32" s="197"/>
      <c r="QH32" s="197"/>
      <c r="QI32" s="197"/>
      <c r="QJ32" s="197"/>
      <c r="QK32" s="197"/>
      <c r="QL32" s="197"/>
      <c r="QM32" s="197"/>
      <c r="QN32" s="197"/>
      <c r="QO32" s="197"/>
      <c r="QP32" s="197"/>
      <c r="QQ32" s="197"/>
      <c r="QR32" s="197"/>
      <c r="QS32" s="197"/>
      <c r="QT32" s="197"/>
      <c r="QU32" s="197"/>
      <c r="QV32" s="197"/>
      <c r="QW32" s="197"/>
      <c r="QX32" s="197"/>
      <c r="QY32" s="197"/>
      <c r="QZ32" s="197"/>
      <c r="RA32" s="197"/>
      <c r="RB32" s="197"/>
      <c r="RC32" s="197"/>
      <c r="RD32" s="197"/>
      <c r="RE32" s="197"/>
      <c r="RF32" s="197"/>
      <c r="RG32" s="197"/>
      <c r="RH32" s="197"/>
      <c r="RI32" s="197"/>
      <c r="RJ32" s="197"/>
      <c r="RK32" s="197"/>
      <c r="RL32" s="197"/>
      <c r="RM32" s="197"/>
      <c r="RN32" s="197"/>
      <c r="RO32" s="197"/>
      <c r="RP32" s="197"/>
      <c r="RQ32" s="197"/>
      <c r="RR32" s="197"/>
      <c r="RS32" s="197"/>
      <c r="RT32" s="197"/>
      <c r="RU32" s="197"/>
      <c r="RV32" s="197"/>
      <c r="RW32" s="197"/>
      <c r="RX32" s="197"/>
      <c r="RY32" s="197"/>
      <c r="RZ32" s="197"/>
      <c r="SA32" s="197"/>
      <c r="SB32" s="197"/>
      <c r="SC32" s="197"/>
      <c r="SD32" s="197"/>
      <c r="SE32" s="197"/>
      <c r="SF32" s="197"/>
      <c r="SG32" s="197"/>
      <c r="SH32" s="197"/>
      <c r="SI32" s="197"/>
      <c r="SJ32" s="197"/>
      <c r="SK32" s="197"/>
      <c r="SL32" s="197"/>
      <c r="SM32" s="197"/>
      <c r="SN32" s="197"/>
      <c r="SO32" s="197"/>
      <c r="SP32" s="197"/>
      <c r="SQ32" s="197"/>
      <c r="SR32" s="197"/>
      <c r="SS32" s="197"/>
      <c r="ST32" s="197"/>
      <c r="SU32" s="197"/>
      <c r="SV32" s="197"/>
      <c r="SW32" s="197"/>
      <c r="SX32" s="197"/>
      <c r="SY32" s="197"/>
      <c r="SZ32" s="197"/>
      <c r="TA32" s="197"/>
      <c r="TB32" s="197"/>
      <c r="TC32" s="197"/>
      <c r="TD32" s="197"/>
      <c r="TE32" s="197"/>
      <c r="TF32" s="197"/>
      <c r="TG32" s="197"/>
      <c r="TH32" s="197"/>
      <c r="TI32" s="197"/>
      <c r="TJ32" s="197"/>
      <c r="TK32" s="197"/>
      <c r="TL32" s="197"/>
      <c r="TM32" s="197"/>
      <c r="TN32" s="197"/>
      <c r="TO32" s="197"/>
      <c r="TP32" s="197"/>
      <c r="TQ32" s="197"/>
      <c r="TR32" s="197"/>
      <c r="TS32" s="197"/>
      <c r="TT32" s="197"/>
      <c r="TU32" s="197"/>
      <c r="TV32" s="197"/>
      <c r="TW32" s="197"/>
      <c r="TX32" s="197"/>
      <c r="TY32" s="197"/>
      <c r="TZ32" s="197"/>
      <c r="UA32" s="197"/>
      <c r="UB32" s="197"/>
      <c r="UC32" s="197"/>
      <c r="UD32" s="197"/>
      <c r="UE32" s="197"/>
      <c r="UF32" s="197"/>
      <c r="UG32" s="197"/>
      <c r="UH32" s="197"/>
      <c r="UI32" s="197"/>
      <c r="UJ32" s="197"/>
      <c r="UK32" s="197"/>
      <c r="UL32" s="197"/>
      <c r="UM32" s="197"/>
      <c r="UN32" s="197"/>
      <c r="UO32" s="197"/>
      <c r="UP32" s="197"/>
      <c r="UQ32" s="197"/>
      <c r="UR32" s="197"/>
      <c r="US32" s="197"/>
      <c r="UT32" s="197"/>
      <c r="UU32" s="197"/>
      <c r="UV32" s="197"/>
      <c r="UW32" s="197"/>
      <c r="UX32" s="197"/>
      <c r="UY32" s="197"/>
      <c r="UZ32" s="197"/>
      <c r="VA32" s="197"/>
      <c r="VB32" s="197"/>
      <c r="VC32" s="197"/>
      <c r="VD32" s="197"/>
      <c r="VE32" s="197"/>
      <c r="VF32" s="197"/>
      <c r="VG32" s="197"/>
      <c r="VH32" s="197"/>
      <c r="VI32" s="197"/>
      <c r="VJ32" s="197"/>
      <c r="VK32" s="197"/>
      <c r="VL32" s="197"/>
      <c r="VM32" s="197"/>
      <c r="VN32" s="197"/>
      <c r="VO32" s="197"/>
      <c r="VP32" s="197"/>
      <c r="VQ32" s="197"/>
      <c r="VR32" s="197"/>
      <c r="VS32" s="197"/>
      <c r="VT32" s="197"/>
      <c r="VU32" s="197"/>
      <c r="VV32" s="197"/>
      <c r="VW32" s="197"/>
      <c r="VX32" s="197"/>
      <c r="VY32" s="197"/>
      <c r="VZ32" s="197"/>
      <c r="WA32" s="197"/>
      <c r="WB32" s="197"/>
      <c r="WC32" s="197"/>
      <c r="WD32" s="197"/>
      <c r="WE32" s="197"/>
      <c r="WF32" s="197"/>
      <c r="WG32" s="197"/>
      <c r="WH32" s="197"/>
      <c r="WI32" s="197"/>
      <c r="WJ32" s="197"/>
      <c r="WK32" s="197"/>
      <c r="WL32" s="197"/>
      <c r="WM32" s="197"/>
      <c r="WN32" s="197"/>
      <c r="WO32" s="197"/>
      <c r="WP32" s="197"/>
      <c r="WQ32" s="197"/>
      <c r="WR32" s="197"/>
      <c r="WS32" s="197"/>
      <c r="WT32" s="197"/>
      <c r="WU32" s="197"/>
      <c r="WV32" s="197"/>
      <c r="WW32" s="197"/>
      <c r="WX32" s="197"/>
      <c r="WY32" s="197"/>
      <c r="WZ32" s="197"/>
      <c r="XA32" s="197"/>
      <c r="XB32" s="197"/>
      <c r="XC32" s="197"/>
      <c r="XD32" s="197"/>
      <c r="XE32" s="197"/>
      <c r="XF32" s="197"/>
      <c r="XG32" s="197"/>
      <c r="XH32" s="197"/>
      <c r="XI32" s="197"/>
      <c r="XJ32" s="197"/>
      <c r="XK32" s="197"/>
      <c r="XL32" s="197"/>
      <c r="XM32" s="197"/>
      <c r="XN32" s="197"/>
      <c r="XO32" s="197"/>
      <c r="XP32" s="197"/>
      <c r="XQ32" s="197"/>
      <c r="XR32" s="197"/>
      <c r="XS32" s="197"/>
      <c r="XT32" s="197"/>
      <c r="XU32" s="197"/>
      <c r="XV32" s="197"/>
      <c r="XW32" s="197"/>
      <c r="XX32" s="197"/>
      <c r="XY32" s="197"/>
      <c r="XZ32" s="197"/>
      <c r="YA32" s="197"/>
      <c r="YB32" s="197"/>
      <c r="YC32" s="197"/>
      <c r="YD32" s="197"/>
      <c r="YE32" s="197"/>
      <c r="YF32" s="197"/>
      <c r="YG32" s="197"/>
      <c r="YH32" s="197"/>
      <c r="YI32" s="197"/>
      <c r="YJ32" s="197"/>
      <c r="YK32" s="197"/>
      <c r="YL32" s="197"/>
      <c r="YM32" s="197"/>
      <c r="YN32" s="197"/>
      <c r="YO32" s="197"/>
      <c r="YP32" s="197"/>
      <c r="YQ32" s="197"/>
      <c r="YR32" s="197"/>
      <c r="YS32" s="197"/>
      <c r="YT32" s="197"/>
      <c r="YU32" s="197"/>
      <c r="YV32" s="197"/>
      <c r="YW32" s="197"/>
      <c r="YX32" s="197"/>
      <c r="YY32" s="197"/>
      <c r="YZ32" s="197"/>
      <c r="ZA32" s="197"/>
      <c r="ZB32" s="197"/>
      <c r="ZC32" s="197"/>
      <c r="ZD32" s="197"/>
      <c r="ZE32" s="197"/>
      <c r="ZF32" s="197"/>
      <c r="ZG32" s="197"/>
      <c r="ZH32" s="197"/>
      <c r="ZI32" s="197"/>
      <c r="ZJ32" s="197"/>
      <c r="ZK32" s="197"/>
      <c r="ZL32" s="197"/>
      <c r="ZM32" s="197"/>
      <c r="ZN32" s="197"/>
      <c r="ZO32" s="197"/>
      <c r="ZP32" s="197"/>
      <c r="ZQ32" s="197"/>
      <c r="ZR32" s="197"/>
      <c r="ZS32" s="197"/>
      <c r="ZT32" s="197"/>
      <c r="ZU32" s="197"/>
      <c r="ZV32" s="197"/>
      <c r="ZW32" s="197"/>
      <c r="ZX32" s="197"/>
      <c r="ZY32" s="197"/>
      <c r="ZZ32" s="197"/>
      <c r="AAA32" s="197"/>
      <c r="AAB32" s="197"/>
      <c r="AAC32" s="197"/>
      <c r="AAD32" s="197"/>
      <c r="AAE32" s="197"/>
      <c r="AAF32" s="197"/>
      <c r="AAG32" s="197"/>
      <c r="AAH32" s="197"/>
      <c r="AAI32" s="197"/>
      <c r="AAJ32" s="197"/>
      <c r="AAK32" s="197"/>
      <c r="AAL32" s="197"/>
      <c r="AAM32" s="197"/>
      <c r="AAN32" s="197"/>
      <c r="AAO32" s="197"/>
      <c r="AAP32" s="197"/>
      <c r="AAQ32" s="197"/>
      <c r="AAR32" s="197"/>
      <c r="AAS32" s="197"/>
      <c r="AAT32" s="197"/>
      <c r="AAU32" s="197"/>
      <c r="AAV32" s="197"/>
      <c r="AAW32" s="197"/>
      <c r="AAX32" s="197"/>
      <c r="AAY32" s="197"/>
      <c r="AAZ32" s="197"/>
      <c r="ABA32" s="197"/>
      <c r="ABB32" s="197"/>
      <c r="ABC32" s="197"/>
      <c r="ABD32" s="197"/>
      <c r="ABE32" s="197"/>
      <c r="ABF32" s="197"/>
      <c r="ABG32" s="197"/>
      <c r="ABH32" s="197"/>
      <c r="ABI32" s="197"/>
      <c r="ABJ32" s="197"/>
      <c r="ABK32" s="197"/>
      <c r="ABL32" s="197"/>
      <c r="ABM32" s="197"/>
      <c r="ABN32" s="197"/>
      <c r="ABO32" s="197"/>
      <c r="ABP32" s="197"/>
      <c r="ABQ32" s="197"/>
      <c r="ABR32" s="197"/>
      <c r="ABS32" s="197"/>
      <c r="ABT32" s="197"/>
      <c r="ABU32" s="197"/>
      <c r="ABV32" s="197"/>
      <c r="ABW32" s="197"/>
      <c r="ABX32" s="197"/>
      <c r="ABY32" s="197"/>
      <c r="ABZ32" s="197"/>
      <c r="ACA32" s="197"/>
      <c r="ACB32" s="197"/>
      <c r="ACC32" s="197"/>
      <c r="ACD32" s="197"/>
      <c r="ACE32" s="197"/>
      <c r="ACF32" s="197"/>
      <c r="ACG32" s="197"/>
      <c r="ACH32" s="197"/>
      <c r="ACI32" s="197"/>
      <c r="ACJ32" s="197"/>
      <c r="ACK32" s="197"/>
      <c r="ACL32" s="197"/>
      <c r="ACM32" s="197"/>
      <c r="ACN32" s="197"/>
      <c r="ACO32" s="197"/>
      <c r="ACP32" s="197"/>
      <c r="ACQ32" s="197"/>
      <c r="ACR32" s="197"/>
      <c r="ACS32" s="197"/>
      <c r="ACT32" s="197"/>
      <c r="ACU32" s="197"/>
      <c r="ACV32" s="197"/>
      <c r="ACW32" s="197"/>
      <c r="ACX32" s="197"/>
      <c r="ACY32" s="197"/>
      <c r="ACZ32" s="197"/>
      <c r="ADA32" s="197"/>
      <c r="ADB32" s="197"/>
      <c r="ADC32" s="197"/>
      <c r="ADD32" s="197"/>
      <c r="ADE32" s="197"/>
      <c r="ADF32" s="197"/>
      <c r="ADG32" s="197"/>
      <c r="ADH32" s="197"/>
      <c r="ADI32" s="197"/>
      <c r="ADJ32" s="197"/>
      <c r="ADK32" s="197"/>
      <c r="ADL32" s="197"/>
      <c r="ADM32" s="197"/>
      <c r="ADN32" s="197"/>
      <c r="ADO32" s="197"/>
      <c r="ADP32" s="197"/>
      <c r="ADQ32" s="197"/>
      <c r="ADR32" s="197"/>
      <c r="ADS32" s="197"/>
      <c r="ADT32" s="197"/>
      <c r="ADU32" s="197"/>
      <c r="ADV32" s="197"/>
      <c r="ADW32" s="197"/>
      <c r="ADX32" s="197"/>
      <c r="ADY32" s="197"/>
      <c r="ADZ32" s="197"/>
      <c r="AEA32" s="197"/>
      <c r="AEB32" s="197"/>
      <c r="AEC32" s="197"/>
      <c r="AED32" s="197"/>
      <c r="AEE32" s="197"/>
      <c r="AEF32" s="197"/>
      <c r="AEG32" s="197"/>
      <c r="AEH32" s="197"/>
      <c r="AEI32" s="197"/>
      <c r="AEJ32" s="197"/>
      <c r="AEK32" s="197"/>
      <c r="AEL32" s="197"/>
      <c r="AEM32" s="197"/>
      <c r="AEN32" s="197"/>
      <c r="AEO32" s="197"/>
      <c r="AEP32" s="197"/>
      <c r="AEQ32" s="197"/>
      <c r="AER32" s="197"/>
      <c r="AES32" s="197"/>
      <c r="AET32" s="197"/>
      <c r="AEU32" s="197"/>
      <c r="AEV32" s="197"/>
      <c r="AEW32" s="197"/>
      <c r="AEX32" s="197"/>
      <c r="AEY32" s="197"/>
      <c r="AEZ32" s="197"/>
      <c r="AFA32" s="197"/>
      <c r="AFB32" s="197"/>
      <c r="AFC32" s="197"/>
      <c r="AFD32" s="197"/>
      <c r="AFE32" s="197"/>
      <c r="AFF32" s="197"/>
      <c r="AFG32" s="197"/>
      <c r="AFH32" s="197"/>
      <c r="AFI32" s="197"/>
      <c r="AFJ32" s="197"/>
      <c r="AFK32" s="197"/>
      <c r="AFL32" s="197"/>
      <c r="AFM32" s="197"/>
      <c r="AFN32" s="197"/>
      <c r="AFO32" s="197"/>
      <c r="AFP32" s="197"/>
      <c r="AFQ32" s="197"/>
      <c r="AFR32" s="197"/>
      <c r="AFS32" s="197"/>
      <c r="AFT32" s="197"/>
      <c r="AFU32" s="197"/>
      <c r="AFV32" s="197"/>
      <c r="AFW32" s="197"/>
      <c r="AFX32" s="197"/>
      <c r="AFY32" s="197"/>
      <c r="AFZ32" s="197"/>
      <c r="AGA32" s="197"/>
      <c r="AGB32" s="197"/>
      <c r="AGC32" s="197"/>
      <c r="AGD32" s="197"/>
      <c r="AGE32" s="197"/>
      <c r="AGF32" s="197"/>
      <c r="AGG32" s="197"/>
      <c r="AGH32" s="197"/>
      <c r="AGI32" s="197"/>
      <c r="AGJ32" s="197"/>
      <c r="AGK32" s="197"/>
      <c r="AGL32" s="197"/>
      <c r="AGM32" s="197"/>
      <c r="AGN32" s="197"/>
      <c r="AGO32" s="197"/>
      <c r="AGP32" s="197"/>
      <c r="AGQ32" s="197"/>
      <c r="AGR32" s="197"/>
      <c r="AGS32" s="197"/>
      <c r="AGT32" s="197"/>
      <c r="AGU32" s="197"/>
      <c r="AGV32" s="197"/>
      <c r="AGW32" s="197"/>
      <c r="AGX32" s="197"/>
      <c r="AGY32" s="197"/>
      <c r="AGZ32" s="197"/>
      <c r="AHA32" s="197"/>
      <c r="AHB32" s="197"/>
      <c r="AHC32" s="197"/>
      <c r="AHD32" s="197"/>
      <c r="AHE32" s="197"/>
      <c r="AHF32" s="197"/>
      <c r="AHG32" s="197"/>
      <c r="AHH32" s="197"/>
      <c r="AHI32" s="197"/>
      <c r="AHJ32" s="197"/>
      <c r="AHK32" s="197"/>
      <c r="AHL32" s="197"/>
      <c r="AHM32" s="197"/>
      <c r="AHN32" s="197"/>
      <c r="AHO32" s="197"/>
      <c r="AHP32" s="197"/>
      <c r="AHQ32" s="197"/>
      <c r="AHR32" s="197"/>
      <c r="AHS32" s="197"/>
      <c r="AHT32" s="197"/>
      <c r="AHU32" s="197"/>
      <c r="AHV32" s="197"/>
      <c r="AHW32" s="197"/>
      <c r="AHX32" s="197"/>
      <c r="AHY32" s="197"/>
      <c r="AHZ32" s="197"/>
      <c r="AIA32" s="197"/>
      <c r="AIB32" s="197"/>
      <c r="AIC32" s="197"/>
      <c r="AID32" s="197"/>
      <c r="AIE32" s="197"/>
      <c r="AIF32" s="197"/>
      <c r="AIG32" s="197"/>
      <c r="AIH32" s="197"/>
      <c r="AII32" s="197"/>
      <c r="AIJ32" s="197"/>
      <c r="AIK32" s="197"/>
      <c r="AIL32" s="197"/>
      <c r="AIM32" s="197"/>
      <c r="AIN32" s="197"/>
      <c r="AIO32" s="197"/>
      <c r="AIP32" s="197"/>
      <c r="AIQ32" s="197"/>
      <c r="AIR32" s="197"/>
      <c r="AIS32" s="197"/>
      <c r="AIT32" s="197"/>
      <c r="AIU32" s="197"/>
      <c r="AIV32" s="197"/>
      <c r="AIW32" s="197"/>
      <c r="AIX32" s="197"/>
      <c r="AIY32" s="197"/>
      <c r="AIZ32" s="197"/>
      <c r="AJA32" s="197"/>
      <c r="AJB32" s="197"/>
      <c r="AJC32" s="197"/>
      <c r="AJD32" s="197"/>
      <c r="AJE32" s="197"/>
      <c r="AJF32" s="197"/>
      <c r="AJG32" s="197"/>
      <c r="AJH32" s="197"/>
      <c r="AJI32" s="197"/>
      <c r="AJJ32" s="197"/>
      <c r="AJK32" s="197"/>
      <c r="AJL32" s="197"/>
      <c r="AJM32" s="197"/>
      <c r="AJN32" s="197"/>
      <c r="AJO32" s="197"/>
      <c r="AJP32" s="197"/>
      <c r="AJQ32" s="197"/>
      <c r="AJR32" s="197"/>
      <c r="AJS32" s="197"/>
      <c r="AJT32" s="197"/>
      <c r="AJU32" s="197"/>
      <c r="AJV32" s="197"/>
      <c r="AJW32" s="197"/>
      <c r="AJX32" s="197"/>
      <c r="AJY32" s="197"/>
      <c r="AJZ32" s="197"/>
      <c r="AKA32" s="197"/>
      <c r="AKB32" s="197"/>
      <c r="AKC32" s="197"/>
      <c r="AKD32" s="197"/>
      <c r="AKE32" s="197"/>
      <c r="AKF32" s="197"/>
      <c r="AKG32" s="197"/>
      <c r="AKH32" s="197"/>
      <c r="AKI32" s="197"/>
      <c r="AKJ32" s="197"/>
      <c r="AKK32" s="197"/>
      <c r="AKL32" s="197"/>
      <c r="AKM32" s="197"/>
      <c r="AKN32" s="197"/>
      <c r="AKO32" s="197"/>
      <c r="AKP32" s="197"/>
      <c r="AKQ32" s="197"/>
      <c r="AKR32" s="197"/>
      <c r="AKS32" s="197"/>
      <c r="AKT32" s="197"/>
      <c r="AKU32" s="197"/>
      <c r="AKV32" s="197"/>
      <c r="AKW32" s="197"/>
      <c r="AKX32" s="197"/>
      <c r="AKY32" s="197"/>
      <c r="AKZ32" s="197"/>
      <c r="ALA32" s="197"/>
      <c r="ALB32" s="197"/>
      <c r="ALC32" s="197"/>
      <c r="ALD32" s="197"/>
      <c r="ALE32" s="197"/>
      <c r="ALF32" s="197"/>
      <c r="ALG32" s="197"/>
      <c r="ALH32" s="197"/>
      <c r="ALI32" s="197"/>
      <c r="ALJ32" s="197"/>
      <c r="ALK32" s="197"/>
      <c r="ALL32" s="197"/>
      <c r="ALM32" s="197"/>
      <c r="ALN32" s="197"/>
      <c r="ALO32" s="197"/>
      <c r="ALP32" s="197"/>
      <c r="ALQ32" s="197"/>
      <c r="ALR32" s="197"/>
      <c r="ALS32" s="197"/>
      <c r="ALT32" s="197"/>
      <c r="ALU32" s="197"/>
      <c r="ALV32" s="197"/>
      <c r="ALW32" s="197"/>
      <c r="ALX32" s="197"/>
      <c r="ALY32" s="197"/>
      <c r="ALZ32" s="197"/>
      <c r="AMA32" s="197"/>
      <c r="AMB32" s="197"/>
      <c r="AMC32" s="197"/>
      <c r="AMD32" s="197"/>
      <c r="AME32" s="197"/>
      <c r="AMF32" s="197"/>
      <c r="AMG32" s="197"/>
      <c r="AMH32" s="197"/>
      <c r="AMI32" s="197"/>
      <c r="AMJ32" s="197"/>
      <c r="AMK32" s="197"/>
      <c r="AML32" s="197"/>
      <c r="AMM32" s="197"/>
      <c r="AMN32" s="197"/>
      <c r="AMO32" s="197"/>
      <c r="AMP32" s="197"/>
      <c r="AMQ32" s="197"/>
      <c r="AMR32" s="197"/>
      <c r="AMS32" s="197"/>
      <c r="AMT32" s="197"/>
      <c r="AMU32" s="197"/>
      <c r="AMV32" s="197"/>
      <c r="AMW32" s="197"/>
      <c r="AMX32" s="197"/>
      <c r="AMY32" s="197"/>
      <c r="AMZ32" s="197"/>
      <c r="ANA32" s="197"/>
      <c r="ANB32" s="197"/>
      <c r="ANC32" s="197"/>
      <c r="AND32" s="197"/>
      <c r="ANE32" s="197"/>
      <c r="ANF32" s="197"/>
      <c r="ANG32" s="197"/>
      <c r="ANH32" s="197"/>
      <c r="ANI32" s="197"/>
      <c r="ANJ32" s="197"/>
      <c r="ANK32" s="197"/>
      <c r="ANL32" s="197"/>
      <c r="ANM32" s="197"/>
      <c r="ANN32" s="197"/>
      <c r="ANO32" s="197"/>
      <c r="ANP32" s="197"/>
      <c r="ANQ32" s="197"/>
      <c r="ANR32" s="197"/>
      <c r="ANS32" s="197"/>
      <c r="ANT32" s="197"/>
      <c r="ANU32" s="197"/>
      <c r="ANV32" s="197"/>
      <c r="ANW32" s="197"/>
      <c r="ANX32" s="197"/>
      <c r="ANY32" s="197"/>
      <c r="ANZ32" s="197"/>
      <c r="AOA32" s="197"/>
      <c r="AOB32" s="197"/>
      <c r="AOC32" s="197"/>
      <c r="AOD32" s="197"/>
      <c r="AOE32" s="197"/>
      <c r="AOF32" s="197"/>
      <c r="AOG32" s="197"/>
      <c r="AOH32" s="197"/>
      <c r="AOI32" s="197"/>
      <c r="AOJ32" s="197"/>
      <c r="AOK32" s="197"/>
      <c r="AOL32" s="197"/>
      <c r="AOM32" s="197"/>
      <c r="AON32" s="197"/>
      <c r="AOO32" s="197"/>
      <c r="AOP32" s="197"/>
      <c r="AOQ32" s="197"/>
      <c r="AOR32" s="197"/>
      <c r="AOS32" s="197"/>
      <c r="AOT32" s="197"/>
      <c r="AOU32" s="197"/>
      <c r="AOV32" s="197"/>
      <c r="AOW32" s="197"/>
      <c r="AOX32" s="197"/>
      <c r="AOY32" s="197"/>
      <c r="AOZ32" s="197"/>
      <c r="APA32" s="197"/>
      <c r="APB32" s="197"/>
      <c r="APC32" s="197"/>
      <c r="APD32" s="197"/>
      <c r="APE32" s="197"/>
      <c r="APF32" s="197"/>
      <c r="APG32" s="197"/>
      <c r="APH32" s="197"/>
      <c r="API32" s="197"/>
      <c r="APJ32" s="197"/>
      <c r="APK32" s="197"/>
      <c r="APL32" s="197"/>
      <c r="APM32" s="197"/>
      <c r="APN32" s="197"/>
      <c r="APO32" s="197"/>
      <c r="APP32" s="197"/>
      <c r="APQ32" s="197"/>
      <c r="APR32" s="197"/>
      <c r="APS32" s="197"/>
      <c r="APT32" s="197"/>
      <c r="APU32" s="197"/>
      <c r="APV32" s="197"/>
      <c r="APW32" s="197"/>
      <c r="APX32" s="197"/>
      <c r="APY32" s="197"/>
      <c r="APZ32" s="197"/>
      <c r="AQA32" s="197"/>
      <c r="AQB32" s="197"/>
      <c r="AQC32" s="197"/>
      <c r="AQD32" s="197"/>
      <c r="AQE32" s="197"/>
      <c r="AQF32" s="197"/>
      <c r="AQG32" s="197"/>
      <c r="AQH32" s="197"/>
      <c r="AQI32" s="197"/>
      <c r="AQJ32" s="197"/>
      <c r="AQK32" s="197"/>
      <c r="AQL32" s="197"/>
      <c r="AQM32" s="197"/>
      <c r="AQN32" s="197"/>
      <c r="AQO32" s="197"/>
      <c r="AQP32" s="197"/>
      <c r="AQQ32" s="197"/>
      <c r="AQR32" s="197"/>
      <c r="AQS32" s="197"/>
      <c r="AQT32" s="197"/>
      <c r="AQU32" s="197"/>
      <c r="AQV32" s="197"/>
      <c r="AQW32" s="197"/>
      <c r="AQX32" s="197"/>
      <c r="AQY32" s="197"/>
      <c r="AQZ32" s="197"/>
      <c r="ARA32" s="197"/>
      <c r="ARB32" s="197"/>
      <c r="ARC32" s="197"/>
      <c r="ARD32" s="197"/>
      <c r="ARE32" s="197"/>
      <c r="ARF32" s="197"/>
      <c r="ARG32" s="197"/>
      <c r="ARH32" s="197"/>
      <c r="ARI32" s="197"/>
      <c r="ARJ32" s="197"/>
      <c r="ARK32" s="197"/>
      <c r="ARL32" s="197"/>
      <c r="ARM32" s="197"/>
      <c r="ARN32" s="197"/>
      <c r="ARO32" s="197"/>
      <c r="ARP32" s="197"/>
      <c r="ARQ32" s="197"/>
      <c r="ARR32" s="197"/>
      <c r="ARS32" s="197"/>
      <c r="ART32" s="197"/>
      <c r="ARU32" s="197"/>
      <c r="ARV32" s="197"/>
      <c r="ARW32" s="197"/>
      <c r="ARX32" s="197"/>
      <c r="ARY32" s="197"/>
      <c r="ARZ32" s="197"/>
      <c r="ASA32" s="197"/>
      <c r="ASB32" s="197"/>
      <c r="ASC32" s="197"/>
      <c r="ASD32" s="197"/>
      <c r="ASE32" s="197"/>
      <c r="ASF32" s="197"/>
      <c r="ASG32" s="197"/>
      <c r="ASH32" s="197"/>
      <c r="ASI32" s="197"/>
      <c r="ASJ32" s="197"/>
      <c r="ASK32" s="197"/>
      <c r="ASL32" s="197"/>
      <c r="ASM32" s="197"/>
      <c r="ASN32" s="197"/>
      <c r="ASO32" s="197"/>
      <c r="ASP32" s="197"/>
      <c r="ASQ32" s="197"/>
      <c r="ASR32" s="197"/>
      <c r="ASS32" s="197"/>
      <c r="AST32" s="197"/>
      <c r="ASU32" s="197"/>
      <c r="ASV32" s="197"/>
      <c r="ASW32" s="197"/>
      <c r="ASX32" s="197"/>
      <c r="ASY32" s="197"/>
      <c r="ASZ32" s="197"/>
      <c r="ATA32" s="197"/>
      <c r="ATB32" s="197"/>
      <c r="ATC32" s="197"/>
      <c r="ATD32" s="197"/>
      <c r="ATE32" s="197"/>
      <c r="ATF32" s="197"/>
      <c r="ATG32" s="197"/>
      <c r="ATH32" s="197"/>
      <c r="ATI32" s="197"/>
      <c r="ATJ32" s="197"/>
      <c r="ATK32" s="197"/>
      <c r="ATL32" s="197"/>
      <c r="ATM32" s="197"/>
      <c r="ATN32" s="197"/>
      <c r="ATO32" s="197"/>
      <c r="ATP32" s="197"/>
      <c r="ATQ32" s="197"/>
      <c r="ATR32" s="197"/>
      <c r="ATS32" s="197"/>
      <c r="ATT32" s="197"/>
      <c r="ATU32" s="197"/>
      <c r="ATV32" s="197"/>
      <c r="ATW32" s="197"/>
      <c r="ATX32" s="197"/>
      <c r="ATY32" s="197"/>
      <c r="ATZ32" s="197"/>
      <c r="AUA32" s="197"/>
      <c r="AUB32" s="197"/>
      <c r="AUC32" s="197"/>
      <c r="AUD32" s="197"/>
      <c r="AUE32" s="197"/>
      <c r="AUF32" s="197"/>
      <c r="AUG32" s="197"/>
      <c r="AUH32" s="197"/>
      <c r="AUI32" s="197"/>
      <c r="AUJ32" s="197"/>
      <c r="AUK32" s="197"/>
      <c r="AUL32" s="197"/>
      <c r="AUM32" s="197"/>
      <c r="AUN32" s="197"/>
      <c r="AUO32" s="197"/>
      <c r="AUP32" s="197"/>
      <c r="AUQ32" s="197"/>
      <c r="AUR32" s="197"/>
      <c r="AUS32" s="197"/>
      <c r="AUT32" s="197"/>
      <c r="AUU32" s="197"/>
      <c r="AUV32" s="197"/>
      <c r="AUW32" s="197"/>
      <c r="AUX32" s="197"/>
      <c r="AUY32" s="197"/>
      <c r="AUZ32" s="197"/>
      <c r="AVA32" s="197"/>
      <c r="AVB32" s="197"/>
      <c r="AVC32" s="197"/>
      <c r="AVD32" s="197"/>
      <c r="AVE32" s="197"/>
      <c r="AVF32" s="197"/>
      <c r="AVG32" s="197"/>
      <c r="AVH32" s="197"/>
      <c r="AVI32" s="197"/>
      <c r="AVJ32" s="197"/>
      <c r="AVK32" s="197"/>
      <c r="AVL32" s="197"/>
      <c r="AVM32" s="197"/>
      <c r="AVN32" s="197"/>
      <c r="AVO32" s="197"/>
      <c r="AVP32" s="197"/>
      <c r="AVQ32" s="197"/>
      <c r="AVR32" s="197"/>
      <c r="AVS32" s="197"/>
      <c r="AVT32" s="197"/>
      <c r="AVU32" s="197"/>
      <c r="AVV32" s="197"/>
      <c r="AVW32" s="197"/>
      <c r="AVX32" s="197"/>
      <c r="AVY32" s="197"/>
      <c r="AVZ32" s="197"/>
      <c r="AWA32" s="197"/>
      <c r="AWB32" s="197"/>
      <c r="AWC32" s="197"/>
      <c r="AWD32" s="197"/>
      <c r="AWE32" s="197"/>
      <c r="AWF32" s="197"/>
      <c r="AWG32" s="197"/>
      <c r="AWH32" s="197"/>
      <c r="AWI32" s="197"/>
      <c r="AWJ32" s="197"/>
      <c r="AWK32" s="197"/>
      <c r="AWL32" s="197"/>
      <c r="AWM32" s="197"/>
      <c r="AWN32" s="197"/>
      <c r="AWO32" s="197"/>
      <c r="AWP32" s="197"/>
      <c r="AWQ32" s="197"/>
      <c r="AWR32" s="197"/>
      <c r="AWS32" s="197"/>
      <c r="AWT32" s="197"/>
      <c r="AWU32" s="197"/>
      <c r="AWV32" s="197"/>
      <c r="AWW32" s="197"/>
      <c r="AWX32" s="197"/>
      <c r="AWY32" s="197"/>
      <c r="AWZ32" s="197"/>
      <c r="AXA32" s="197"/>
      <c r="AXB32" s="197"/>
      <c r="AXC32" s="197"/>
      <c r="AXD32" s="197"/>
      <c r="AXE32" s="197"/>
      <c r="AXF32" s="197"/>
      <c r="AXG32" s="197"/>
      <c r="AXH32" s="197"/>
      <c r="AXI32" s="197"/>
      <c r="AXJ32" s="197"/>
      <c r="AXK32" s="197"/>
      <c r="AXL32" s="197"/>
      <c r="AXM32" s="197"/>
      <c r="AXN32" s="197"/>
      <c r="AXO32" s="197"/>
      <c r="AXP32" s="197"/>
      <c r="AXQ32" s="197"/>
      <c r="AXR32" s="197"/>
      <c r="AXS32" s="197"/>
      <c r="AXT32" s="197"/>
      <c r="AXU32" s="197"/>
      <c r="AXV32" s="197"/>
      <c r="AXW32" s="197"/>
      <c r="AXX32" s="197"/>
      <c r="AXY32" s="197"/>
      <c r="AXZ32" s="197"/>
      <c r="AYA32" s="197"/>
      <c r="AYB32" s="197"/>
      <c r="AYC32" s="197"/>
      <c r="AYD32" s="197"/>
      <c r="AYE32" s="197"/>
      <c r="AYF32" s="197"/>
      <c r="AYG32" s="197"/>
      <c r="AYH32" s="197"/>
      <c r="AYI32" s="197"/>
      <c r="AYJ32" s="197"/>
      <c r="AYK32" s="197"/>
      <c r="AYL32" s="197"/>
      <c r="AYM32" s="197"/>
      <c r="AYN32" s="197"/>
      <c r="AYO32" s="197"/>
      <c r="AYP32" s="197"/>
      <c r="AYQ32" s="197"/>
      <c r="AYR32" s="197"/>
      <c r="AYS32" s="197"/>
      <c r="AYT32" s="197"/>
      <c r="AYU32" s="197"/>
      <c r="AYV32" s="197"/>
      <c r="AYW32" s="197"/>
      <c r="AYX32" s="197"/>
      <c r="AYY32" s="197"/>
      <c r="AYZ32" s="197"/>
      <c r="AZA32" s="197"/>
      <c r="AZB32" s="197"/>
      <c r="AZC32" s="197"/>
      <c r="AZD32" s="197"/>
      <c r="AZE32" s="197"/>
      <c r="AZF32" s="197"/>
      <c r="AZG32" s="197"/>
      <c r="AZH32" s="197"/>
      <c r="AZI32" s="197"/>
      <c r="AZJ32" s="197"/>
      <c r="AZK32" s="197"/>
      <c r="AZL32" s="197"/>
      <c r="AZM32" s="197"/>
      <c r="AZN32" s="197"/>
      <c r="AZO32" s="197"/>
      <c r="AZP32" s="197"/>
      <c r="AZQ32" s="197"/>
      <c r="AZR32" s="197"/>
      <c r="AZS32" s="197"/>
      <c r="AZT32" s="197"/>
      <c r="AZU32" s="197"/>
      <c r="AZV32" s="197"/>
      <c r="AZW32" s="197"/>
      <c r="AZX32" s="197"/>
      <c r="AZY32" s="197"/>
      <c r="AZZ32" s="197"/>
      <c r="BAA32" s="197"/>
      <c r="BAB32" s="197"/>
      <c r="BAC32" s="197"/>
      <c r="BAD32" s="197"/>
      <c r="BAE32" s="197"/>
      <c r="BAF32" s="197"/>
      <c r="BAG32" s="197"/>
      <c r="BAH32" s="197"/>
      <c r="BAI32" s="197"/>
      <c r="BAJ32" s="197"/>
      <c r="BAK32" s="197"/>
      <c r="BAL32" s="197"/>
      <c r="BAM32" s="197"/>
      <c r="BAN32" s="197"/>
      <c r="BAO32" s="197"/>
      <c r="BAP32" s="197"/>
      <c r="BAQ32" s="197"/>
      <c r="BAR32" s="197"/>
      <c r="BAS32" s="197"/>
      <c r="BAT32" s="197"/>
      <c r="BAU32" s="197"/>
      <c r="BAV32" s="197"/>
      <c r="BAW32" s="197"/>
      <c r="BAX32" s="197"/>
      <c r="BAY32" s="197"/>
      <c r="BAZ32" s="197"/>
      <c r="BBA32" s="197"/>
      <c r="BBB32" s="197"/>
      <c r="BBC32" s="197"/>
      <c r="BBD32" s="197"/>
      <c r="BBE32" s="197"/>
      <c r="BBF32" s="197"/>
      <c r="BBG32" s="197"/>
      <c r="BBH32" s="197"/>
      <c r="BBI32" s="197"/>
      <c r="BBJ32" s="197"/>
      <c r="BBK32" s="197"/>
      <c r="BBL32" s="197"/>
      <c r="BBM32" s="197"/>
      <c r="BBN32" s="197"/>
      <c r="BBO32" s="197"/>
      <c r="BBP32" s="197"/>
      <c r="BBQ32" s="197"/>
      <c r="BBR32" s="197"/>
      <c r="BBS32" s="197"/>
      <c r="BBT32" s="197"/>
      <c r="BBU32" s="197"/>
      <c r="BBV32" s="197"/>
      <c r="BBW32" s="197"/>
      <c r="BBX32" s="197"/>
      <c r="BBY32" s="197"/>
      <c r="BBZ32" s="197"/>
      <c r="BCA32" s="197"/>
      <c r="BCB32" s="197"/>
      <c r="BCC32" s="197"/>
      <c r="BCD32" s="197"/>
      <c r="BCE32" s="197"/>
      <c r="BCF32" s="197"/>
      <c r="BCG32" s="197"/>
      <c r="BCH32" s="197"/>
      <c r="BCI32" s="197"/>
      <c r="BCJ32" s="197"/>
      <c r="BCK32" s="197"/>
      <c r="BCL32" s="197"/>
      <c r="BCM32" s="197"/>
      <c r="BCN32" s="197"/>
      <c r="BCO32" s="197"/>
      <c r="BCP32" s="197"/>
      <c r="BCQ32" s="197"/>
      <c r="BCR32" s="197"/>
      <c r="BCS32" s="197"/>
      <c r="BCT32" s="197"/>
      <c r="BCU32" s="197"/>
      <c r="BCV32" s="197"/>
      <c r="BCW32" s="197"/>
      <c r="BCX32" s="197"/>
      <c r="BCY32" s="197"/>
      <c r="BCZ32" s="197"/>
      <c r="BDA32" s="197"/>
      <c r="BDB32" s="197"/>
      <c r="BDC32" s="197"/>
      <c r="BDD32" s="197"/>
      <c r="BDE32" s="197"/>
      <c r="BDF32" s="197"/>
      <c r="BDG32" s="197"/>
      <c r="BDH32" s="197"/>
      <c r="BDI32" s="197"/>
      <c r="BDJ32" s="197"/>
      <c r="BDK32" s="197"/>
      <c r="BDL32" s="197"/>
      <c r="BDM32" s="197"/>
      <c r="BDN32" s="197"/>
      <c r="BDO32" s="197"/>
      <c r="BDP32" s="197"/>
      <c r="BDQ32" s="197"/>
      <c r="BDR32" s="197"/>
      <c r="BDS32" s="197"/>
      <c r="BDT32" s="197"/>
      <c r="BDU32" s="197"/>
      <c r="BDV32" s="197"/>
      <c r="BDW32" s="197"/>
      <c r="BDX32" s="197"/>
      <c r="BDY32" s="197"/>
      <c r="BDZ32" s="197"/>
      <c r="BEA32" s="197"/>
      <c r="BEB32" s="197"/>
      <c r="BEC32" s="197"/>
      <c r="BED32" s="197"/>
      <c r="BEE32" s="197"/>
      <c r="BEF32" s="197"/>
      <c r="BEG32" s="197"/>
      <c r="BEH32" s="197"/>
      <c r="BEI32" s="197"/>
      <c r="BEJ32" s="197"/>
      <c r="BEK32" s="197"/>
      <c r="BEL32" s="197"/>
      <c r="BEM32" s="197"/>
      <c r="BEN32" s="197"/>
      <c r="BEO32" s="197"/>
      <c r="BEP32" s="197"/>
      <c r="BEQ32" s="197"/>
      <c r="BER32" s="197"/>
      <c r="BES32" s="197"/>
      <c r="BET32" s="197"/>
      <c r="BEU32" s="197"/>
      <c r="BEV32" s="197"/>
      <c r="BEW32" s="197"/>
      <c r="BEX32" s="197"/>
      <c r="BEY32" s="197"/>
      <c r="BEZ32" s="197"/>
      <c r="BFA32" s="197"/>
      <c r="BFB32" s="197"/>
      <c r="BFC32" s="197"/>
      <c r="BFD32" s="197"/>
      <c r="BFE32" s="197"/>
      <c r="BFF32" s="197"/>
      <c r="BFG32" s="197"/>
      <c r="BFH32" s="197"/>
      <c r="BFI32" s="197"/>
      <c r="BFJ32" s="197"/>
      <c r="BFK32" s="197"/>
      <c r="BFL32" s="197"/>
      <c r="BFM32" s="197"/>
      <c r="BFN32" s="197"/>
      <c r="BFO32" s="197"/>
      <c r="BFP32" s="197"/>
      <c r="BFQ32" s="197"/>
      <c r="BFR32" s="197"/>
      <c r="BFS32" s="197"/>
      <c r="BFT32" s="197"/>
      <c r="BFU32" s="197"/>
      <c r="BFV32" s="197"/>
      <c r="BFW32" s="197"/>
      <c r="BFX32" s="197"/>
      <c r="BFY32" s="197"/>
      <c r="BFZ32" s="197"/>
      <c r="BGA32" s="197"/>
      <c r="BGB32" s="197"/>
      <c r="BGC32" s="197"/>
      <c r="BGD32" s="197"/>
      <c r="BGE32" s="197"/>
      <c r="BGF32" s="197"/>
      <c r="BGG32" s="197"/>
      <c r="BGH32" s="197"/>
      <c r="BGI32" s="197"/>
      <c r="BGJ32" s="197"/>
      <c r="BGK32" s="197"/>
      <c r="BGL32" s="197"/>
      <c r="BGM32" s="197"/>
      <c r="BGN32" s="197"/>
      <c r="BGO32" s="197"/>
      <c r="BGP32" s="197"/>
      <c r="BGQ32" s="197"/>
      <c r="BGR32" s="197"/>
      <c r="BGS32" s="197"/>
      <c r="BGT32" s="197"/>
      <c r="BGU32" s="197"/>
      <c r="BGV32" s="197"/>
      <c r="BGW32" s="197"/>
      <c r="BGX32" s="197"/>
      <c r="BGY32" s="197"/>
      <c r="BGZ32" s="197"/>
      <c r="BHA32" s="197"/>
      <c r="BHB32" s="197"/>
      <c r="BHC32" s="197"/>
      <c r="BHD32" s="197"/>
      <c r="BHE32" s="197"/>
      <c r="BHF32" s="197"/>
      <c r="BHG32" s="197"/>
      <c r="BHH32" s="197"/>
      <c r="BHI32" s="197"/>
      <c r="BHJ32" s="197"/>
      <c r="BHK32" s="197"/>
      <c r="BHL32" s="197"/>
      <c r="BHM32" s="197"/>
      <c r="BHN32" s="197"/>
      <c r="BHO32" s="197"/>
      <c r="BHP32" s="197"/>
      <c r="BHQ32" s="197"/>
      <c r="BHR32" s="197"/>
      <c r="BHS32" s="197"/>
      <c r="BHT32" s="197"/>
      <c r="BHU32" s="197"/>
      <c r="BHV32" s="197"/>
      <c r="BHW32" s="197"/>
      <c r="BHX32" s="197"/>
      <c r="BHY32" s="197"/>
      <c r="BHZ32" s="197"/>
      <c r="BIA32" s="197"/>
      <c r="BIB32" s="197"/>
      <c r="BIC32" s="197"/>
      <c r="BID32" s="197"/>
      <c r="BIE32" s="197"/>
      <c r="BIF32" s="197"/>
      <c r="BIG32" s="197"/>
      <c r="BIH32" s="197"/>
      <c r="BII32" s="197"/>
      <c r="BIJ32" s="197"/>
      <c r="BIK32" s="197"/>
      <c r="BIL32" s="197"/>
      <c r="BIM32" s="197"/>
      <c r="BIN32" s="197"/>
      <c r="BIO32" s="197"/>
      <c r="BIP32" s="197"/>
      <c r="BIQ32" s="197"/>
      <c r="BIR32" s="197"/>
      <c r="BIS32" s="197"/>
      <c r="BIT32" s="197"/>
      <c r="BIU32" s="197"/>
      <c r="BIV32" s="197"/>
      <c r="BIW32" s="197"/>
      <c r="BIX32" s="197"/>
      <c r="BIY32" s="197"/>
      <c r="BIZ32" s="197"/>
      <c r="BJA32" s="197"/>
      <c r="BJB32" s="197"/>
      <c r="BJC32" s="197"/>
      <c r="BJD32" s="197"/>
      <c r="BJE32" s="197"/>
      <c r="BJF32" s="197"/>
      <c r="BJG32" s="197"/>
      <c r="BJH32" s="197"/>
      <c r="BJI32" s="197"/>
      <c r="BJJ32" s="197"/>
      <c r="BJK32" s="197"/>
      <c r="BJL32" s="197"/>
      <c r="BJM32" s="197"/>
      <c r="BJN32" s="197"/>
      <c r="BJO32" s="197"/>
      <c r="BJP32" s="197"/>
      <c r="BJQ32" s="197"/>
      <c r="BJR32" s="197"/>
      <c r="BJS32" s="197"/>
      <c r="BJT32" s="197"/>
      <c r="BJU32" s="197"/>
      <c r="BJV32" s="197"/>
      <c r="BJW32" s="197"/>
      <c r="BJX32" s="197"/>
      <c r="BJY32" s="197"/>
      <c r="BJZ32" s="197"/>
      <c r="BKA32" s="197"/>
      <c r="BKB32" s="197"/>
      <c r="BKC32" s="197"/>
      <c r="BKD32" s="197"/>
      <c r="BKE32" s="197"/>
      <c r="BKF32" s="197"/>
      <c r="BKG32" s="197"/>
      <c r="BKH32" s="197"/>
      <c r="BKI32" s="197"/>
      <c r="BKJ32" s="197"/>
      <c r="BKK32" s="197"/>
      <c r="BKL32" s="197"/>
      <c r="BKM32" s="197"/>
      <c r="BKN32" s="197"/>
      <c r="BKO32" s="197"/>
      <c r="BKP32" s="197"/>
      <c r="BKQ32" s="197"/>
      <c r="BKR32" s="197"/>
      <c r="BKS32" s="197"/>
      <c r="BKT32" s="197"/>
      <c r="BKU32" s="197"/>
      <c r="BKV32" s="197"/>
      <c r="BKW32" s="197"/>
      <c r="BKX32" s="197"/>
      <c r="BKY32" s="197"/>
      <c r="BKZ32" s="197"/>
      <c r="BLA32" s="197"/>
      <c r="BLB32" s="197"/>
      <c r="BLC32" s="197"/>
      <c r="BLD32" s="197"/>
      <c r="BLE32" s="197"/>
      <c r="BLF32" s="197"/>
      <c r="BLG32" s="197"/>
      <c r="BLH32" s="197"/>
      <c r="BLI32" s="197"/>
      <c r="BLJ32" s="197"/>
      <c r="BLK32" s="197"/>
      <c r="BLL32" s="197"/>
      <c r="BLM32" s="197"/>
      <c r="BLN32" s="197"/>
      <c r="BLO32" s="197"/>
      <c r="BLP32" s="197"/>
      <c r="BLQ32" s="197"/>
      <c r="BLR32" s="197"/>
      <c r="BLS32" s="197"/>
      <c r="BLT32" s="197"/>
      <c r="BLU32" s="197"/>
      <c r="BLV32" s="197"/>
      <c r="BLW32" s="197"/>
      <c r="BLX32" s="197"/>
      <c r="BLY32" s="197"/>
      <c r="BLZ32" s="197"/>
      <c r="BMA32" s="197"/>
      <c r="BMB32" s="197"/>
      <c r="BMC32" s="197"/>
      <c r="BMD32" s="197"/>
      <c r="BME32" s="197"/>
      <c r="BMF32" s="197"/>
      <c r="BMG32" s="197"/>
      <c r="BMH32" s="197"/>
      <c r="BMI32" s="197"/>
      <c r="BMJ32" s="197"/>
      <c r="BMK32" s="197"/>
      <c r="BML32" s="197"/>
      <c r="BMM32" s="197"/>
      <c r="BMN32" s="197"/>
      <c r="BMO32" s="197"/>
      <c r="BMP32" s="197"/>
      <c r="BMQ32" s="197"/>
      <c r="BMR32" s="197"/>
      <c r="BMS32" s="197"/>
      <c r="BMT32" s="197"/>
      <c r="BMU32" s="197"/>
      <c r="BMV32" s="197"/>
      <c r="BMW32" s="197"/>
      <c r="BMX32" s="197"/>
      <c r="BMY32" s="197"/>
      <c r="BMZ32" s="197"/>
      <c r="BNA32" s="197"/>
      <c r="BNB32" s="197"/>
      <c r="BNC32" s="197"/>
      <c r="BND32" s="197"/>
      <c r="BNE32" s="197"/>
      <c r="BNF32" s="197"/>
      <c r="BNG32" s="197"/>
      <c r="BNH32" s="197"/>
      <c r="BNI32" s="197"/>
      <c r="BNJ32" s="197"/>
      <c r="BNK32" s="197"/>
      <c r="BNL32" s="197"/>
      <c r="BNM32" s="197"/>
      <c r="BNN32" s="197"/>
      <c r="BNO32" s="197"/>
      <c r="BNP32" s="197"/>
      <c r="BNQ32" s="197"/>
      <c r="BNR32" s="197"/>
      <c r="BNS32" s="197"/>
      <c r="BNT32" s="197"/>
      <c r="BNU32" s="197"/>
      <c r="BNV32" s="197"/>
      <c r="BNW32" s="197"/>
      <c r="BNX32" s="197"/>
      <c r="BNY32" s="197"/>
      <c r="BNZ32" s="197"/>
      <c r="BOA32" s="197"/>
      <c r="BOB32" s="197"/>
      <c r="BOC32" s="197"/>
      <c r="BOD32" s="197"/>
      <c r="BOE32" s="197"/>
      <c r="BOF32" s="197"/>
      <c r="BOG32" s="197"/>
      <c r="BOH32" s="197"/>
      <c r="BOI32" s="197"/>
      <c r="BOJ32" s="197"/>
      <c r="BOK32" s="197"/>
      <c r="BOL32" s="197"/>
      <c r="BOM32" s="197"/>
      <c r="BON32" s="197"/>
      <c r="BOO32" s="197"/>
      <c r="BOP32" s="197"/>
      <c r="BOQ32" s="197"/>
      <c r="BOR32" s="197"/>
      <c r="BOS32" s="197"/>
      <c r="BOT32" s="197"/>
      <c r="BOU32" s="197"/>
      <c r="BOV32" s="197"/>
      <c r="BOW32" s="197"/>
      <c r="BOX32" s="197"/>
      <c r="BOY32" s="197"/>
      <c r="BOZ32" s="197"/>
      <c r="BPA32" s="197"/>
      <c r="BPB32" s="197"/>
      <c r="BPC32" s="197"/>
      <c r="BPD32" s="197"/>
      <c r="BPE32" s="197"/>
      <c r="BPF32" s="197"/>
      <c r="BPG32" s="197"/>
      <c r="BPH32" s="197"/>
      <c r="BPI32" s="197"/>
      <c r="BPJ32" s="197"/>
      <c r="BPK32" s="197"/>
      <c r="BPL32" s="197"/>
      <c r="BPM32" s="197"/>
      <c r="BPN32" s="197"/>
      <c r="BPO32" s="197"/>
      <c r="BPP32" s="197"/>
      <c r="BPQ32" s="197"/>
      <c r="BPR32" s="197"/>
      <c r="BPS32" s="197"/>
      <c r="BPT32" s="197"/>
      <c r="BPU32" s="197"/>
      <c r="BPV32" s="197"/>
      <c r="BPW32" s="197"/>
      <c r="BPX32" s="197"/>
      <c r="BPY32" s="197"/>
      <c r="BPZ32" s="197"/>
      <c r="BQA32" s="197"/>
      <c r="BQB32" s="197"/>
      <c r="BQC32" s="197"/>
      <c r="BQD32" s="197"/>
      <c r="BQE32" s="197"/>
      <c r="BQF32" s="197"/>
      <c r="BQG32" s="197"/>
      <c r="BQH32" s="197"/>
      <c r="BQI32" s="197"/>
      <c r="BQJ32" s="197"/>
      <c r="BQK32" s="197"/>
      <c r="BQL32" s="197"/>
      <c r="BQM32" s="197"/>
      <c r="BQN32" s="197"/>
      <c r="BQO32" s="197"/>
      <c r="BQP32" s="197"/>
      <c r="BQQ32" s="197"/>
      <c r="BQR32" s="197"/>
      <c r="BQS32" s="197"/>
      <c r="BQT32" s="197"/>
      <c r="BQU32" s="197"/>
      <c r="BQV32" s="197"/>
      <c r="BQW32" s="197"/>
      <c r="BQX32" s="197"/>
      <c r="BQY32" s="197"/>
      <c r="BQZ32" s="197"/>
      <c r="BRA32" s="197"/>
      <c r="BRB32" s="197"/>
      <c r="BRC32" s="197"/>
      <c r="BRD32" s="197"/>
      <c r="BRE32" s="197"/>
      <c r="BRF32" s="197"/>
      <c r="BRG32" s="197"/>
      <c r="BRH32" s="197"/>
      <c r="BRI32" s="197"/>
      <c r="BRJ32" s="197"/>
      <c r="BRK32" s="197"/>
      <c r="BRL32" s="197"/>
      <c r="BRM32" s="197"/>
      <c r="BRN32" s="197"/>
      <c r="BRO32" s="197"/>
      <c r="BRP32" s="197"/>
      <c r="BRQ32" s="197"/>
      <c r="BRR32" s="197"/>
      <c r="BRS32" s="197"/>
      <c r="BRT32" s="197"/>
      <c r="BRU32" s="197"/>
      <c r="BRV32" s="197"/>
      <c r="BRW32" s="197"/>
      <c r="BRX32" s="197"/>
      <c r="BRY32" s="197"/>
      <c r="BRZ32" s="197"/>
      <c r="BSA32" s="197"/>
      <c r="BSB32" s="197"/>
      <c r="BSC32" s="197"/>
      <c r="BSD32" s="197"/>
      <c r="BSE32" s="197"/>
      <c r="BSF32" s="197"/>
      <c r="BSG32" s="197"/>
      <c r="BSH32" s="197"/>
      <c r="BSI32" s="197"/>
      <c r="BSJ32" s="197"/>
      <c r="BSK32" s="197"/>
      <c r="BSL32" s="197"/>
      <c r="BSM32" s="197"/>
      <c r="BSN32" s="197"/>
      <c r="BSO32" s="197"/>
      <c r="BSP32" s="197"/>
      <c r="BSQ32" s="197"/>
      <c r="BSR32" s="197"/>
      <c r="BSS32" s="197"/>
      <c r="BST32" s="197"/>
      <c r="BSU32" s="197"/>
      <c r="BSV32" s="197"/>
      <c r="BSW32" s="197"/>
      <c r="BSX32" s="197"/>
      <c r="BSY32" s="197"/>
      <c r="BSZ32" s="197"/>
      <c r="BTA32" s="197"/>
      <c r="BTB32" s="197"/>
      <c r="BTC32" s="197"/>
      <c r="BTD32" s="197"/>
      <c r="BTE32" s="197"/>
      <c r="BTF32" s="197"/>
      <c r="BTG32" s="197"/>
      <c r="BTH32" s="197"/>
      <c r="BTI32" s="197"/>
      <c r="BTJ32" s="197"/>
      <c r="BTK32" s="197"/>
      <c r="BTL32" s="197"/>
      <c r="BTM32" s="197"/>
      <c r="BTN32" s="197"/>
      <c r="BTO32" s="197"/>
      <c r="BTP32" s="197"/>
      <c r="BTQ32" s="197"/>
      <c r="BTR32" s="197"/>
      <c r="BTS32" s="197"/>
      <c r="BTT32" s="197"/>
      <c r="BTU32" s="197"/>
      <c r="BTV32" s="197"/>
      <c r="BTW32" s="197"/>
      <c r="BTX32" s="197"/>
      <c r="BTY32" s="197"/>
      <c r="BTZ32" s="197"/>
      <c r="BUA32" s="197"/>
      <c r="BUB32" s="197"/>
      <c r="BUC32" s="197"/>
      <c r="BUD32" s="197"/>
      <c r="BUE32" s="197"/>
      <c r="BUF32" s="197"/>
      <c r="BUG32" s="197"/>
      <c r="BUH32" s="197"/>
      <c r="BUI32" s="197"/>
      <c r="BUJ32" s="197"/>
      <c r="BUK32" s="197"/>
      <c r="BUL32" s="197"/>
      <c r="BUM32" s="197"/>
      <c r="BUN32" s="197"/>
      <c r="BUO32" s="197"/>
      <c r="BUP32" s="197"/>
      <c r="BUQ32" s="197"/>
      <c r="BUR32" s="197"/>
      <c r="BUS32" s="197"/>
      <c r="BUT32" s="197"/>
      <c r="BUU32" s="197"/>
      <c r="BUV32" s="197"/>
      <c r="BUW32" s="197"/>
      <c r="BUX32" s="197"/>
      <c r="BUY32" s="197"/>
      <c r="BUZ32" s="197"/>
      <c r="BVA32" s="197"/>
      <c r="BVB32" s="197"/>
      <c r="BVC32" s="197"/>
      <c r="BVD32" s="197"/>
      <c r="BVE32" s="197"/>
      <c r="BVF32" s="197"/>
      <c r="BVG32" s="197"/>
      <c r="BVH32" s="197"/>
      <c r="BVI32" s="197"/>
      <c r="BVJ32" s="197"/>
      <c r="BVK32" s="197"/>
      <c r="BVL32" s="197"/>
      <c r="BVM32" s="197"/>
      <c r="BVN32" s="197"/>
      <c r="BVO32" s="197"/>
      <c r="BVP32" s="197"/>
      <c r="BVQ32" s="197"/>
      <c r="BVR32" s="197"/>
      <c r="BVS32" s="197"/>
      <c r="BVT32" s="197"/>
      <c r="BVU32" s="197"/>
      <c r="BVV32" s="197"/>
      <c r="BVW32" s="197"/>
      <c r="BVX32" s="197"/>
      <c r="BVY32" s="197"/>
      <c r="BVZ32" s="197"/>
      <c r="BWA32" s="197"/>
      <c r="BWB32" s="197"/>
      <c r="BWC32" s="197"/>
      <c r="BWD32" s="197"/>
      <c r="BWE32" s="197"/>
      <c r="BWF32" s="197"/>
      <c r="BWG32" s="197"/>
      <c r="BWH32" s="197"/>
      <c r="BWI32" s="197"/>
      <c r="BWJ32" s="197"/>
      <c r="BWK32" s="197"/>
      <c r="BWL32" s="197"/>
      <c r="BWM32" s="197"/>
      <c r="BWN32" s="197"/>
      <c r="BWO32" s="197"/>
      <c r="BWP32" s="197"/>
      <c r="BWQ32" s="197"/>
      <c r="BWR32" s="197"/>
      <c r="BWS32" s="197"/>
      <c r="BWT32" s="197"/>
      <c r="BWU32" s="197"/>
      <c r="BWV32" s="197"/>
      <c r="BWW32" s="197"/>
      <c r="BWX32" s="197"/>
      <c r="BWY32" s="197"/>
      <c r="BWZ32" s="197"/>
      <c r="BXA32" s="197"/>
      <c r="BXB32" s="197"/>
      <c r="BXC32" s="197"/>
      <c r="BXD32" s="197"/>
      <c r="BXE32" s="197"/>
      <c r="BXF32" s="197"/>
      <c r="BXG32" s="197"/>
      <c r="BXH32" s="197"/>
      <c r="BXI32" s="197"/>
      <c r="BXJ32" s="197"/>
      <c r="BXK32" s="197"/>
      <c r="BXL32" s="197"/>
      <c r="BXM32" s="197"/>
      <c r="BXN32" s="197"/>
      <c r="BXO32" s="197"/>
      <c r="BXP32" s="197"/>
      <c r="BXQ32" s="197"/>
      <c r="BXR32" s="197"/>
      <c r="BXS32" s="197"/>
      <c r="BXT32" s="197"/>
      <c r="BXU32" s="197"/>
      <c r="BXV32" s="197"/>
      <c r="BXW32" s="197"/>
      <c r="BXX32" s="197"/>
      <c r="BXY32" s="197"/>
      <c r="BXZ32" s="197"/>
      <c r="BYA32" s="197"/>
      <c r="BYB32" s="197"/>
      <c r="BYC32" s="197"/>
      <c r="BYD32" s="197"/>
      <c r="BYE32" s="197"/>
      <c r="BYF32" s="197"/>
      <c r="BYG32" s="197"/>
      <c r="BYH32" s="197"/>
      <c r="BYI32" s="197"/>
      <c r="BYJ32" s="197"/>
      <c r="BYK32" s="197"/>
      <c r="BYL32" s="197"/>
      <c r="BYM32" s="197"/>
      <c r="BYN32" s="197"/>
      <c r="BYO32" s="197"/>
      <c r="BYP32" s="197"/>
      <c r="BYQ32" s="197"/>
      <c r="BYR32" s="197"/>
      <c r="BYS32" s="197"/>
      <c r="BYT32" s="197"/>
      <c r="BYU32" s="197"/>
      <c r="BYV32" s="197"/>
      <c r="BYW32" s="197"/>
      <c r="BYX32" s="197"/>
      <c r="BYY32" s="197"/>
      <c r="BYZ32" s="197"/>
      <c r="BZA32" s="197"/>
      <c r="BZB32" s="197"/>
      <c r="BZC32" s="197"/>
      <c r="BZD32" s="197"/>
      <c r="BZE32" s="197"/>
      <c r="BZF32" s="197"/>
      <c r="BZG32" s="197"/>
      <c r="BZH32" s="197"/>
      <c r="BZI32" s="197"/>
      <c r="BZJ32" s="197"/>
      <c r="BZK32" s="197"/>
      <c r="BZL32" s="197"/>
      <c r="BZM32" s="197"/>
      <c r="BZN32" s="197"/>
      <c r="BZO32" s="197"/>
      <c r="BZP32" s="197"/>
      <c r="BZQ32" s="197"/>
      <c r="BZR32" s="197"/>
      <c r="BZS32" s="197"/>
      <c r="BZT32" s="197"/>
      <c r="BZU32" s="197"/>
      <c r="BZV32" s="197"/>
      <c r="BZW32" s="197"/>
      <c r="BZX32" s="197"/>
      <c r="BZY32" s="197"/>
      <c r="BZZ32" s="197"/>
      <c r="CAA32" s="197"/>
      <c r="CAB32" s="197"/>
      <c r="CAC32" s="197"/>
      <c r="CAD32" s="197"/>
      <c r="CAE32" s="197"/>
      <c r="CAF32" s="197"/>
      <c r="CAG32" s="197"/>
      <c r="CAH32" s="197"/>
      <c r="CAI32" s="197"/>
      <c r="CAJ32" s="197"/>
      <c r="CAK32" s="197"/>
      <c r="CAL32" s="197"/>
      <c r="CAM32" s="197"/>
      <c r="CAN32" s="197"/>
      <c r="CAO32" s="197"/>
      <c r="CAP32" s="197"/>
      <c r="CAQ32" s="197"/>
      <c r="CAR32" s="197"/>
      <c r="CAS32" s="197"/>
      <c r="CAT32" s="197"/>
      <c r="CAU32" s="197"/>
      <c r="CAV32" s="197"/>
      <c r="CAW32" s="197"/>
      <c r="CAX32" s="197"/>
      <c r="CAY32" s="197"/>
      <c r="CAZ32" s="197"/>
      <c r="CBA32" s="197"/>
      <c r="CBB32" s="197"/>
      <c r="CBC32" s="197"/>
      <c r="CBD32" s="197"/>
      <c r="CBE32" s="197"/>
      <c r="CBF32" s="197"/>
      <c r="CBG32" s="197"/>
      <c r="CBH32" s="197"/>
      <c r="CBI32" s="197"/>
      <c r="CBJ32" s="197"/>
      <c r="CBK32" s="197"/>
      <c r="CBL32" s="197"/>
      <c r="CBM32" s="197"/>
      <c r="CBN32" s="197"/>
      <c r="CBO32" s="197"/>
      <c r="CBP32" s="197"/>
      <c r="CBQ32" s="197"/>
      <c r="CBR32" s="197"/>
      <c r="CBS32" s="197"/>
      <c r="CBT32" s="197"/>
      <c r="CBU32" s="197"/>
      <c r="CBV32" s="197"/>
      <c r="CBW32" s="197"/>
      <c r="CBX32" s="197"/>
      <c r="CBY32" s="197"/>
      <c r="CBZ32" s="197"/>
      <c r="CCA32" s="197"/>
      <c r="CCB32" s="197"/>
      <c r="CCC32" s="197"/>
      <c r="CCD32" s="197"/>
      <c r="CCE32" s="197"/>
      <c r="CCF32" s="197"/>
      <c r="CCG32" s="197"/>
      <c r="CCH32" s="197"/>
      <c r="CCI32" s="197"/>
      <c r="CCJ32" s="197"/>
      <c r="CCK32" s="197"/>
      <c r="CCL32" s="197"/>
      <c r="CCM32" s="197"/>
      <c r="CCN32" s="197"/>
      <c r="CCO32" s="197"/>
      <c r="CCP32" s="197"/>
      <c r="CCQ32" s="197"/>
      <c r="CCR32" s="197"/>
      <c r="CCS32" s="197"/>
      <c r="CCT32" s="197"/>
      <c r="CCU32" s="197"/>
      <c r="CCV32" s="197"/>
      <c r="CCW32" s="197"/>
      <c r="CCX32" s="197"/>
      <c r="CCY32" s="197"/>
      <c r="CCZ32" s="197"/>
      <c r="CDA32" s="197"/>
      <c r="CDB32" s="197"/>
      <c r="CDC32" s="197"/>
      <c r="CDD32" s="197"/>
      <c r="CDE32" s="197"/>
      <c r="CDF32" s="197"/>
      <c r="CDG32" s="197"/>
      <c r="CDH32" s="197"/>
      <c r="CDI32" s="197"/>
      <c r="CDJ32" s="197"/>
      <c r="CDK32" s="197"/>
      <c r="CDL32" s="197"/>
      <c r="CDM32" s="197"/>
      <c r="CDN32" s="197"/>
      <c r="CDO32" s="197"/>
      <c r="CDP32" s="197"/>
      <c r="CDQ32" s="197"/>
      <c r="CDR32" s="197"/>
      <c r="CDS32" s="197"/>
      <c r="CDT32" s="197"/>
      <c r="CDU32" s="197"/>
      <c r="CDV32" s="197"/>
      <c r="CDW32" s="197"/>
      <c r="CDX32" s="197"/>
      <c r="CDY32" s="197"/>
      <c r="CDZ32" s="197"/>
      <c r="CEA32" s="197"/>
      <c r="CEB32" s="197"/>
      <c r="CEC32" s="197"/>
      <c r="CED32" s="197"/>
      <c r="CEE32" s="197"/>
      <c r="CEF32" s="197"/>
      <c r="CEG32" s="197"/>
      <c r="CEH32" s="197"/>
      <c r="CEI32" s="197"/>
      <c r="CEJ32" s="197"/>
      <c r="CEK32" s="197"/>
      <c r="CEL32" s="197"/>
      <c r="CEM32" s="197"/>
      <c r="CEN32" s="197"/>
      <c r="CEO32" s="197"/>
      <c r="CEP32" s="197"/>
      <c r="CEQ32" s="197"/>
      <c r="CER32" s="197"/>
      <c r="CES32" s="197"/>
      <c r="CET32" s="197"/>
      <c r="CEU32" s="197"/>
      <c r="CEV32" s="197"/>
      <c r="CEW32" s="197"/>
      <c r="CEX32" s="197"/>
      <c r="CEY32" s="197"/>
      <c r="CEZ32" s="197"/>
      <c r="CFA32" s="197"/>
      <c r="CFB32" s="197"/>
      <c r="CFC32" s="197"/>
      <c r="CFD32" s="197"/>
      <c r="CFE32" s="197"/>
      <c r="CFF32" s="197"/>
      <c r="CFG32" s="197"/>
      <c r="CFH32" s="197"/>
      <c r="CFI32" s="197"/>
      <c r="CFJ32" s="197"/>
      <c r="CFK32" s="197"/>
      <c r="CFL32" s="197"/>
      <c r="CFM32" s="197"/>
      <c r="CFN32" s="197"/>
      <c r="CFO32" s="197"/>
      <c r="CFP32" s="197"/>
      <c r="CFQ32" s="197"/>
      <c r="CFR32" s="197"/>
      <c r="CFS32" s="197"/>
      <c r="CFT32" s="197"/>
      <c r="CFU32" s="197"/>
      <c r="CFV32" s="197"/>
      <c r="CFW32" s="197"/>
      <c r="CFX32" s="197"/>
      <c r="CFY32" s="197"/>
      <c r="CFZ32" s="197"/>
      <c r="CGA32" s="197"/>
      <c r="CGB32" s="197"/>
      <c r="CGC32" s="197"/>
      <c r="CGD32" s="197"/>
      <c r="CGE32" s="197"/>
      <c r="CGF32" s="197"/>
      <c r="CGG32" s="197"/>
      <c r="CGH32" s="197"/>
      <c r="CGI32" s="197"/>
      <c r="CGJ32" s="197"/>
      <c r="CGK32" s="197"/>
      <c r="CGL32" s="197"/>
      <c r="CGM32" s="197"/>
      <c r="CGN32" s="197"/>
      <c r="CGO32" s="197"/>
      <c r="CGP32" s="197"/>
      <c r="CGQ32" s="197"/>
      <c r="CGR32" s="197"/>
      <c r="CGS32" s="197"/>
      <c r="CGT32" s="197"/>
      <c r="CGU32" s="197"/>
      <c r="CGV32" s="197"/>
      <c r="CGW32" s="197"/>
      <c r="CGX32" s="197"/>
      <c r="CGY32" s="197"/>
      <c r="CGZ32" s="197"/>
      <c r="CHA32" s="197"/>
      <c r="CHB32" s="197"/>
      <c r="CHC32" s="197"/>
      <c r="CHD32" s="197"/>
      <c r="CHE32" s="197"/>
      <c r="CHF32" s="197"/>
      <c r="CHG32" s="197"/>
      <c r="CHH32" s="197"/>
      <c r="CHI32" s="197"/>
      <c r="CHJ32" s="197"/>
      <c r="CHK32" s="197"/>
      <c r="CHL32" s="197"/>
      <c r="CHM32" s="197"/>
      <c r="CHN32" s="197"/>
      <c r="CHO32" s="197"/>
      <c r="CHP32" s="197"/>
      <c r="CHQ32" s="197"/>
      <c r="CHR32" s="197"/>
      <c r="CHS32" s="197"/>
      <c r="CHT32" s="197"/>
      <c r="CHU32" s="197"/>
      <c r="CHV32" s="197"/>
      <c r="CHW32" s="197"/>
      <c r="CHX32" s="197"/>
      <c r="CHY32" s="197"/>
      <c r="CHZ32" s="197"/>
      <c r="CIA32" s="197"/>
      <c r="CIB32" s="197"/>
      <c r="CIC32" s="197"/>
      <c r="CID32" s="197"/>
      <c r="CIE32" s="197"/>
      <c r="CIF32" s="197"/>
      <c r="CIG32" s="197"/>
      <c r="CIH32" s="197"/>
      <c r="CII32" s="197"/>
      <c r="CIJ32" s="197"/>
      <c r="CIK32" s="197"/>
      <c r="CIL32" s="197"/>
      <c r="CIM32" s="197"/>
      <c r="CIN32" s="197"/>
      <c r="CIO32" s="197"/>
      <c r="CIP32" s="197"/>
      <c r="CIQ32" s="197"/>
      <c r="CIR32" s="197"/>
      <c r="CIS32" s="197"/>
      <c r="CIT32" s="197"/>
      <c r="CIU32" s="197"/>
      <c r="CIV32" s="197"/>
      <c r="CIW32" s="197"/>
      <c r="CIX32" s="197"/>
      <c r="CIY32" s="197"/>
      <c r="CIZ32" s="197"/>
      <c r="CJA32" s="197"/>
      <c r="CJB32" s="197"/>
      <c r="CJC32" s="197"/>
      <c r="CJD32" s="197"/>
      <c r="CJE32" s="197"/>
      <c r="CJF32" s="197"/>
      <c r="CJG32" s="197"/>
      <c r="CJH32" s="197"/>
      <c r="CJI32" s="197"/>
      <c r="CJJ32" s="197"/>
      <c r="CJK32" s="197"/>
      <c r="CJL32" s="197"/>
      <c r="CJM32" s="197"/>
      <c r="CJN32" s="197"/>
      <c r="CJO32" s="197"/>
      <c r="CJP32" s="197"/>
      <c r="CJQ32" s="197"/>
      <c r="CJR32" s="197"/>
      <c r="CJS32" s="197"/>
      <c r="CJT32" s="197"/>
      <c r="CJU32" s="197"/>
      <c r="CJV32" s="197"/>
      <c r="CJW32" s="197"/>
      <c r="CJX32" s="197"/>
      <c r="CJY32" s="197"/>
      <c r="CJZ32" s="197"/>
      <c r="CKA32" s="197"/>
      <c r="CKB32" s="197"/>
      <c r="CKC32" s="197"/>
      <c r="CKD32" s="197"/>
      <c r="CKE32" s="197"/>
      <c r="CKF32" s="197"/>
      <c r="CKG32" s="197"/>
      <c r="CKH32" s="197"/>
      <c r="CKI32" s="197"/>
      <c r="CKJ32" s="197"/>
      <c r="CKK32" s="197"/>
      <c r="CKL32" s="197"/>
      <c r="CKM32" s="197"/>
      <c r="CKN32" s="197"/>
      <c r="CKO32" s="197"/>
      <c r="CKP32" s="197"/>
      <c r="CKQ32" s="197"/>
      <c r="CKR32" s="197"/>
      <c r="CKS32" s="197"/>
      <c r="CKT32" s="197"/>
      <c r="CKU32" s="197"/>
      <c r="CKV32" s="197"/>
      <c r="CKW32" s="197"/>
      <c r="CKX32" s="197"/>
      <c r="CKY32" s="197"/>
      <c r="CKZ32" s="197"/>
      <c r="CLA32" s="197"/>
      <c r="CLB32" s="197"/>
      <c r="CLC32" s="197"/>
      <c r="CLD32" s="197"/>
      <c r="CLE32" s="197"/>
      <c r="CLF32" s="197"/>
      <c r="CLG32" s="197"/>
      <c r="CLH32" s="197"/>
      <c r="CLI32" s="197"/>
      <c r="CLJ32" s="197"/>
      <c r="CLK32" s="197"/>
      <c r="CLL32" s="197"/>
      <c r="CLM32" s="197"/>
      <c r="CLN32" s="197"/>
      <c r="CLO32" s="197"/>
      <c r="CLP32" s="197"/>
      <c r="CLQ32" s="197"/>
      <c r="CLR32" s="197"/>
      <c r="CLS32" s="197"/>
      <c r="CLT32" s="197"/>
      <c r="CLU32" s="197"/>
      <c r="CLV32" s="197"/>
      <c r="CLW32" s="197"/>
      <c r="CLX32" s="197"/>
      <c r="CLY32" s="197"/>
      <c r="CLZ32" s="197"/>
      <c r="CMA32" s="197"/>
      <c r="CMB32" s="197"/>
      <c r="CMC32" s="197"/>
      <c r="CMD32" s="197"/>
      <c r="CME32" s="197"/>
      <c r="CMF32" s="197"/>
      <c r="CMG32" s="197"/>
      <c r="CMH32" s="197"/>
      <c r="CMI32" s="197"/>
      <c r="CMJ32" s="197"/>
      <c r="CMK32" s="197"/>
      <c r="CML32" s="197"/>
      <c r="CMM32" s="197"/>
      <c r="CMN32" s="197"/>
      <c r="CMO32" s="197"/>
      <c r="CMP32" s="197"/>
      <c r="CMQ32" s="197"/>
      <c r="CMR32" s="197"/>
      <c r="CMS32" s="197"/>
      <c r="CMT32" s="197"/>
      <c r="CMU32" s="197"/>
      <c r="CMV32" s="197"/>
      <c r="CMW32" s="197"/>
      <c r="CMX32" s="197"/>
      <c r="CMY32" s="197"/>
      <c r="CMZ32" s="197"/>
      <c r="CNA32" s="197"/>
      <c r="CNB32" s="197"/>
      <c r="CNC32" s="197"/>
      <c r="CND32" s="197"/>
      <c r="CNE32" s="197"/>
      <c r="CNF32" s="197"/>
      <c r="CNG32" s="197"/>
      <c r="CNH32" s="197"/>
      <c r="CNI32" s="197"/>
      <c r="CNJ32" s="197"/>
      <c r="CNK32" s="197"/>
      <c r="CNL32" s="197"/>
      <c r="CNM32" s="197"/>
      <c r="CNN32" s="197"/>
      <c r="CNO32" s="197"/>
      <c r="CNP32" s="197"/>
      <c r="CNQ32" s="197"/>
      <c r="CNR32" s="197"/>
      <c r="CNS32" s="197"/>
      <c r="CNT32" s="197"/>
      <c r="CNU32" s="197"/>
      <c r="CNV32" s="197"/>
      <c r="CNW32" s="197"/>
      <c r="CNX32" s="197"/>
      <c r="CNY32" s="197"/>
      <c r="CNZ32" s="197"/>
      <c r="COA32" s="197"/>
      <c r="COB32" s="197"/>
      <c r="COC32" s="197"/>
      <c r="COD32" s="197"/>
      <c r="COE32" s="197"/>
      <c r="COF32" s="197"/>
      <c r="COG32" s="197"/>
      <c r="COH32" s="197"/>
      <c r="COI32" s="197"/>
      <c r="COJ32" s="197"/>
      <c r="COK32" s="197"/>
      <c r="COL32" s="197"/>
      <c r="COM32" s="197"/>
      <c r="CON32" s="197"/>
      <c r="COO32" s="197"/>
      <c r="COP32" s="197"/>
      <c r="COQ32" s="197"/>
      <c r="COR32" s="197"/>
      <c r="COS32" s="197"/>
      <c r="COT32" s="197"/>
      <c r="COU32" s="197"/>
      <c r="COV32" s="197"/>
      <c r="COW32" s="197"/>
      <c r="COX32" s="197"/>
      <c r="COY32" s="197"/>
      <c r="COZ32" s="197"/>
      <c r="CPA32" s="197"/>
      <c r="CPB32" s="197"/>
      <c r="CPC32" s="197"/>
      <c r="CPD32" s="197"/>
      <c r="CPE32" s="197"/>
      <c r="CPF32" s="197"/>
      <c r="CPG32" s="197"/>
      <c r="CPH32" s="197"/>
      <c r="CPI32" s="197"/>
      <c r="CPJ32" s="197"/>
      <c r="CPK32" s="197"/>
      <c r="CPL32" s="197"/>
      <c r="CPM32" s="197"/>
      <c r="CPN32" s="197"/>
      <c r="CPO32" s="197"/>
      <c r="CPP32" s="197"/>
      <c r="CPQ32" s="197"/>
      <c r="CPR32" s="197"/>
      <c r="CPS32" s="197"/>
      <c r="CPT32" s="197"/>
      <c r="CPU32" s="197"/>
      <c r="CPV32" s="197"/>
      <c r="CPW32" s="197"/>
      <c r="CPX32" s="197"/>
      <c r="CPY32" s="197"/>
      <c r="CPZ32" s="197"/>
      <c r="CQA32" s="197"/>
      <c r="CQB32" s="197"/>
      <c r="CQC32" s="197"/>
      <c r="CQD32" s="197"/>
      <c r="CQE32" s="197"/>
      <c r="CQF32" s="197"/>
      <c r="CQG32" s="197"/>
      <c r="CQH32" s="197"/>
      <c r="CQI32" s="197"/>
      <c r="CQJ32" s="197"/>
      <c r="CQK32" s="197"/>
      <c r="CQL32" s="197"/>
      <c r="CQM32" s="197"/>
      <c r="CQN32" s="197"/>
      <c r="CQO32" s="197"/>
      <c r="CQP32" s="197"/>
      <c r="CQQ32" s="197"/>
      <c r="CQR32" s="197"/>
      <c r="CQS32" s="197"/>
      <c r="CQT32" s="197"/>
      <c r="CQU32" s="197"/>
      <c r="CQV32" s="197"/>
      <c r="CQW32" s="197"/>
      <c r="CQX32" s="197"/>
      <c r="CQY32" s="197"/>
      <c r="CQZ32" s="197"/>
      <c r="CRA32" s="197"/>
      <c r="CRB32" s="197"/>
      <c r="CRC32" s="197"/>
      <c r="CRD32" s="197"/>
      <c r="CRE32" s="197"/>
      <c r="CRF32" s="197"/>
      <c r="CRG32" s="197"/>
      <c r="CRH32" s="197"/>
      <c r="CRI32" s="197"/>
      <c r="CRJ32" s="197"/>
      <c r="CRK32" s="197"/>
      <c r="CRL32" s="197"/>
      <c r="CRM32" s="197"/>
      <c r="CRN32" s="197"/>
      <c r="CRO32" s="197"/>
      <c r="CRP32" s="197"/>
      <c r="CRQ32" s="197"/>
      <c r="CRR32" s="197"/>
      <c r="CRS32" s="197"/>
      <c r="CRT32" s="197"/>
      <c r="CRU32" s="197"/>
      <c r="CRV32" s="197"/>
      <c r="CRW32" s="197"/>
      <c r="CRX32" s="197"/>
      <c r="CRY32" s="197"/>
      <c r="CRZ32" s="197"/>
      <c r="CSA32" s="197"/>
      <c r="CSB32" s="197"/>
      <c r="CSC32" s="197"/>
      <c r="CSD32" s="197"/>
      <c r="CSE32" s="197"/>
      <c r="CSF32" s="197"/>
      <c r="CSG32" s="197"/>
      <c r="CSH32" s="197"/>
      <c r="CSI32" s="197"/>
      <c r="CSJ32" s="197"/>
      <c r="CSK32" s="197"/>
      <c r="CSL32" s="197"/>
      <c r="CSM32" s="197"/>
      <c r="CSN32" s="197"/>
      <c r="CSO32" s="197"/>
      <c r="CSP32" s="197"/>
      <c r="CSQ32" s="197"/>
      <c r="CSR32" s="197"/>
      <c r="CSS32" s="197"/>
      <c r="CST32" s="197"/>
      <c r="CSU32" s="197"/>
      <c r="CSV32" s="197"/>
      <c r="CSW32" s="197"/>
      <c r="CSX32" s="197"/>
      <c r="CSY32" s="197"/>
      <c r="CSZ32" s="197"/>
      <c r="CTA32" s="197"/>
      <c r="CTB32" s="197"/>
      <c r="CTC32" s="197"/>
      <c r="CTD32" s="197"/>
      <c r="CTE32" s="197"/>
      <c r="CTF32" s="197"/>
      <c r="CTG32" s="197"/>
      <c r="CTH32" s="197"/>
      <c r="CTI32" s="197"/>
      <c r="CTJ32" s="197"/>
      <c r="CTK32" s="197"/>
      <c r="CTL32" s="197"/>
      <c r="CTM32" s="197"/>
      <c r="CTN32" s="197"/>
      <c r="CTO32" s="197"/>
      <c r="CTP32" s="197"/>
      <c r="CTQ32" s="197"/>
      <c r="CTR32" s="197"/>
      <c r="CTS32" s="197"/>
      <c r="CTT32" s="197"/>
      <c r="CTU32" s="197"/>
      <c r="CTV32" s="197"/>
      <c r="CTW32" s="197"/>
      <c r="CTX32" s="197"/>
      <c r="CTY32" s="197"/>
      <c r="CTZ32" s="197"/>
      <c r="CUA32" s="197"/>
      <c r="CUB32" s="197"/>
      <c r="CUC32" s="197"/>
      <c r="CUD32" s="197"/>
      <c r="CUE32" s="197"/>
      <c r="CUF32" s="197"/>
      <c r="CUG32" s="197"/>
      <c r="CUH32" s="197"/>
      <c r="CUI32" s="197"/>
      <c r="CUJ32" s="197"/>
      <c r="CUK32" s="197"/>
      <c r="CUL32" s="197"/>
      <c r="CUM32" s="197"/>
      <c r="CUN32" s="197"/>
      <c r="CUO32" s="197"/>
      <c r="CUP32" s="197"/>
      <c r="CUQ32" s="197"/>
      <c r="CUR32" s="197"/>
      <c r="CUS32" s="197"/>
      <c r="CUT32" s="197"/>
      <c r="CUU32" s="197"/>
      <c r="CUV32" s="197"/>
      <c r="CUW32" s="197"/>
      <c r="CUX32" s="197"/>
      <c r="CUY32" s="197"/>
      <c r="CUZ32" s="197"/>
      <c r="CVA32" s="197"/>
      <c r="CVB32" s="197"/>
      <c r="CVC32" s="197"/>
      <c r="CVD32" s="197"/>
      <c r="CVE32" s="197"/>
      <c r="CVF32" s="197"/>
      <c r="CVG32" s="197"/>
      <c r="CVH32" s="197"/>
      <c r="CVI32" s="197"/>
      <c r="CVJ32" s="197"/>
      <c r="CVK32" s="197"/>
      <c r="CVL32" s="197"/>
      <c r="CVM32" s="197"/>
      <c r="CVN32" s="197"/>
      <c r="CVO32" s="197"/>
      <c r="CVP32" s="197"/>
      <c r="CVQ32" s="197"/>
      <c r="CVR32" s="197"/>
      <c r="CVS32" s="197"/>
      <c r="CVT32" s="197"/>
      <c r="CVU32" s="197"/>
      <c r="CVV32" s="197"/>
      <c r="CVW32" s="197"/>
      <c r="CVX32" s="197"/>
      <c r="CVY32" s="197"/>
      <c r="CVZ32" s="197"/>
      <c r="CWA32" s="197"/>
      <c r="CWB32" s="197"/>
      <c r="CWC32" s="197"/>
      <c r="CWD32" s="197"/>
      <c r="CWE32" s="197"/>
      <c r="CWF32" s="197"/>
      <c r="CWG32" s="197"/>
      <c r="CWH32" s="197"/>
      <c r="CWI32" s="197"/>
      <c r="CWJ32" s="197"/>
      <c r="CWK32" s="197"/>
      <c r="CWL32" s="197"/>
      <c r="CWM32" s="197"/>
      <c r="CWN32" s="197"/>
      <c r="CWO32" s="197"/>
      <c r="CWP32" s="197"/>
      <c r="CWQ32" s="197"/>
      <c r="CWR32" s="197"/>
      <c r="CWS32" s="197"/>
      <c r="CWT32" s="197"/>
      <c r="CWU32" s="197"/>
      <c r="CWV32" s="197"/>
      <c r="CWW32" s="197"/>
      <c r="CWX32" s="197"/>
      <c r="CWY32" s="197"/>
      <c r="CWZ32" s="197"/>
      <c r="CXA32" s="197"/>
      <c r="CXB32" s="197"/>
      <c r="CXC32" s="197"/>
      <c r="CXD32" s="197"/>
      <c r="CXE32" s="197"/>
      <c r="CXF32" s="197"/>
      <c r="CXG32" s="197"/>
      <c r="CXH32" s="197"/>
      <c r="CXI32" s="197"/>
      <c r="CXJ32" s="197"/>
      <c r="CXK32" s="197"/>
      <c r="CXL32" s="197"/>
      <c r="CXM32" s="197"/>
      <c r="CXN32" s="197"/>
      <c r="CXO32" s="197"/>
      <c r="CXP32" s="197"/>
      <c r="CXQ32" s="197"/>
      <c r="CXR32" s="197"/>
      <c r="CXS32" s="197"/>
      <c r="CXT32" s="197"/>
      <c r="CXU32" s="197"/>
      <c r="CXV32" s="197"/>
      <c r="CXW32" s="197"/>
      <c r="CXX32" s="197"/>
      <c r="CXY32" s="197"/>
      <c r="CXZ32" s="197"/>
      <c r="CYA32" s="197"/>
      <c r="CYB32" s="197"/>
      <c r="CYC32" s="197"/>
      <c r="CYD32" s="197"/>
      <c r="CYE32" s="197"/>
      <c r="CYF32" s="197"/>
      <c r="CYG32" s="197"/>
      <c r="CYH32" s="197"/>
      <c r="CYI32" s="197"/>
      <c r="CYJ32" s="197"/>
      <c r="CYK32" s="197"/>
      <c r="CYL32" s="197"/>
      <c r="CYM32" s="197"/>
      <c r="CYN32" s="197"/>
      <c r="CYO32" s="197"/>
      <c r="CYP32" s="197"/>
      <c r="CYQ32" s="197"/>
      <c r="CYR32" s="197"/>
      <c r="CYS32" s="197"/>
      <c r="CYT32" s="197"/>
      <c r="CYU32" s="197"/>
      <c r="CYV32" s="197"/>
      <c r="CYW32" s="197"/>
      <c r="CYX32" s="197"/>
      <c r="CYY32" s="197"/>
      <c r="CYZ32" s="197"/>
      <c r="CZA32" s="197"/>
      <c r="CZB32" s="197"/>
      <c r="CZC32" s="197"/>
      <c r="CZD32" s="197"/>
      <c r="CZE32" s="197"/>
      <c r="CZF32" s="197"/>
      <c r="CZG32" s="197"/>
      <c r="CZH32" s="197"/>
      <c r="CZI32" s="197"/>
      <c r="CZJ32" s="197"/>
      <c r="CZK32" s="197"/>
      <c r="CZL32" s="197"/>
      <c r="CZM32" s="197"/>
      <c r="CZN32" s="197"/>
      <c r="CZO32" s="197"/>
      <c r="CZP32" s="197"/>
      <c r="CZQ32" s="197"/>
      <c r="CZR32" s="197"/>
      <c r="CZS32" s="197"/>
      <c r="CZT32" s="197"/>
      <c r="CZU32" s="197"/>
      <c r="CZV32" s="197"/>
      <c r="CZW32" s="197"/>
      <c r="CZX32" s="197"/>
      <c r="CZY32" s="197"/>
      <c r="CZZ32" s="197"/>
      <c r="DAA32" s="197"/>
      <c r="DAB32" s="197"/>
      <c r="DAC32" s="197"/>
      <c r="DAD32" s="197"/>
      <c r="DAE32" s="197"/>
      <c r="DAF32" s="197"/>
      <c r="DAG32" s="197"/>
      <c r="DAH32" s="197"/>
      <c r="DAI32" s="197"/>
      <c r="DAJ32" s="197"/>
      <c r="DAK32" s="197"/>
      <c r="DAL32" s="197"/>
      <c r="DAM32" s="197"/>
      <c r="DAN32" s="197"/>
      <c r="DAO32" s="197"/>
      <c r="DAP32" s="197"/>
      <c r="DAQ32" s="197"/>
      <c r="DAR32" s="197"/>
      <c r="DAS32" s="197"/>
      <c r="DAT32" s="197"/>
      <c r="DAU32" s="197"/>
      <c r="DAV32" s="197"/>
      <c r="DAW32" s="197"/>
      <c r="DAX32" s="197"/>
      <c r="DAY32" s="197"/>
      <c r="DAZ32" s="197"/>
      <c r="DBA32" s="197"/>
      <c r="DBB32" s="197"/>
      <c r="DBC32" s="197"/>
      <c r="DBD32" s="197"/>
      <c r="DBE32" s="197"/>
      <c r="DBF32" s="197"/>
      <c r="DBG32" s="197"/>
      <c r="DBH32" s="197"/>
      <c r="DBI32" s="197"/>
      <c r="DBJ32" s="197"/>
      <c r="DBK32" s="197"/>
      <c r="DBL32" s="197"/>
      <c r="DBM32" s="197"/>
      <c r="DBN32" s="197"/>
      <c r="DBO32" s="197"/>
      <c r="DBP32" s="197"/>
      <c r="DBQ32" s="197"/>
      <c r="DBR32" s="197"/>
      <c r="DBS32" s="197"/>
      <c r="DBT32" s="197"/>
      <c r="DBU32" s="197"/>
      <c r="DBV32" s="197"/>
      <c r="DBW32" s="197"/>
      <c r="DBX32" s="197"/>
      <c r="DBY32" s="197"/>
      <c r="DBZ32" s="197"/>
      <c r="DCA32" s="197"/>
      <c r="DCB32" s="197"/>
      <c r="DCC32" s="197"/>
      <c r="DCD32" s="197"/>
      <c r="DCE32" s="197"/>
      <c r="DCF32" s="197"/>
      <c r="DCG32" s="197"/>
      <c r="DCH32" s="197"/>
      <c r="DCI32" s="197"/>
      <c r="DCJ32" s="197"/>
      <c r="DCK32" s="197"/>
      <c r="DCL32" s="197"/>
      <c r="DCM32" s="197"/>
      <c r="DCN32" s="197"/>
      <c r="DCO32" s="197"/>
      <c r="DCP32" s="197"/>
      <c r="DCQ32" s="197"/>
      <c r="DCR32" s="197"/>
      <c r="DCS32" s="197"/>
      <c r="DCT32" s="197"/>
      <c r="DCU32" s="197"/>
      <c r="DCV32" s="197"/>
      <c r="DCW32" s="197"/>
      <c r="DCX32" s="197"/>
      <c r="DCY32" s="197"/>
      <c r="DCZ32" s="197"/>
      <c r="DDA32" s="197"/>
      <c r="DDB32" s="197"/>
      <c r="DDC32" s="197"/>
      <c r="DDD32" s="197"/>
      <c r="DDE32" s="197"/>
      <c r="DDF32" s="197"/>
      <c r="DDG32" s="197"/>
      <c r="DDH32" s="197"/>
      <c r="DDI32" s="197"/>
      <c r="DDJ32" s="197"/>
      <c r="DDK32" s="197"/>
      <c r="DDL32" s="197"/>
      <c r="DDM32" s="197"/>
      <c r="DDN32" s="197"/>
      <c r="DDO32" s="197"/>
      <c r="DDP32" s="197"/>
      <c r="DDQ32" s="197"/>
      <c r="DDR32" s="197"/>
      <c r="DDS32" s="197"/>
      <c r="DDT32" s="197"/>
      <c r="DDU32" s="197"/>
      <c r="DDV32" s="197"/>
      <c r="DDW32" s="197"/>
      <c r="DDX32" s="197"/>
      <c r="DDY32" s="197"/>
      <c r="DDZ32" s="197"/>
      <c r="DEA32" s="197"/>
      <c r="DEB32" s="197"/>
      <c r="DEC32" s="197"/>
      <c r="DED32" s="197"/>
      <c r="DEE32" s="197"/>
      <c r="DEF32" s="197"/>
      <c r="DEG32" s="197"/>
      <c r="DEH32" s="197"/>
      <c r="DEI32" s="197"/>
      <c r="DEJ32" s="197"/>
      <c r="DEK32" s="197"/>
      <c r="DEL32" s="197"/>
      <c r="DEM32" s="197"/>
      <c r="DEN32" s="197"/>
      <c r="DEO32" s="197"/>
      <c r="DEP32" s="197"/>
      <c r="DEQ32" s="197"/>
      <c r="DER32" s="197"/>
      <c r="DES32" s="197"/>
      <c r="DET32" s="197"/>
      <c r="DEU32" s="197"/>
      <c r="DEV32" s="197"/>
      <c r="DEW32" s="197"/>
      <c r="DEX32" s="197"/>
      <c r="DEY32" s="197"/>
      <c r="DEZ32" s="197"/>
      <c r="DFA32" s="197"/>
      <c r="DFB32" s="197"/>
      <c r="DFC32" s="197"/>
      <c r="DFD32" s="197"/>
      <c r="DFE32" s="197"/>
      <c r="DFF32" s="197"/>
      <c r="DFG32" s="197"/>
      <c r="DFH32" s="197"/>
      <c r="DFI32" s="197"/>
      <c r="DFJ32" s="197"/>
      <c r="DFK32" s="197"/>
      <c r="DFL32" s="197"/>
      <c r="DFM32" s="197"/>
      <c r="DFN32" s="197"/>
      <c r="DFO32" s="197"/>
      <c r="DFP32" s="197"/>
      <c r="DFQ32" s="197"/>
      <c r="DFR32" s="197"/>
      <c r="DFS32" s="197"/>
      <c r="DFT32" s="197"/>
      <c r="DFU32" s="197"/>
      <c r="DFV32" s="197"/>
      <c r="DFW32" s="197"/>
      <c r="DFX32" s="197"/>
      <c r="DFY32" s="197"/>
      <c r="DFZ32" s="197"/>
      <c r="DGA32" s="197"/>
      <c r="DGB32" s="197"/>
      <c r="DGC32" s="197"/>
      <c r="DGD32" s="197"/>
      <c r="DGE32" s="197"/>
      <c r="DGF32" s="197"/>
      <c r="DGG32" s="197"/>
      <c r="DGH32" s="197"/>
      <c r="DGI32" s="197"/>
      <c r="DGJ32" s="197"/>
      <c r="DGK32" s="197"/>
      <c r="DGL32" s="197"/>
      <c r="DGM32" s="197"/>
      <c r="DGN32" s="197"/>
      <c r="DGO32" s="197"/>
      <c r="DGP32" s="197"/>
      <c r="DGQ32" s="197"/>
      <c r="DGR32" s="197"/>
      <c r="DGS32" s="197"/>
      <c r="DGT32" s="197"/>
      <c r="DGU32" s="197"/>
      <c r="DGV32" s="197"/>
      <c r="DGW32" s="197"/>
      <c r="DGX32" s="197"/>
      <c r="DGY32" s="197"/>
      <c r="DGZ32" s="197"/>
      <c r="DHA32" s="197"/>
      <c r="DHB32" s="197"/>
      <c r="DHC32" s="197"/>
      <c r="DHD32" s="197"/>
      <c r="DHE32" s="197"/>
      <c r="DHF32" s="197"/>
      <c r="DHG32" s="197"/>
      <c r="DHH32" s="197"/>
      <c r="DHI32" s="197"/>
      <c r="DHJ32" s="197"/>
      <c r="DHK32" s="197"/>
      <c r="DHL32" s="197"/>
      <c r="DHM32" s="197"/>
      <c r="DHN32" s="197"/>
      <c r="DHO32" s="197"/>
      <c r="DHP32" s="197"/>
      <c r="DHQ32" s="197"/>
      <c r="DHR32" s="197"/>
      <c r="DHS32" s="197"/>
      <c r="DHT32" s="197"/>
      <c r="DHU32" s="197"/>
      <c r="DHV32" s="197"/>
      <c r="DHW32" s="197"/>
      <c r="DHX32" s="197"/>
      <c r="DHY32" s="197"/>
      <c r="DHZ32" s="197"/>
      <c r="DIA32" s="197"/>
      <c r="DIB32" s="197"/>
      <c r="DIC32" s="197"/>
      <c r="DID32" s="197"/>
      <c r="DIE32" s="197"/>
      <c r="DIF32" s="197"/>
      <c r="DIG32" s="197"/>
      <c r="DIH32" s="197"/>
      <c r="DII32" s="197"/>
      <c r="DIJ32" s="197"/>
      <c r="DIK32" s="197"/>
      <c r="DIL32" s="197"/>
      <c r="DIM32" s="197"/>
      <c r="DIN32" s="197"/>
      <c r="DIO32" s="197"/>
      <c r="DIP32" s="197"/>
      <c r="DIQ32" s="197"/>
      <c r="DIR32" s="197"/>
      <c r="DIS32" s="197"/>
      <c r="DIT32" s="197"/>
      <c r="DIU32" s="197"/>
      <c r="DIV32" s="197"/>
      <c r="DIW32" s="197"/>
      <c r="DIX32" s="197"/>
      <c r="DIY32" s="197"/>
      <c r="DIZ32" s="197"/>
      <c r="DJA32" s="197"/>
      <c r="DJB32" s="197"/>
      <c r="DJC32" s="197"/>
      <c r="DJD32" s="197"/>
      <c r="DJE32" s="197"/>
      <c r="DJF32" s="197"/>
      <c r="DJG32" s="197"/>
      <c r="DJH32" s="197"/>
      <c r="DJI32" s="197"/>
      <c r="DJJ32" s="197"/>
      <c r="DJK32" s="197"/>
      <c r="DJL32" s="197"/>
      <c r="DJM32" s="197"/>
      <c r="DJN32" s="197"/>
      <c r="DJO32" s="197"/>
      <c r="DJP32" s="197"/>
      <c r="DJQ32" s="197"/>
      <c r="DJR32" s="197"/>
      <c r="DJS32" s="197"/>
      <c r="DJT32" s="197"/>
      <c r="DJU32" s="197"/>
      <c r="DJV32" s="197"/>
      <c r="DJW32" s="197"/>
      <c r="DJX32" s="197"/>
      <c r="DJY32" s="197"/>
      <c r="DJZ32" s="197"/>
      <c r="DKA32" s="197"/>
      <c r="DKB32" s="197"/>
      <c r="DKC32" s="197"/>
      <c r="DKD32" s="197"/>
      <c r="DKE32" s="197"/>
      <c r="DKF32" s="197"/>
      <c r="DKG32" s="197"/>
      <c r="DKH32" s="197"/>
      <c r="DKI32" s="197"/>
      <c r="DKJ32" s="197"/>
      <c r="DKK32" s="197"/>
      <c r="DKL32" s="197"/>
      <c r="DKM32" s="197"/>
      <c r="DKN32" s="197"/>
      <c r="DKO32" s="197"/>
      <c r="DKP32" s="197"/>
      <c r="DKQ32" s="197"/>
      <c r="DKR32" s="197"/>
      <c r="DKS32" s="197"/>
      <c r="DKT32" s="197"/>
      <c r="DKU32" s="197"/>
      <c r="DKV32" s="197"/>
      <c r="DKW32" s="197"/>
      <c r="DKX32" s="197"/>
      <c r="DKY32" s="197"/>
      <c r="DKZ32" s="197"/>
      <c r="DLA32" s="197"/>
      <c r="DLB32" s="197"/>
      <c r="DLC32" s="197"/>
      <c r="DLD32" s="197"/>
      <c r="DLE32" s="197"/>
      <c r="DLF32" s="197"/>
      <c r="DLG32" s="197"/>
      <c r="DLH32" s="197"/>
      <c r="DLI32" s="197"/>
      <c r="DLJ32" s="197"/>
      <c r="DLK32" s="197"/>
      <c r="DLL32" s="197"/>
      <c r="DLM32" s="197"/>
      <c r="DLN32" s="197"/>
      <c r="DLO32" s="197"/>
      <c r="DLP32" s="197"/>
      <c r="DLQ32" s="197"/>
      <c r="DLR32" s="197"/>
      <c r="DLS32" s="197"/>
      <c r="DLT32" s="197"/>
      <c r="DLU32" s="197"/>
      <c r="DLV32" s="197"/>
      <c r="DLW32" s="197"/>
      <c r="DLX32" s="197"/>
      <c r="DLY32" s="197"/>
      <c r="DLZ32" s="197"/>
      <c r="DMA32" s="197"/>
      <c r="DMB32" s="197"/>
      <c r="DMC32" s="197"/>
      <c r="DMD32" s="197"/>
      <c r="DME32" s="197"/>
      <c r="DMF32" s="197"/>
      <c r="DMG32" s="197"/>
      <c r="DMH32" s="197"/>
      <c r="DMI32" s="197"/>
      <c r="DMJ32" s="197"/>
      <c r="DMK32" s="197"/>
      <c r="DML32" s="197"/>
      <c r="DMM32" s="197"/>
      <c r="DMN32" s="197"/>
      <c r="DMO32" s="197"/>
      <c r="DMP32" s="197"/>
      <c r="DMQ32" s="197"/>
      <c r="DMR32" s="197"/>
      <c r="DMS32" s="197"/>
      <c r="DMT32" s="197"/>
      <c r="DMU32" s="197"/>
      <c r="DMV32" s="197"/>
      <c r="DMW32" s="197"/>
      <c r="DMX32" s="197"/>
      <c r="DMY32" s="197"/>
      <c r="DMZ32" s="197"/>
      <c r="DNA32" s="197"/>
      <c r="DNB32" s="197"/>
      <c r="DNC32" s="197"/>
      <c r="DND32" s="197"/>
      <c r="DNE32" s="197"/>
      <c r="DNF32" s="197"/>
      <c r="DNG32" s="197"/>
      <c r="DNH32" s="197"/>
      <c r="DNI32" s="197"/>
      <c r="DNJ32" s="197"/>
      <c r="DNK32" s="197"/>
      <c r="DNL32" s="197"/>
      <c r="DNM32" s="197"/>
      <c r="DNN32" s="197"/>
      <c r="DNO32" s="197"/>
      <c r="DNP32" s="197"/>
      <c r="DNQ32" s="197"/>
      <c r="DNR32" s="197"/>
      <c r="DNS32" s="197"/>
      <c r="DNT32" s="197"/>
      <c r="DNU32" s="197"/>
      <c r="DNV32" s="197"/>
      <c r="DNW32" s="197"/>
      <c r="DNX32" s="197"/>
      <c r="DNY32" s="197"/>
      <c r="DNZ32" s="197"/>
      <c r="DOA32" s="197"/>
      <c r="DOB32" s="197"/>
      <c r="DOC32" s="197"/>
      <c r="DOD32" s="197"/>
      <c r="DOE32" s="197"/>
      <c r="DOF32" s="197"/>
      <c r="DOG32" s="197"/>
      <c r="DOH32" s="197"/>
      <c r="DOI32" s="197"/>
      <c r="DOJ32" s="197"/>
      <c r="DOK32" s="197"/>
      <c r="DOL32" s="197"/>
      <c r="DOM32" s="197"/>
      <c r="DON32" s="197"/>
      <c r="DOO32" s="197"/>
      <c r="DOP32" s="197"/>
      <c r="DOQ32" s="197"/>
      <c r="DOR32" s="197"/>
      <c r="DOS32" s="197"/>
      <c r="DOT32" s="197"/>
      <c r="DOU32" s="197"/>
      <c r="DOV32" s="197"/>
      <c r="DOW32" s="197"/>
      <c r="DOX32" s="197"/>
      <c r="DOY32" s="197"/>
      <c r="DOZ32" s="197"/>
      <c r="DPA32" s="197"/>
      <c r="DPB32" s="197"/>
      <c r="DPC32" s="197"/>
      <c r="DPD32" s="197"/>
      <c r="DPE32" s="197"/>
      <c r="DPF32" s="197"/>
      <c r="DPG32" s="197"/>
      <c r="DPH32" s="197"/>
      <c r="DPI32" s="197"/>
      <c r="DPJ32" s="197"/>
      <c r="DPK32" s="197"/>
      <c r="DPL32" s="197"/>
      <c r="DPM32" s="197"/>
      <c r="DPN32" s="197"/>
      <c r="DPO32" s="197"/>
      <c r="DPP32" s="197"/>
      <c r="DPQ32" s="197"/>
      <c r="DPR32" s="197"/>
      <c r="DPS32" s="197"/>
      <c r="DPT32" s="197"/>
      <c r="DPU32" s="197"/>
      <c r="DPV32" s="197"/>
      <c r="DPW32" s="197"/>
      <c r="DPX32" s="197"/>
      <c r="DPY32" s="197"/>
      <c r="DPZ32" s="197"/>
      <c r="DQA32" s="197"/>
      <c r="DQB32" s="197"/>
      <c r="DQC32" s="197"/>
      <c r="DQD32" s="197"/>
      <c r="DQE32" s="197"/>
      <c r="DQF32" s="197"/>
      <c r="DQG32" s="197"/>
      <c r="DQH32" s="197"/>
      <c r="DQI32" s="197"/>
      <c r="DQJ32" s="197"/>
      <c r="DQK32" s="197"/>
      <c r="DQL32" s="197"/>
      <c r="DQM32" s="197"/>
      <c r="DQN32" s="197"/>
      <c r="DQO32" s="197"/>
      <c r="DQP32" s="197"/>
      <c r="DQQ32" s="197"/>
      <c r="DQR32" s="197"/>
      <c r="DQS32" s="197"/>
      <c r="DQT32" s="197"/>
      <c r="DQU32" s="197"/>
      <c r="DQV32" s="197"/>
      <c r="DQW32" s="197"/>
      <c r="DQX32" s="197"/>
      <c r="DQY32" s="197"/>
      <c r="DQZ32" s="197"/>
      <c r="DRA32" s="197"/>
      <c r="DRB32" s="197"/>
      <c r="DRC32" s="197"/>
      <c r="DRD32" s="197"/>
      <c r="DRE32" s="197"/>
      <c r="DRF32" s="197"/>
      <c r="DRG32" s="197"/>
      <c r="DRH32" s="197"/>
      <c r="DRI32" s="197"/>
      <c r="DRJ32" s="197"/>
      <c r="DRK32" s="197"/>
      <c r="DRL32" s="197"/>
      <c r="DRM32" s="197"/>
      <c r="DRN32" s="197"/>
      <c r="DRO32" s="197"/>
      <c r="DRP32" s="197"/>
      <c r="DRQ32" s="197"/>
      <c r="DRR32" s="197"/>
      <c r="DRS32" s="197"/>
      <c r="DRT32" s="197"/>
      <c r="DRU32" s="197"/>
      <c r="DRV32" s="197"/>
      <c r="DRW32" s="197"/>
      <c r="DRX32" s="197"/>
      <c r="DRY32" s="197"/>
      <c r="DRZ32" s="197"/>
      <c r="DSA32" s="197"/>
      <c r="DSB32" s="197"/>
      <c r="DSC32" s="197"/>
      <c r="DSD32" s="197"/>
      <c r="DSE32" s="197"/>
      <c r="DSF32" s="197"/>
      <c r="DSG32" s="197"/>
      <c r="DSH32" s="197"/>
      <c r="DSI32" s="197"/>
      <c r="DSJ32" s="197"/>
      <c r="DSK32" s="197"/>
      <c r="DSL32" s="197"/>
      <c r="DSM32" s="197"/>
      <c r="DSN32" s="197"/>
      <c r="DSO32" s="197"/>
      <c r="DSP32" s="197"/>
      <c r="DSQ32" s="197"/>
      <c r="DSR32" s="197"/>
      <c r="DSS32" s="197"/>
      <c r="DST32" s="197"/>
      <c r="DSU32" s="197"/>
      <c r="DSV32" s="197"/>
      <c r="DSW32" s="197"/>
      <c r="DSX32" s="197"/>
      <c r="DSY32" s="197"/>
      <c r="DSZ32" s="197"/>
      <c r="DTA32" s="197"/>
      <c r="DTB32" s="197"/>
      <c r="DTC32" s="197"/>
      <c r="DTD32" s="197"/>
      <c r="DTE32" s="197"/>
      <c r="DTF32" s="197"/>
      <c r="DTG32" s="197"/>
      <c r="DTH32" s="197"/>
      <c r="DTI32" s="197"/>
      <c r="DTJ32" s="197"/>
      <c r="DTK32" s="197"/>
      <c r="DTL32" s="197"/>
      <c r="DTM32" s="197"/>
      <c r="DTN32" s="197"/>
      <c r="DTO32" s="197"/>
      <c r="DTP32" s="197"/>
      <c r="DTQ32" s="197"/>
      <c r="DTR32" s="197"/>
      <c r="DTS32" s="197"/>
      <c r="DTT32" s="197"/>
      <c r="DTU32" s="197"/>
      <c r="DTV32" s="197"/>
      <c r="DTW32" s="197"/>
      <c r="DTX32" s="197"/>
      <c r="DTY32" s="197"/>
      <c r="DTZ32" s="197"/>
      <c r="DUA32" s="197"/>
      <c r="DUB32" s="197"/>
      <c r="DUC32" s="197"/>
      <c r="DUD32" s="197"/>
      <c r="DUE32" s="197"/>
      <c r="DUF32" s="197"/>
      <c r="DUG32" s="197"/>
      <c r="DUH32" s="197"/>
      <c r="DUI32" s="197"/>
      <c r="DUJ32" s="197"/>
      <c r="DUK32" s="197"/>
      <c r="DUL32" s="197"/>
      <c r="DUM32" s="197"/>
      <c r="DUN32" s="197"/>
      <c r="DUO32" s="197"/>
      <c r="DUP32" s="197"/>
      <c r="DUQ32" s="197"/>
      <c r="DUR32" s="197"/>
      <c r="DUS32" s="197"/>
      <c r="DUT32" s="197"/>
      <c r="DUU32" s="197"/>
      <c r="DUV32" s="197"/>
      <c r="DUW32" s="197"/>
      <c r="DUX32" s="197"/>
      <c r="DUY32" s="197"/>
      <c r="DUZ32" s="197"/>
      <c r="DVA32" s="197"/>
      <c r="DVB32" s="197"/>
      <c r="DVC32" s="197"/>
      <c r="DVD32" s="197"/>
      <c r="DVE32" s="197"/>
      <c r="DVF32" s="197"/>
      <c r="DVG32" s="197"/>
      <c r="DVH32" s="197"/>
      <c r="DVI32" s="197"/>
      <c r="DVJ32" s="197"/>
      <c r="DVK32" s="197"/>
      <c r="DVL32" s="197"/>
      <c r="DVM32" s="197"/>
      <c r="DVN32" s="197"/>
      <c r="DVO32" s="197"/>
      <c r="DVP32" s="197"/>
      <c r="DVQ32" s="197"/>
      <c r="DVR32" s="197"/>
      <c r="DVS32" s="197"/>
      <c r="DVT32" s="197"/>
      <c r="DVU32" s="197"/>
      <c r="DVV32" s="197"/>
      <c r="DVW32" s="197"/>
      <c r="DVX32" s="197"/>
      <c r="DVY32" s="197"/>
      <c r="DVZ32" s="197"/>
      <c r="DWA32" s="197"/>
      <c r="DWB32" s="197"/>
      <c r="DWC32" s="197"/>
      <c r="DWD32" s="197"/>
      <c r="DWE32" s="197"/>
      <c r="DWF32" s="197"/>
      <c r="DWG32" s="197"/>
      <c r="DWH32" s="197"/>
      <c r="DWI32" s="197"/>
      <c r="DWJ32" s="197"/>
      <c r="DWK32" s="197"/>
      <c r="DWL32" s="197"/>
      <c r="DWM32" s="197"/>
      <c r="DWN32" s="197"/>
      <c r="DWO32" s="197"/>
      <c r="DWP32" s="197"/>
      <c r="DWQ32" s="197"/>
      <c r="DWR32" s="197"/>
      <c r="DWS32" s="197"/>
      <c r="DWT32" s="197"/>
      <c r="DWU32" s="197"/>
      <c r="DWV32" s="197"/>
      <c r="DWW32" s="197"/>
      <c r="DWX32" s="197"/>
      <c r="DWY32" s="197"/>
      <c r="DWZ32" s="197"/>
      <c r="DXA32" s="197"/>
      <c r="DXB32" s="197"/>
      <c r="DXC32" s="197"/>
      <c r="DXD32" s="197"/>
      <c r="DXE32" s="197"/>
      <c r="DXF32" s="197"/>
      <c r="DXG32" s="197"/>
      <c r="DXH32" s="197"/>
      <c r="DXI32" s="197"/>
      <c r="DXJ32" s="197"/>
      <c r="DXK32" s="197"/>
      <c r="DXL32" s="197"/>
      <c r="DXM32" s="197"/>
      <c r="DXN32" s="197"/>
      <c r="DXO32" s="197"/>
      <c r="DXP32" s="197"/>
      <c r="DXQ32" s="197"/>
      <c r="DXR32" s="197"/>
      <c r="DXS32" s="197"/>
      <c r="DXT32" s="197"/>
      <c r="DXU32" s="197"/>
      <c r="DXV32" s="197"/>
      <c r="DXW32" s="197"/>
      <c r="DXX32" s="197"/>
      <c r="DXY32" s="197"/>
      <c r="DXZ32" s="197"/>
      <c r="DYA32" s="197"/>
      <c r="DYB32" s="197"/>
      <c r="DYC32" s="197"/>
      <c r="DYD32" s="197"/>
      <c r="DYE32" s="197"/>
      <c r="DYF32" s="197"/>
      <c r="DYG32" s="197"/>
      <c r="DYH32" s="197"/>
      <c r="DYI32" s="197"/>
      <c r="DYJ32" s="197"/>
      <c r="DYK32" s="197"/>
      <c r="DYL32" s="197"/>
      <c r="DYM32" s="197"/>
      <c r="DYN32" s="197"/>
      <c r="DYO32" s="197"/>
      <c r="DYP32" s="197"/>
      <c r="DYQ32" s="197"/>
      <c r="DYR32" s="197"/>
      <c r="DYS32" s="197"/>
      <c r="DYT32" s="197"/>
      <c r="DYU32" s="197"/>
      <c r="DYV32" s="197"/>
      <c r="DYW32" s="197"/>
      <c r="DYX32" s="197"/>
      <c r="DYY32" s="197"/>
      <c r="DYZ32" s="197"/>
      <c r="DZA32" s="197"/>
      <c r="DZB32" s="197"/>
      <c r="DZC32" s="197"/>
      <c r="DZD32" s="197"/>
      <c r="DZE32" s="197"/>
      <c r="DZF32" s="197"/>
      <c r="DZG32" s="197"/>
      <c r="DZH32" s="197"/>
      <c r="DZI32" s="197"/>
      <c r="DZJ32" s="197"/>
      <c r="DZK32" s="197"/>
      <c r="DZL32" s="197"/>
      <c r="DZM32" s="197"/>
      <c r="DZN32" s="197"/>
      <c r="DZO32" s="197"/>
      <c r="DZP32" s="197"/>
      <c r="DZQ32" s="197"/>
      <c r="DZR32" s="197"/>
      <c r="DZS32" s="197"/>
      <c r="DZT32" s="197"/>
      <c r="DZU32" s="197"/>
      <c r="DZV32" s="197"/>
      <c r="DZW32" s="197"/>
      <c r="DZX32" s="197"/>
      <c r="DZY32" s="197"/>
      <c r="DZZ32" s="197"/>
      <c r="EAA32" s="197"/>
      <c r="EAB32" s="197"/>
      <c r="EAC32" s="197"/>
      <c r="EAD32" s="197"/>
      <c r="EAE32" s="197"/>
      <c r="EAF32" s="197"/>
      <c r="EAG32" s="197"/>
      <c r="EAH32" s="197"/>
      <c r="EAI32" s="197"/>
      <c r="EAJ32" s="197"/>
      <c r="EAK32" s="197"/>
      <c r="EAL32" s="197"/>
      <c r="EAM32" s="197"/>
      <c r="EAN32" s="197"/>
      <c r="EAO32" s="197"/>
      <c r="EAP32" s="197"/>
      <c r="EAQ32" s="197"/>
      <c r="EAR32" s="197"/>
      <c r="EAS32" s="197"/>
      <c r="EAT32" s="197"/>
      <c r="EAU32" s="197"/>
      <c r="EAV32" s="197"/>
      <c r="EAW32" s="197"/>
      <c r="EAX32" s="197"/>
      <c r="EAY32" s="197"/>
      <c r="EAZ32" s="197"/>
      <c r="EBA32" s="197"/>
      <c r="EBB32" s="197"/>
      <c r="EBC32" s="197"/>
      <c r="EBD32" s="197"/>
      <c r="EBE32" s="197"/>
      <c r="EBF32" s="197"/>
      <c r="EBG32" s="197"/>
      <c r="EBH32" s="197"/>
      <c r="EBI32" s="197"/>
      <c r="EBJ32" s="197"/>
      <c r="EBK32" s="197"/>
      <c r="EBL32" s="197"/>
      <c r="EBM32" s="197"/>
      <c r="EBN32" s="197"/>
      <c r="EBO32" s="197"/>
      <c r="EBP32" s="197"/>
      <c r="EBQ32" s="197"/>
      <c r="EBR32" s="197"/>
      <c r="EBS32" s="197"/>
      <c r="EBT32" s="197"/>
      <c r="EBU32" s="197"/>
      <c r="EBV32" s="197"/>
      <c r="EBW32" s="197"/>
      <c r="EBX32" s="197"/>
      <c r="EBY32" s="197"/>
      <c r="EBZ32" s="197"/>
      <c r="ECA32" s="197"/>
      <c r="ECB32" s="197"/>
      <c r="ECC32" s="197"/>
      <c r="ECD32" s="197"/>
      <c r="ECE32" s="197"/>
      <c r="ECF32" s="197"/>
      <c r="ECG32" s="197"/>
      <c r="ECH32" s="197"/>
      <c r="ECI32" s="197"/>
      <c r="ECJ32" s="197"/>
      <c r="ECK32" s="197"/>
      <c r="ECL32" s="197"/>
      <c r="ECM32" s="197"/>
      <c r="ECN32" s="197"/>
      <c r="ECO32" s="197"/>
      <c r="ECP32" s="197"/>
      <c r="ECQ32" s="197"/>
      <c r="ECR32" s="197"/>
      <c r="ECS32" s="197"/>
      <c r="ECT32" s="197"/>
      <c r="ECU32" s="197"/>
      <c r="ECV32" s="197"/>
      <c r="ECW32" s="197"/>
      <c r="ECX32" s="197"/>
      <c r="ECY32" s="197"/>
      <c r="ECZ32" s="197"/>
      <c r="EDA32" s="197"/>
      <c r="EDB32" s="197"/>
      <c r="EDC32" s="197"/>
      <c r="EDD32" s="197"/>
      <c r="EDE32" s="197"/>
      <c r="EDF32" s="197"/>
      <c r="EDG32" s="197"/>
      <c r="EDH32" s="197"/>
      <c r="EDI32" s="197"/>
      <c r="EDJ32" s="197"/>
      <c r="EDK32" s="197"/>
      <c r="EDL32" s="197"/>
      <c r="EDM32" s="197"/>
      <c r="EDN32" s="197"/>
      <c r="EDO32" s="197"/>
      <c r="EDP32" s="197"/>
      <c r="EDQ32" s="197"/>
      <c r="EDR32" s="197"/>
      <c r="EDS32" s="197"/>
      <c r="EDT32" s="197"/>
      <c r="EDU32" s="197"/>
      <c r="EDV32" s="197"/>
      <c r="EDW32" s="197"/>
      <c r="EDX32" s="197"/>
      <c r="EDY32" s="197"/>
      <c r="EDZ32" s="197"/>
      <c r="EEA32" s="197"/>
      <c r="EEB32" s="197"/>
      <c r="EEC32" s="197"/>
      <c r="EED32" s="197"/>
      <c r="EEE32" s="197"/>
      <c r="EEF32" s="197"/>
      <c r="EEG32" s="197"/>
      <c r="EEH32" s="197"/>
      <c r="EEI32" s="197"/>
      <c r="EEJ32" s="197"/>
      <c r="EEK32" s="197"/>
      <c r="EEL32" s="197"/>
      <c r="EEM32" s="197"/>
      <c r="EEN32" s="197"/>
      <c r="EEO32" s="197"/>
      <c r="EEP32" s="197"/>
      <c r="EEQ32" s="197"/>
      <c r="EER32" s="197"/>
      <c r="EES32" s="197"/>
      <c r="EET32" s="197"/>
      <c r="EEU32" s="197"/>
      <c r="EEV32" s="197"/>
      <c r="EEW32" s="197"/>
      <c r="EEX32" s="197"/>
      <c r="EEY32" s="197"/>
      <c r="EEZ32" s="197"/>
      <c r="EFA32" s="197"/>
      <c r="EFB32" s="197"/>
      <c r="EFC32" s="197"/>
      <c r="EFD32" s="197"/>
      <c r="EFE32" s="197"/>
      <c r="EFF32" s="197"/>
      <c r="EFG32" s="197"/>
      <c r="EFH32" s="197"/>
      <c r="EFI32" s="197"/>
      <c r="EFJ32" s="197"/>
      <c r="EFK32" s="197"/>
      <c r="EFL32" s="197"/>
      <c r="EFM32" s="197"/>
      <c r="EFN32" s="197"/>
      <c r="EFO32" s="197"/>
      <c r="EFP32" s="197"/>
      <c r="EFQ32" s="197"/>
      <c r="EFR32" s="197"/>
      <c r="EFS32" s="197"/>
      <c r="EFT32" s="197"/>
      <c r="EFU32" s="197"/>
      <c r="EFV32" s="197"/>
      <c r="EFW32" s="197"/>
      <c r="EFX32" s="197"/>
      <c r="EFY32" s="197"/>
      <c r="EFZ32" s="197"/>
      <c r="EGA32" s="197"/>
      <c r="EGB32" s="197"/>
      <c r="EGC32" s="197"/>
      <c r="EGD32" s="197"/>
      <c r="EGE32" s="197"/>
      <c r="EGF32" s="197"/>
      <c r="EGG32" s="197"/>
      <c r="EGH32" s="197"/>
      <c r="EGI32" s="197"/>
      <c r="EGJ32" s="197"/>
      <c r="EGK32" s="197"/>
      <c r="EGL32" s="197"/>
      <c r="EGM32" s="197"/>
      <c r="EGN32" s="197"/>
      <c r="EGO32" s="197"/>
      <c r="EGP32" s="197"/>
      <c r="EGQ32" s="197"/>
      <c r="EGR32" s="197"/>
      <c r="EGS32" s="197"/>
      <c r="EGT32" s="197"/>
      <c r="EGU32" s="197"/>
      <c r="EGV32" s="197"/>
      <c r="EGW32" s="197"/>
      <c r="EGX32" s="197"/>
      <c r="EGY32" s="197"/>
      <c r="EGZ32" s="197"/>
      <c r="EHA32" s="197"/>
      <c r="EHB32" s="197"/>
      <c r="EHC32" s="197"/>
      <c r="EHD32" s="197"/>
      <c r="EHE32" s="197"/>
      <c r="EHF32" s="197"/>
      <c r="EHG32" s="197"/>
      <c r="EHH32" s="197"/>
      <c r="EHI32" s="197"/>
      <c r="EHJ32" s="197"/>
      <c r="EHK32" s="197"/>
      <c r="EHL32" s="197"/>
      <c r="EHM32" s="197"/>
      <c r="EHN32" s="197"/>
      <c r="EHO32" s="197"/>
      <c r="EHP32" s="197"/>
      <c r="EHQ32" s="197"/>
      <c r="EHR32" s="197"/>
      <c r="EHS32" s="197"/>
      <c r="EHT32" s="197"/>
      <c r="EHU32" s="197"/>
      <c r="EHV32" s="197"/>
      <c r="EHW32" s="197"/>
      <c r="EHX32" s="197"/>
      <c r="EHY32" s="197"/>
      <c r="EHZ32" s="197"/>
      <c r="EIA32" s="197"/>
      <c r="EIB32" s="197"/>
      <c r="EIC32" s="197"/>
      <c r="EID32" s="197"/>
      <c r="EIE32" s="197"/>
      <c r="EIF32" s="197"/>
      <c r="EIG32" s="197"/>
      <c r="EIH32" s="197"/>
      <c r="EII32" s="197"/>
      <c r="EIJ32" s="197"/>
      <c r="EIK32" s="197"/>
      <c r="EIL32" s="197"/>
      <c r="EIM32" s="197"/>
      <c r="EIN32" s="197"/>
      <c r="EIO32" s="197"/>
      <c r="EIP32" s="197"/>
      <c r="EIQ32" s="197"/>
      <c r="EIR32" s="197"/>
      <c r="EIS32" s="197"/>
      <c r="EIT32" s="197"/>
      <c r="EIU32" s="197"/>
      <c r="EIV32" s="197"/>
      <c r="EIW32" s="197"/>
      <c r="EIX32" s="197"/>
      <c r="EIY32" s="197"/>
      <c r="EIZ32" s="197"/>
      <c r="EJA32" s="197"/>
      <c r="EJB32" s="197"/>
      <c r="EJC32" s="197"/>
      <c r="EJD32" s="197"/>
      <c r="EJE32" s="197"/>
      <c r="EJF32" s="197"/>
      <c r="EJG32" s="197"/>
      <c r="EJH32" s="197"/>
      <c r="EJI32" s="197"/>
      <c r="EJJ32" s="197"/>
      <c r="EJK32" s="197"/>
      <c r="EJL32" s="197"/>
      <c r="EJM32" s="197"/>
      <c r="EJN32" s="197"/>
      <c r="EJO32" s="197"/>
      <c r="EJP32" s="197"/>
      <c r="EJQ32" s="197"/>
      <c r="EJR32" s="197"/>
      <c r="EJS32" s="197"/>
      <c r="EJT32" s="197"/>
      <c r="EJU32" s="197"/>
      <c r="EJV32" s="197"/>
      <c r="EJW32" s="197"/>
      <c r="EJX32" s="197"/>
      <c r="EJY32" s="197"/>
      <c r="EJZ32" s="197"/>
      <c r="EKA32" s="197"/>
      <c r="EKB32" s="197"/>
      <c r="EKC32" s="197"/>
      <c r="EKD32" s="197"/>
      <c r="EKE32" s="197"/>
      <c r="EKF32" s="197"/>
      <c r="EKG32" s="197"/>
      <c r="EKH32" s="197"/>
      <c r="EKI32" s="197"/>
      <c r="EKJ32" s="197"/>
      <c r="EKK32" s="197"/>
      <c r="EKL32" s="197"/>
      <c r="EKM32" s="197"/>
      <c r="EKN32" s="197"/>
      <c r="EKO32" s="197"/>
      <c r="EKP32" s="197"/>
      <c r="EKQ32" s="197"/>
      <c r="EKR32" s="197"/>
      <c r="EKS32" s="197"/>
      <c r="EKT32" s="197"/>
      <c r="EKU32" s="197"/>
      <c r="EKV32" s="197"/>
      <c r="EKW32" s="197"/>
      <c r="EKX32" s="197"/>
      <c r="EKY32" s="197"/>
      <c r="EKZ32" s="197"/>
      <c r="ELA32" s="197"/>
      <c r="ELB32" s="197"/>
      <c r="ELC32" s="197"/>
      <c r="ELD32" s="197"/>
      <c r="ELE32" s="197"/>
      <c r="ELF32" s="197"/>
      <c r="ELG32" s="197"/>
      <c r="ELH32" s="197"/>
      <c r="ELI32" s="197"/>
      <c r="ELJ32" s="197"/>
      <c r="ELK32" s="197"/>
      <c r="ELL32" s="197"/>
      <c r="ELM32" s="197"/>
      <c r="ELN32" s="197"/>
      <c r="ELO32" s="197"/>
      <c r="ELP32" s="197"/>
      <c r="ELQ32" s="197"/>
      <c r="ELR32" s="197"/>
      <c r="ELS32" s="197"/>
      <c r="ELT32" s="197"/>
      <c r="ELU32" s="197"/>
      <c r="ELV32" s="197"/>
      <c r="ELW32" s="197"/>
      <c r="ELX32" s="197"/>
      <c r="ELY32" s="197"/>
      <c r="ELZ32" s="197"/>
      <c r="EMA32" s="197"/>
      <c r="EMB32" s="197"/>
      <c r="EMC32" s="197"/>
      <c r="EMD32" s="197"/>
      <c r="EME32" s="197"/>
      <c r="EMF32" s="197"/>
      <c r="EMG32" s="197"/>
      <c r="EMH32" s="197"/>
      <c r="EMI32" s="197"/>
      <c r="EMJ32" s="197"/>
      <c r="EMK32" s="197"/>
      <c r="EML32" s="197"/>
      <c r="EMM32" s="197"/>
      <c r="EMN32" s="197"/>
      <c r="EMO32" s="197"/>
      <c r="EMP32" s="197"/>
      <c r="EMQ32" s="197"/>
      <c r="EMR32" s="197"/>
      <c r="EMS32" s="197"/>
      <c r="EMT32" s="197"/>
      <c r="EMU32" s="197"/>
      <c r="EMV32" s="197"/>
      <c r="EMW32" s="197"/>
      <c r="EMX32" s="197"/>
      <c r="EMY32" s="197"/>
      <c r="EMZ32" s="197"/>
      <c r="ENA32" s="197"/>
      <c r="ENB32" s="197"/>
      <c r="ENC32" s="197"/>
      <c r="END32" s="197"/>
      <c r="ENE32" s="197"/>
      <c r="ENF32" s="197"/>
      <c r="ENG32" s="197"/>
      <c r="ENH32" s="197"/>
      <c r="ENI32" s="197"/>
      <c r="ENJ32" s="197"/>
      <c r="ENK32" s="197"/>
      <c r="ENL32" s="197"/>
      <c r="ENM32" s="197"/>
      <c r="ENN32" s="197"/>
      <c r="ENO32" s="197"/>
      <c r="ENP32" s="197"/>
      <c r="ENQ32" s="197"/>
      <c r="ENR32" s="197"/>
      <c r="ENS32" s="197"/>
      <c r="ENT32" s="197"/>
      <c r="ENU32" s="197"/>
      <c r="ENV32" s="197"/>
      <c r="ENW32" s="197"/>
      <c r="ENX32" s="197"/>
      <c r="ENY32" s="197"/>
      <c r="ENZ32" s="197"/>
      <c r="EOA32" s="197"/>
      <c r="EOB32" s="197"/>
      <c r="EOC32" s="197"/>
      <c r="EOD32" s="197"/>
      <c r="EOE32" s="197"/>
      <c r="EOF32" s="197"/>
      <c r="EOG32" s="197"/>
      <c r="EOH32" s="197"/>
      <c r="EOI32" s="197"/>
      <c r="EOJ32" s="197"/>
      <c r="EOK32" s="197"/>
      <c r="EOL32" s="197"/>
      <c r="EOM32" s="197"/>
      <c r="EON32" s="197"/>
      <c r="EOO32" s="197"/>
      <c r="EOP32" s="197"/>
      <c r="EOQ32" s="197"/>
      <c r="EOR32" s="197"/>
      <c r="EOS32" s="197"/>
      <c r="EOT32" s="197"/>
      <c r="EOU32" s="197"/>
      <c r="EOV32" s="197"/>
      <c r="EOW32" s="197"/>
      <c r="EOX32" s="197"/>
      <c r="EOY32" s="197"/>
      <c r="EOZ32" s="197"/>
      <c r="EPA32" s="197"/>
      <c r="EPB32" s="197"/>
      <c r="EPC32" s="197"/>
      <c r="EPD32" s="197"/>
      <c r="EPE32" s="197"/>
      <c r="EPF32" s="197"/>
      <c r="EPG32" s="197"/>
      <c r="EPH32" s="197"/>
      <c r="EPI32" s="197"/>
      <c r="EPJ32" s="197"/>
      <c r="EPK32" s="197"/>
      <c r="EPL32" s="197"/>
      <c r="EPM32" s="197"/>
      <c r="EPN32" s="197"/>
      <c r="EPO32" s="197"/>
      <c r="EPP32" s="197"/>
      <c r="EPQ32" s="197"/>
      <c r="EPR32" s="197"/>
      <c r="EPS32" s="197"/>
      <c r="EPT32" s="197"/>
      <c r="EPU32" s="197"/>
      <c r="EPV32" s="197"/>
      <c r="EPW32" s="197"/>
      <c r="EPX32" s="197"/>
      <c r="EPY32" s="197"/>
      <c r="EPZ32" s="197"/>
      <c r="EQA32" s="197"/>
      <c r="EQB32" s="197"/>
      <c r="EQC32" s="197"/>
      <c r="EQD32" s="197"/>
      <c r="EQE32" s="197"/>
      <c r="EQF32" s="197"/>
      <c r="EQG32" s="197"/>
      <c r="EQH32" s="197"/>
      <c r="EQI32" s="197"/>
      <c r="EQJ32" s="197"/>
      <c r="EQK32" s="197"/>
      <c r="EQL32" s="197"/>
      <c r="EQM32" s="197"/>
      <c r="EQN32" s="197"/>
      <c r="EQO32" s="197"/>
      <c r="EQP32" s="197"/>
      <c r="EQQ32" s="197"/>
      <c r="EQR32" s="197"/>
      <c r="EQS32" s="197"/>
      <c r="EQT32" s="197"/>
      <c r="EQU32" s="197"/>
      <c r="EQV32" s="197"/>
      <c r="EQW32" s="197"/>
      <c r="EQX32" s="197"/>
      <c r="EQY32" s="197"/>
      <c r="EQZ32" s="197"/>
      <c r="ERA32" s="197"/>
      <c r="ERB32" s="197"/>
      <c r="ERC32" s="197"/>
      <c r="ERD32" s="197"/>
      <c r="ERE32" s="197"/>
      <c r="ERF32" s="197"/>
      <c r="ERG32" s="197"/>
      <c r="ERH32" s="197"/>
      <c r="ERI32" s="197"/>
      <c r="ERJ32" s="197"/>
      <c r="ERK32" s="197"/>
      <c r="ERL32" s="197"/>
      <c r="ERM32" s="197"/>
      <c r="ERN32" s="197"/>
      <c r="ERO32" s="197"/>
      <c r="ERP32" s="197"/>
      <c r="ERQ32" s="197"/>
      <c r="ERR32" s="197"/>
      <c r="ERS32" s="197"/>
      <c r="ERT32" s="197"/>
      <c r="ERU32" s="197"/>
      <c r="ERV32" s="197"/>
      <c r="ERW32" s="197"/>
      <c r="ERX32" s="197"/>
      <c r="ERY32" s="197"/>
      <c r="ERZ32" s="197"/>
      <c r="ESA32" s="197"/>
      <c r="ESB32" s="197"/>
      <c r="ESC32" s="197"/>
      <c r="ESD32" s="197"/>
      <c r="ESE32" s="197"/>
      <c r="ESF32" s="197"/>
      <c r="ESG32" s="197"/>
      <c r="ESH32" s="197"/>
      <c r="ESI32" s="197"/>
      <c r="ESJ32" s="197"/>
      <c r="ESK32" s="197"/>
      <c r="ESL32" s="197"/>
      <c r="ESM32" s="197"/>
      <c r="ESN32" s="197"/>
      <c r="ESO32" s="197"/>
      <c r="ESP32" s="197"/>
      <c r="ESQ32" s="197"/>
      <c r="ESR32" s="197"/>
      <c r="ESS32" s="197"/>
      <c r="EST32" s="197"/>
      <c r="ESU32" s="197"/>
      <c r="ESV32" s="197"/>
      <c r="ESW32" s="197"/>
      <c r="ESX32" s="197"/>
      <c r="ESY32" s="197"/>
      <c r="ESZ32" s="197"/>
      <c r="ETA32" s="197"/>
      <c r="ETB32" s="197"/>
      <c r="ETC32" s="197"/>
      <c r="ETD32" s="197"/>
      <c r="ETE32" s="197"/>
      <c r="ETF32" s="197"/>
      <c r="ETG32" s="197"/>
      <c r="ETH32" s="197"/>
      <c r="ETI32" s="197"/>
      <c r="ETJ32" s="197"/>
      <c r="ETK32" s="197"/>
      <c r="ETL32" s="197"/>
      <c r="ETM32" s="197"/>
      <c r="ETN32" s="197"/>
      <c r="ETO32" s="197"/>
      <c r="ETP32" s="197"/>
      <c r="ETQ32" s="197"/>
      <c r="ETR32" s="197"/>
      <c r="ETS32" s="197"/>
      <c r="ETT32" s="197"/>
      <c r="ETU32" s="197"/>
      <c r="ETV32" s="197"/>
      <c r="ETW32" s="197"/>
      <c r="ETX32" s="197"/>
      <c r="ETY32" s="197"/>
      <c r="ETZ32" s="197"/>
      <c r="EUA32" s="197"/>
      <c r="EUB32" s="197"/>
      <c r="EUC32" s="197"/>
      <c r="EUD32" s="197"/>
      <c r="EUE32" s="197"/>
      <c r="EUF32" s="197"/>
      <c r="EUG32" s="197"/>
      <c r="EUH32" s="197"/>
      <c r="EUI32" s="197"/>
      <c r="EUJ32" s="197"/>
      <c r="EUK32" s="197"/>
      <c r="EUL32" s="197"/>
      <c r="EUM32" s="197"/>
      <c r="EUN32" s="197"/>
      <c r="EUO32" s="197"/>
      <c r="EUP32" s="197"/>
      <c r="EUQ32" s="197"/>
      <c r="EUR32" s="197"/>
      <c r="EUS32" s="197"/>
      <c r="EUT32" s="197"/>
      <c r="EUU32" s="197"/>
      <c r="EUV32" s="197"/>
      <c r="EUW32" s="197"/>
      <c r="EUX32" s="197"/>
      <c r="EUY32" s="197"/>
      <c r="EUZ32" s="197"/>
      <c r="EVA32" s="197"/>
      <c r="EVB32" s="197"/>
      <c r="EVC32" s="197"/>
      <c r="EVD32" s="197"/>
      <c r="EVE32" s="197"/>
      <c r="EVF32" s="197"/>
      <c r="EVG32" s="197"/>
      <c r="EVH32" s="197"/>
      <c r="EVI32" s="197"/>
      <c r="EVJ32" s="197"/>
      <c r="EVK32" s="197"/>
      <c r="EVL32" s="197"/>
      <c r="EVM32" s="197"/>
      <c r="EVN32" s="197"/>
      <c r="EVO32" s="197"/>
      <c r="EVP32" s="197"/>
      <c r="EVQ32" s="197"/>
      <c r="EVR32" s="197"/>
      <c r="EVS32" s="197"/>
      <c r="EVT32" s="197"/>
      <c r="EVU32" s="197"/>
      <c r="EVV32" s="197"/>
      <c r="EVW32" s="197"/>
      <c r="EVX32" s="197"/>
      <c r="EVY32" s="197"/>
      <c r="EVZ32" s="197"/>
      <c r="EWA32" s="197"/>
      <c r="EWB32" s="197"/>
      <c r="EWC32" s="197"/>
      <c r="EWD32" s="197"/>
      <c r="EWE32" s="197"/>
      <c r="EWF32" s="197"/>
      <c r="EWG32" s="197"/>
      <c r="EWH32" s="197"/>
      <c r="EWI32" s="197"/>
      <c r="EWJ32" s="197"/>
      <c r="EWK32" s="197"/>
      <c r="EWL32" s="197"/>
      <c r="EWM32" s="197"/>
      <c r="EWN32" s="197"/>
      <c r="EWO32" s="197"/>
      <c r="EWP32" s="197"/>
      <c r="EWQ32" s="197"/>
      <c r="EWR32" s="197"/>
      <c r="EWS32" s="197"/>
      <c r="EWT32" s="197"/>
      <c r="EWU32" s="197"/>
      <c r="EWV32" s="197"/>
      <c r="EWW32" s="197"/>
      <c r="EWX32" s="197"/>
      <c r="EWY32" s="197"/>
      <c r="EWZ32" s="197"/>
      <c r="EXA32" s="197"/>
      <c r="EXB32" s="197"/>
      <c r="EXC32" s="197"/>
      <c r="EXD32" s="197"/>
      <c r="EXE32" s="197"/>
      <c r="EXF32" s="197"/>
      <c r="EXG32" s="197"/>
      <c r="EXH32" s="197"/>
      <c r="EXI32" s="197"/>
      <c r="EXJ32" s="197"/>
      <c r="EXK32" s="197"/>
      <c r="EXL32" s="197"/>
      <c r="EXM32" s="197"/>
      <c r="EXN32" s="197"/>
      <c r="EXO32" s="197"/>
      <c r="EXP32" s="197"/>
      <c r="EXQ32" s="197"/>
      <c r="EXR32" s="197"/>
      <c r="EXS32" s="197"/>
      <c r="EXT32" s="197"/>
      <c r="EXU32" s="197"/>
      <c r="EXV32" s="197"/>
      <c r="EXW32" s="197"/>
      <c r="EXX32" s="197"/>
      <c r="EXY32" s="197"/>
      <c r="EXZ32" s="197"/>
      <c r="EYA32" s="197"/>
      <c r="EYB32" s="197"/>
      <c r="EYC32" s="197"/>
      <c r="EYD32" s="197"/>
      <c r="EYE32" s="197"/>
      <c r="EYF32" s="197"/>
      <c r="EYG32" s="197"/>
      <c r="EYH32" s="197"/>
      <c r="EYI32" s="197"/>
      <c r="EYJ32" s="197"/>
      <c r="EYK32" s="197"/>
      <c r="EYL32" s="197"/>
      <c r="EYM32" s="197"/>
      <c r="EYN32" s="197"/>
      <c r="EYO32" s="197"/>
      <c r="EYP32" s="197"/>
      <c r="EYQ32" s="197"/>
      <c r="EYR32" s="197"/>
      <c r="EYS32" s="197"/>
      <c r="EYT32" s="197"/>
      <c r="EYU32" s="197"/>
      <c r="EYV32" s="197"/>
      <c r="EYW32" s="197"/>
      <c r="EYX32" s="197"/>
      <c r="EYY32" s="197"/>
      <c r="EYZ32" s="197"/>
      <c r="EZA32" s="197"/>
      <c r="EZB32" s="197"/>
      <c r="EZC32" s="197"/>
      <c r="EZD32" s="197"/>
      <c r="EZE32" s="197"/>
      <c r="EZF32" s="197"/>
      <c r="EZG32" s="197"/>
      <c r="EZH32" s="197"/>
      <c r="EZI32" s="197"/>
      <c r="EZJ32" s="197"/>
      <c r="EZK32" s="197"/>
      <c r="EZL32" s="197"/>
      <c r="EZM32" s="197"/>
      <c r="EZN32" s="197"/>
      <c r="EZO32" s="197"/>
      <c r="EZP32" s="197"/>
      <c r="EZQ32" s="197"/>
      <c r="EZR32" s="197"/>
      <c r="EZS32" s="197"/>
      <c r="EZT32" s="197"/>
      <c r="EZU32" s="197"/>
      <c r="EZV32" s="197"/>
      <c r="EZW32" s="197"/>
      <c r="EZX32" s="197"/>
      <c r="EZY32" s="197"/>
      <c r="EZZ32" s="197"/>
      <c r="FAA32" s="197"/>
      <c r="FAB32" s="197"/>
      <c r="FAC32" s="197"/>
      <c r="FAD32" s="197"/>
      <c r="FAE32" s="197"/>
      <c r="FAF32" s="197"/>
      <c r="FAG32" s="197"/>
      <c r="FAH32" s="197"/>
      <c r="FAI32" s="197"/>
      <c r="FAJ32" s="197"/>
      <c r="FAK32" s="197"/>
      <c r="FAL32" s="197"/>
      <c r="FAM32" s="197"/>
      <c r="FAN32" s="197"/>
      <c r="FAO32" s="197"/>
      <c r="FAP32" s="197"/>
      <c r="FAQ32" s="197"/>
      <c r="FAR32" s="197"/>
      <c r="FAS32" s="197"/>
      <c r="FAT32" s="197"/>
      <c r="FAU32" s="197"/>
      <c r="FAV32" s="197"/>
      <c r="FAW32" s="197"/>
      <c r="FAX32" s="197"/>
      <c r="FAY32" s="197"/>
      <c r="FAZ32" s="197"/>
      <c r="FBA32" s="197"/>
      <c r="FBB32" s="197"/>
      <c r="FBC32" s="197"/>
      <c r="FBD32" s="197"/>
      <c r="FBE32" s="197"/>
      <c r="FBF32" s="197"/>
      <c r="FBG32" s="197"/>
      <c r="FBH32" s="197"/>
      <c r="FBI32" s="197"/>
      <c r="FBJ32" s="197"/>
      <c r="FBK32" s="197"/>
      <c r="FBL32" s="197"/>
      <c r="FBM32" s="197"/>
      <c r="FBN32" s="197"/>
      <c r="FBO32" s="197"/>
      <c r="FBP32" s="197"/>
      <c r="FBQ32" s="197"/>
      <c r="FBR32" s="197"/>
      <c r="FBS32" s="197"/>
      <c r="FBT32" s="197"/>
      <c r="FBU32" s="197"/>
      <c r="FBV32" s="197"/>
      <c r="FBW32" s="197"/>
      <c r="FBX32" s="197"/>
      <c r="FBY32" s="197"/>
      <c r="FBZ32" s="197"/>
      <c r="FCA32" s="197"/>
      <c r="FCB32" s="197"/>
      <c r="FCC32" s="197"/>
      <c r="FCD32" s="197"/>
      <c r="FCE32" s="197"/>
      <c r="FCF32" s="197"/>
      <c r="FCG32" s="197"/>
      <c r="FCH32" s="197"/>
      <c r="FCI32" s="197"/>
      <c r="FCJ32" s="197"/>
      <c r="FCK32" s="197"/>
      <c r="FCL32" s="197"/>
      <c r="FCM32" s="197"/>
      <c r="FCN32" s="197"/>
      <c r="FCO32" s="197"/>
      <c r="FCP32" s="197"/>
      <c r="FCQ32" s="197"/>
      <c r="FCR32" s="197"/>
      <c r="FCS32" s="197"/>
      <c r="FCT32" s="197"/>
      <c r="FCU32" s="197"/>
      <c r="FCV32" s="197"/>
      <c r="FCW32" s="197"/>
      <c r="FCX32" s="197"/>
      <c r="FCY32" s="197"/>
      <c r="FCZ32" s="197"/>
      <c r="FDA32" s="197"/>
      <c r="FDB32" s="197"/>
      <c r="FDC32" s="197"/>
      <c r="FDD32" s="197"/>
      <c r="FDE32" s="197"/>
      <c r="FDF32" s="197"/>
      <c r="FDG32" s="197"/>
      <c r="FDH32" s="197"/>
      <c r="FDI32" s="197"/>
      <c r="FDJ32" s="197"/>
      <c r="FDK32" s="197"/>
      <c r="FDL32" s="197"/>
      <c r="FDM32" s="197"/>
      <c r="FDN32" s="197"/>
      <c r="FDO32" s="197"/>
      <c r="FDP32" s="197"/>
      <c r="FDQ32" s="197"/>
      <c r="FDR32" s="197"/>
      <c r="FDS32" s="197"/>
      <c r="FDT32" s="197"/>
      <c r="FDU32" s="197"/>
      <c r="FDV32" s="197"/>
      <c r="FDW32" s="197"/>
      <c r="FDX32" s="197"/>
      <c r="FDY32" s="197"/>
      <c r="FDZ32" s="197"/>
      <c r="FEA32" s="197"/>
      <c r="FEB32" s="197"/>
      <c r="FEC32" s="197"/>
      <c r="FED32" s="197"/>
      <c r="FEE32" s="197"/>
      <c r="FEF32" s="197"/>
      <c r="FEG32" s="197"/>
      <c r="FEH32" s="197"/>
      <c r="FEI32" s="197"/>
      <c r="FEJ32" s="197"/>
      <c r="FEK32" s="197"/>
      <c r="FEL32" s="197"/>
      <c r="FEM32" s="197"/>
      <c r="FEN32" s="197"/>
      <c r="FEO32" s="197"/>
      <c r="FEP32" s="197"/>
      <c r="FEQ32" s="197"/>
      <c r="FER32" s="197"/>
      <c r="FES32" s="197"/>
      <c r="FET32" s="197"/>
      <c r="FEU32" s="197"/>
      <c r="FEV32" s="197"/>
      <c r="FEW32" s="197"/>
      <c r="FEX32" s="197"/>
      <c r="FEY32" s="197"/>
      <c r="FEZ32" s="197"/>
      <c r="FFA32" s="197"/>
      <c r="FFB32" s="197"/>
      <c r="FFC32" s="197"/>
      <c r="FFD32" s="197"/>
      <c r="FFE32" s="197"/>
      <c r="FFF32" s="197"/>
      <c r="FFG32" s="197"/>
      <c r="FFH32" s="197"/>
      <c r="FFI32" s="197"/>
      <c r="FFJ32" s="197"/>
      <c r="FFK32" s="197"/>
      <c r="FFL32" s="197"/>
      <c r="FFM32" s="197"/>
      <c r="FFN32" s="197"/>
      <c r="FFO32" s="197"/>
      <c r="FFP32" s="197"/>
      <c r="FFQ32" s="197"/>
      <c r="FFR32" s="197"/>
      <c r="FFS32" s="197"/>
      <c r="FFT32" s="197"/>
      <c r="FFU32" s="197"/>
      <c r="FFV32" s="197"/>
      <c r="FFW32" s="197"/>
      <c r="FFX32" s="197"/>
      <c r="FFY32" s="197"/>
      <c r="FFZ32" s="197"/>
      <c r="FGA32" s="197"/>
      <c r="FGB32" s="197"/>
      <c r="FGC32" s="197"/>
      <c r="FGD32" s="197"/>
      <c r="FGE32" s="197"/>
      <c r="FGF32" s="197"/>
      <c r="FGG32" s="197"/>
      <c r="FGH32" s="197"/>
      <c r="FGI32" s="197"/>
      <c r="FGJ32" s="197"/>
      <c r="FGK32" s="197"/>
      <c r="FGL32" s="197"/>
      <c r="FGM32" s="197"/>
      <c r="FGN32" s="197"/>
      <c r="FGO32" s="197"/>
      <c r="FGP32" s="197"/>
      <c r="FGQ32" s="197"/>
      <c r="FGR32" s="197"/>
      <c r="FGS32" s="197"/>
      <c r="FGT32" s="197"/>
      <c r="FGU32" s="197"/>
      <c r="FGV32" s="197"/>
      <c r="FGW32" s="197"/>
      <c r="FGX32" s="197"/>
      <c r="FGY32" s="197"/>
      <c r="FGZ32" s="197"/>
      <c r="FHA32" s="197"/>
      <c r="FHB32" s="197"/>
      <c r="FHC32" s="197"/>
      <c r="FHD32" s="197"/>
      <c r="FHE32" s="197"/>
      <c r="FHF32" s="197"/>
      <c r="FHG32" s="197"/>
      <c r="FHH32" s="197"/>
      <c r="FHI32" s="197"/>
      <c r="FHJ32" s="197"/>
      <c r="FHK32" s="197"/>
      <c r="FHL32" s="197"/>
      <c r="FHM32" s="197"/>
      <c r="FHN32" s="197"/>
      <c r="FHO32" s="197"/>
      <c r="FHP32" s="197"/>
      <c r="FHQ32" s="197"/>
      <c r="FHR32" s="197"/>
      <c r="FHS32" s="197"/>
      <c r="FHT32" s="197"/>
      <c r="FHU32" s="197"/>
      <c r="FHV32" s="197"/>
      <c r="FHW32" s="197"/>
      <c r="FHX32" s="197"/>
      <c r="FHY32" s="197"/>
      <c r="FHZ32" s="197"/>
      <c r="FIA32" s="197"/>
      <c r="FIB32" s="197"/>
      <c r="FIC32" s="197"/>
      <c r="FID32" s="197"/>
      <c r="FIE32" s="197"/>
      <c r="FIF32" s="197"/>
      <c r="FIG32" s="197"/>
      <c r="FIH32" s="197"/>
      <c r="FII32" s="197"/>
      <c r="FIJ32" s="197"/>
      <c r="FIK32" s="197"/>
      <c r="FIL32" s="197"/>
      <c r="FIM32" s="197"/>
      <c r="FIN32" s="197"/>
      <c r="FIO32" s="197"/>
      <c r="FIP32" s="197"/>
      <c r="FIQ32" s="197"/>
      <c r="FIR32" s="197"/>
      <c r="FIS32" s="197"/>
      <c r="FIT32" s="197"/>
      <c r="FIU32" s="197"/>
      <c r="FIV32" s="197"/>
      <c r="FIW32" s="197"/>
      <c r="FIX32" s="197"/>
      <c r="FIY32" s="197"/>
      <c r="FIZ32" s="197"/>
      <c r="FJA32" s="197"/>
      <c r="FJB32" s="197"/>
      <c r="FJC32" s="197"/>
      <c r="FJD32" s="197"/>
      <c r="FJE32" s="197"/>
      <c r="FJF32" s="197"/>
      <c r="FJG32" s="197"/>
      <c r="FJH32" s="197"/>
      <c r="FJI32" s="197"/>
      <c r="FJJ32" s="197"/>
      <c r="FJK32" s="197"/>
      <c r="FJL32" s="197"/>
      <c r="FJM32" s="197"/>
      <c r="FJN32" s="197"/>
      <c r="FJO32" s="197"/>
      <c r="FJP32" s="197"/>
      <c r="FJQ32" s="197"/>
      <c r="FJR32" s="197"/>
      <c r="FJS32" s="197"/>
      <c r="FJT32" s="197"/>
      <c r="FJU32" s="197"/>
      <c r="FJV32" s="197"/>
      <c r="FJW32" s="197"/>
      <c r="FJX32" s="197"/>
      <c r="FJY32" s="197"/>
      <c r="FJZ32" s="197"/>
      <c r="FKA32" s="197"/>
      <c r="FKB32" s="197"/>
      <c r="FKC32" s="197"/>
      <c r="FKD32" s="197"/>
      <c r="FKE32" s="197"/>
      <c r="FKF32" s="197"/>
      <c r="FKG32" s="197"/>
      <c r="FKH32" s="197"/>
      <c r="FKI32" s="197"/>
      <c r="FKJ32" s="197"/>
      <c r="FKK32" s="197"/>
      <c r="FKL32" s="197"/>
      <c r="FKM32" s="197"/>
      <c r="FKN32" s="197"/>
      <c r="FKO32" s="197"/>
      <c r="FKP32" s="197"/>
      <c r="FKQ32" s="197"/>
      <c r="FKR32" s="197"/>
      <c r="FKS32" s="197"/>
      <c r="FKT32" s="197"/>
      <c r="FKU32" s="197"/>
      <c r="FKV32" s="197"/>
      <c r="FKW32" s="197"/>
      <c r="FKX32" s="197"/>
      <c r="FKY32" s="197"/>
      <c r="FKZ32" s="197"/>
      <c r="FLA32" s="197"/>
      <c r="FLB32" s="197"/>
      <c r="FLC32" s="197"/>
      <c r="FLD32" s="197"/>
      <c r="FLE32" s="197"/>
      <c r="FLF32" s="197"/>
      <c r="FLG32" s="197"/>
      <c r="FLH32" s="197"/>
      <c r="FLI32" s="197"/>
      <c r="FLJ32" s="197"/>
      <c r="FLK32" s="197"/>
      <c r="FLL32" s="197"/>
      <c r="FLM32" s="197"/>
      <c r="FLN32" s="197"/>
      <c r="FLO32" s="197"/>
      <c r="FLP32" s="197"/>
      <c r="FLQ32" s="197"/>
      <c r="FLR32" s="197"/>
      <c r="FLS32" s="197"/>
      <c r="FLT32" s="197"/>
      <c r="FLU32" s="197"/>
      <c r="FLV32" s="197"/>
      <c r="FLW32" s="197"/>
      <c r="FLX32" s="197"/>
      <c r="FLY32" s="197"/>
      <c r="FLZ32" s="197"/>
      <c r="FMA32" s="197"/>
      <c r="FMB32" s="197"/>
      <c r="FMC32" s="197"/>
      <c r="FMD32" s="197"/>
      <c r="FME32" s="197"/>
      <c r="FMF32" s="197"/>
      <c r="FMG32" s="197"/>
      <c r="FMH32" s="197"/>
      <c r="FMI32" s="197"/>
      <c r="FMJ32" s="197"/>
      <c r="FMK32" s="197"/>
      <c r="FML32" s="197"/>
      <c r="FMM32" s="197"/>
      <c r="FMN32" s="197"/>
      <c r="FMO32" s="197"/>
      <c r="FMP32" s="197"/>
      <c r="FMQ32" s="197"/>
      <c r="FMR32" s="197"/>
      <c r="FMS32" s="197"/>
      <c r="FMT32" s="197"/>
      <c r="FMU32" s="197"/>
      <c r="FMV32" s="197"/>
      <c r="FMW32" s="197"/>
      <c r="FMX32" s="197"/>
      <c r="FMY32" s="197"/>
      <c r="FMZ32" s="197"/>
      <c r="FNA32" s="197"/>
      <c r="FNB32" s="197"/>
      <c r="FNC32" s="197"/>
      <c r="FND32" s="197"/>
      <c r="FNE32" s="197"/>
      <c r="FNF32" s="197"/>
      <c r="FNG32" s="197"/>
      <c r="FNH32" s="197"/>
      <c r="FNI32" s="197"/>
      <c r="FNJ32" s="197"/>
      <c r="FNK32" s="197"/>
      <c r="FNL32" s="197"/>
      <c r="FNM32" s="197"/>
      <c r="FNN32" s="197"/>
      <c r="FNO32" s="197"/>
      <c r="FNP32" s="197"/>
      <c r="FNQ32" s="197"/>
      <c r="FNR32" s="197"/>
      <c r="FNS32" s="197"/>
      <c r="FNT32" s="197"/>
      <c r="FNU32" s="197"/>
      <c r="FNV32" s="197"/>
      <c r="FNW32" s="197"/>
      <c r="FNX32" s="197"/>
      <c r="FNY32" s="197"/>
      <c r="FNZ32" s="197"/>
      <c r="FOA32" s="197"/>
      <c r="FOB32" s="197"/>
      <c r="FOC32" s="197"/>
      <c r="FOD32" s="197"/>
      <c r="FOE32" s="197"/>
      <c r="FOF32" s="197"/>
      <c r="FOG32" s="197"/>
      <c r="FOH32" s="197"/>
      <c r="FOI32" s="197"/>
      <c r="FOJ32" s="197"/>
      <c r="FOK32" s="197"/>
      <c r="FOL32" s="197"/>
      <c r="FOM32" s="197"/>
      <c r="FON32" s="197"/>
      <c r="FOO32" s="197"/>
      <c r="FOP32" s="197"/>
      <c r="FOQ32" s="197"/>
      <c r="FOR32" s="197"/>
      <c r="FOS32" s="197"/>
      <c r="FOT32" s="197"/>
      <c r="FOU32" s="197"/>
      <c r="FOV32" s="197"/>
      <c r="FOW32" s="197"/>
      <c r="FOX32" s="197"/>
      <c r="FOY32" s="197"/>
      <c r="FOZ32" s="197"/>
      <c r="FPA32" s="197"/>
      <c r="FPB32" s="197"/>
      <c r="FPC32" s="197"/>
      <c r="FPD32" s="197"/>
      <c r="FPE32" s="197"/>
      <c r="FPF32" s="197"/>
      <c r="FPG32" s="197"/>
      <c r="FPH32" s="197"/>
      <c r="FPI32" s="197"/>
      <c r="FPJ32" s="197"/>
      <c r="FPK32" s="197"/>
      <c r="FPL32" s="197"/>
      <c r="FPM32" s="197"/>
      <c r="FPN32" s="197"/>
      <c r="FPO32" s="197"/>
      <c r="FPP32" s="197"/>
      <c r="FPQ32" s="197"/>
      <c r="FPR32" s="197"/>
      <c r="FPS32" s="197"/>
      <c r="FPT32" s="197"/>
      <c r="FPU32" s="197"/>
      <c r="FPV32" s="197"/>
      <c r="FPW32" s="197"/>
      <c r="FPX32" s="197"/>
      <c r="FPY32" s="197"/>
      <c r="FPZ32" s="197"/>
      <c r="FQA32" s="197"/>
      <c r="FQB32" s="197"/>
      <c r="FQC32" s="197"/>
      <c r="FQD32" s="197"/>
      <c r="FQE32" s="197"/>
      <c r="FQF32" s="197"/>
      <c r="FQG32" s="197"/>
      <c r="FQH32" s="197"/>
      <c r="FQI32" s="197"/>
      <c r="FQJ32" s="197"/>
      <c r="FQK32" s="197"/>
      <c r="FQL32" s="197"/>
      <c r="FQM32" s="197"/>
      <c r="FQN32" s="197"/>
      <c r="FQO32" s="197"/>
      <c r="FQP32" s="197"/>
      <c r="FQQ32" s="197"/>
      <c r="FQR32" s="197"/>
      <c r="FQS32" s="197"/>
      <c r="FQT32" s="197"/>
      <c r="FQU32" s="197"/>
      <c r="FQV32" s="197"/>
      <c r="FQW32" s="197"/>
      <c r="FQX32" s="197"/>
      <c r="FQY32" s="197"/>
      <c r="FQZ32" s="197"/>
      <c r="FRA32" s="197"/>
      <c r="FRB32" s="197"/>
      <c r="FRC32" s="197"/>
      <c r="FRD32" s="197"/>
      <c r="FRE32" s="197"/>
      <c r="FRF32" s="197"/>
      <c r="FRG32" s="197"/>
      <c r="FRH32" s="197"/>
      <c r="FRI32" s="197"/>
      <c r="FRJ32" s="197"/>
      <c r="FRK32" s="197"/>
      <c r="FRL32" s="197"/>
      <c r="FRM32" s="197"/>
      <c r="FRN32" s="197"/>
      <c r="FRO32" s="197"/>
      <c r="FRP32" s="197"/>
      <c r="FRQ32" s="197"/>
      <c r="FRR32" s="197"/>
      <c r="FRS32" s="197"/>
      <c r="FRT32" s="197"/>
      <c r="FRU32" s="197"/>
      <c r="FRV32" s="197"/>
      <c r="FRW32" s="197"/>
      <c r="FRX32" s="197"/>
      <c r="FRY32" s="197"/>
      <c r="FRZ32" s="197"/>
      <c r="FSA32" s="197"/>
      <c r="FSB32" s="197"/>
      <c r="FSC32" s="197"/>
      <c r="FSD32" s="197"/>
      <c r="FSE32" s="197"/>
      <c r="FSF32" s="197"/>
      <c r="FSG32" s="197"/>
      <c r="FSH32" s="197"/>
      <c r="FSI32" s="197"/>
      <c r="FSJ32" s="197"/>
      <c r="FSK32" s="197"/>
      <c r="FSL32" s="197"/>
      <c r="FSM32" s="197"/>
      <c r="FSN32" s="197"/>
      <c r="FSO32" s="197"/>
      <c r="FSP32" s="197"/>
      <c r="FSQ32" s="197"/>
      <c r="FSR32" s="197"/>
      <c r="FSS32" s="197"/>
      <c r="FST32" s="197"/>
      <c r="FSU32" s="197"/>
      <c r="FSV32" s="197"/>
      <c r="FSW32" s="197"/>
      <c r="FSX32" s="197"/>
      <c r="FSY32" s="197"/>
      <c r="FSZ32" s="197"/>
      <c r="FTA32" s="197"/>
      <c r="FTB32" s="197"/>
      <c r="FTC32" s="197"/>
      <c r="FTD32" s="197"/>
      <c r="FTE32" s="197"/>
      <c r="FTF32" s="197"/>
      <c r="FTG32" s="197"/>
      <c r="FTH32" s="197"/>
      <c r="FTI32" s="197"/>
      <c r="FTJ32" s="197"/>
      <c r="FTK32" s="197"/>
      <c r="FTL32" s="197"/>
      <c r="FTM32" s="197"/>
      <c r="FTN32" s="197"/>
      <c r="FTO32" s="197"/>
      <c r="FTP32" s="197"/>
      <c r="FTQ32" s="197"/>
      <c r="FTR32" s="197"/>
      <c r="FTS32" s="197"/>
      <c r="FTT32" s="197"/>
      <c r="FTU32" s="197"/>
      <c r="FTV32" s="197"/>
      <c r="FTW32" s="197"/>
      <c r="FTX32" s="197"/>
      <c r="FTY32" s="197"/>
      <c r="FTZ32" s="197"/>
      <c r="FUA32" s="197"/>
      <c r="FUB32" s="197"/>
      <c r="FUC32" s="197"/>
      <c r="FUD32" s="197"/>
      <c r="FUE32" s="197"/>
      <c r="FUF32" s="197"/>
      <c r="FUG32" s="197"/>
      <c r="FUH32" s="197"/>
      <c r="FUI32" s="197"/>
      <c r="FUJ32" s="197"/>
      <c r="FUK32" s="197"/>
      <c r="FUL32" s="197"/>
      <c r="FUM32" s="197"/>
      <c r="FUN32" s="197"/>
      <c r="FUO32" s="197"/>
      <c r="FUP32" s="197"/>
      <c r="FUQ32" s="197"/>
      <c r="FUR32" s="197"/>
      <c r="FUS32" s="197"/>
      <c r="FUT32" s="197"/>
      <c r="FUU32" s="197"/>
      <c r="FUV32" s="197"/>
      <c r="FUW32" s="197"/>
      <c r="FUX32" s="197"/>
      <c r="FUY32" s="197"/>
      <c r="FUZ32" s="197"/>
      <c r="FVA32" s="197"/>
      <c r="FVB32" s="197"/>
      <c r="FVC32" s="197"/>
      <c r="FVD32" s="197"/>
      <c r="FVE32" s="197"/>
      <c r="FVF32" s="197"/>
      <c r="FVG32" s="197"/>
      <c r="FVH32" s="197"/>
      <c r="FVI32" s="197"/>
      <c r="FVJ32" s="197"/>
      <c r="FVK32" s="197"/>
      <c r="FVL32" s="197"/>
      <c r="FVM32" s="197"/>
      <c r="FVN32" s="197"/>
      <c r="FVO32" s="197"/>
      <c r="FVP32" s="197"/>
      <c r="FVQ32" s="197"/>
      <c r="FVR32" s="197"/>
      <c r="FVS32" s="197"/>
      <c r="FVT32" s="197"/>
      <c r="FVU32" s="197"/>
      <c r="FVV32" s="197"/>
      <c r="FVW32" s="197"/>
      <c r="FVX32" s="197"/>
      <c r="FVY32" s="197"/>
      <c r="FVZ32" s="197"/>
      <c r="FWA32" s="197"/>
      <c r="FWB32" s="197"/>
      <c r="FWC32" s="197"/>
      <c r="FWD32" s="197"/>
      <c r="FWE32" s="197"/>
      <c r="FWF32" s="197"/>
      <c r="FWG32" s="197"/>
      <c r="FWH32" s="197"/>
      <c r="FWI32" s="197"/>
      <c r="FWJ32" s="197"/>
      <c r="FWK32" s="197"/>
      <c r="FWL32" s="197"/>
      <c r="FWM32" s="197"/>
      <c r="FWN32" s="197"/>
      <c r="FWO32" s="197"/>
      <c r="FWP32" s="197"/>
      <c r="FWQ32" s="197"/>
      <c r="FWR32" s="197"/>
      <c r="FWS32" s="197"/>
      <c r="FWT32" s="197"/>
      <c r="FWU32" s="197"/>
      <c r="FWV32" s="197"/>
      <c r="FWW32" s="197"/>
      <c r="FWX32" s="197"/>
      <c r="FWY32" s="197"/>
      <c r="FWZ32" s="197"/>
      <c r="FXA32" s="197"/>
      <c r="FXB32" s="197"/>
      <c r="FXC32" s="197"/>
      <c r="FXD32" s="197"/>
      <c r="FXE32" s="197"/>
      <c r="FXF32" s="197"/>
      <c r="FXG32" s="197"/>
      <c r="FXH32" s="197"/>
      <c r="FXI32" s="197"/>
      <c r="FXJ32" s="197"/>
      <c r="FXK32" s="197"/>
      <c r="FXL32" s="197"/>
      <c r="FXM32" s="197"/>
      <c r="FXN32" s="197"/>
      <c r="FXO32" s="197"/>
      <c r="FXP32" s="197"/>
      <c r="FXQ32" s="197"/>
      <c r="FXR32" s="197"/>
      <c r="FXS32" s="197"/>
      <c r="FXT32" s="197"/>
      <c r="FXU32" s="197"/>
      <c r="FXV32" s="197"/>
      <c r="FXW32" s="197"/>
      <c r="FXX32" s="197"/>
      <c r="FXY32" s="197"/>
      <c r="FXZ32" s="197"/>
      <c r="FYA32" s="197"/>
      <c r="FYB32" s="197"/>
      <c r="FYC32" s="197"/>
      <c r="FYD32" s="197"/>
      <c r="FYE32" s="197"/>
      <c r="FYF32" s="197"/>
      <c r="FYG32" s="197"/>
      <c r="FYH32" s="197"/>
      <c r="FYI32" s="197"/>
      <c r="FYJ32" s="197"/>
      <c r="FYK32" s="197"/>
      <c r="FYL32" s="197"/>
      <c r="FYM32" s="197"/>
      <c r="FYN32" s="197"/>
      <c r="FYO32" s="197"/>
      <c r="FYP32" s="197"/>
      <c r="FYQ32" s="197"/>
      <c r="FYR32" s="197"/>
      <c r="FYS32" s="197"/>
      <c r="FYT32" s="197"/>
      <c r="FYU32" s="197"/>
      <c r="FYV32" s="197"/>
      <c r="FYW32" s="197"/>
      <c r="FYX32" s="197"/>
      <c r="FYY32" s="197"/>
      <c r="FYZ32" s="197"/>
      <c r="FZA32" s="197"/>
      <c r="FZB32" s="197"/>
      <c r="FZC32" s="197"/>
      <c r="FZD32" s="197"/>
      <c r="FZE32" s="197"/>
      <c r="FZF32" s="197"/>
      <c r="FZG32" s="197"/>
      <c r="FZH32" s="197"/>
      <c r="FZI32" s="197"/>
      <c r="FZJ32" s="197"/>
      <c r="FZK32" s="197"/>
      <c r="FZL32" s="197"/>
      <c r="FZM32" s="197"/>
      <c r="FZN32" s="197"/>
      <c r="FZO32" s="197"/>
      <c r="FZP32" s="197"/>
      <c r="FZQ32" s="197"/>
      <c r="FZR32" s="197"/>
      <c r="FZS32" s="197"/>
      <c r="FZT32" s="197"/>
      <c r="FZU32" s="197"/>
      <c r="FZV32" s="197"/>
      <c r="FZW32" s="197"/>
      <c r="FZX32" s="197"/>
      <c r="FZY32" s="197"/>
      <c r="FZZ32" s="197"/>
      <c r="GAA32" s="197"/>
      <c r="GAB32" s="197"/>
      <c r="GAC32" s="197"/>
      <c r="GAD32" s="197"/>
      <c r="GAE32" s="197"/>
      <c r="GAF32" s="197"/>
      <c r="GAG32" s="197"/>
      <c r="GAH32" s="197"/>
      <c r="GAI32" s="197"/>
      <c r="GAJ32" s="197"/>
      <c r="GAK32" s="197"/>
      <c r="GAL32" s="197"/>
      <c r="GAM32" s="197"/>
      <c r="GAN32" s="197"/>
      <c r="GAO32" s="197"/>
      <c r="GAP32" s="197"/>
      <c r="GAQ32" s="197"/>
      <c r="GAR32" s="197"/>
      <c r="GAS32" s="197"/>
      <c r="GAT32" s="197"/>
      <c r="GAU32" s="197"/>
      <c r="GAV32" s="197"/>
      <c r="GAW32" s="197"/>
      <c r="GAX32" s="197"/>
      <c r="GAY32" s="197"/>
      <c r="GAZ32" s="197"/>
      <c r="GBA32" s="197"/>
      <c r="GBB32" s="197"/>
      <c r="GBC32" s="197"/>
      <c r="GBD32" s="197"/>
      <c r="GBE32" s="197"/>
      <c r="GBF32" s="197"/>
      <c r="GBG32" s="197"/>
      <c r="GBH32" s="197"/>
      <c r="GBI32" s="197"/>
      <c r="GBJ32" s="197"/>
      <c r="GBK32" s="197"/>
      <c r="GBL32" s="197"/>
      <c r="GBM32" s="197"/>
      <c r="GBN32" s="197"/>
      <c r="GBO32" s="197"/>
      <c r="GBP32" s="197"/>
      <c r="GBQ32" s="197"/>
      <c r="GBR32" s="197"/>
      <c r="GBS32" s="197"/>
      <c r="GBT32" s="197"/>
      <c r="GBU32" s="197"/>
      <c r="GBV32" s="197"/>
      <c r="GBW32" s="197"/>
      <c r="GBX32" s="197"/>
      <c r="GBY32" s="197"/>
      <c r="GBZ32" s="197"/>
      <c r="GCA32" s="197"/>
      <c r="GCB32" s="197"/>
      <c r="GCC32" s="197"/>
      <c r="GCD32" s="197"/>
      <c r="GCE32" s="197"/>
      <c r="GCF32" s="197"/>
      <c r="GCG32" s="197"/>
      <c r="GCH32" s="197"/>
      <c r="GCI32" s="197"/>
      <c r="GCJ32" s="197"/>
      <c r="GCK32" s="197"/>
      <c r="GCL32" s="197"/>
      <c r="GCM32" s="197"/>
      <c r="GCN32" s="197"/>
      <c r="GCO32" s="197"/>
      <c r="GCP32" s="197"/>
      <c r="GCQ32" s="197"/>
      <c r="GCR32" s="197"/>
      <c r="GCS32" s="197"/>
      <c r="GCT32" s="197"/>
      <c r="GCU32" s="197"/>
      <c r="GCV32" s="197"/>
      <c r="GCW32" s="197"/>
      <c r="GCX32" s="197"/>
      <c r="GCY32" s="197"/>
      <c r="GCZ32" s="197"/>
      <c r="GDA32" s="197"/>
      <c r="GDB32" s="197"/>
      <c r="GDC32" s="197"/>
      <c r="GDD32" s="197"/>
      <c r="GDE32" s="197"/>
      <c r="GDF32" s="197"/>
      <c r="GDG32" s="197"/>
      <c r="GDH32" s="197"/>
      <c r="GDI32" s="197"/>
      <c r="GDJ32" s="197"/>
      <c r="GDK32" s="197"/>
      <c r="GDL32" s="197"/>
      <c r="GDM32" s="197"/>
      <c r="GDN32" s="197"/>
      <c r="GDO32" s="197"/>
      <c r="GDP32" s="197"/>
      <c r="GDQ32" s="197"/>
      <c r="GDR32" s="197"/>
      <c r="GDS32" s="197"/>
      <c r="GDT32" s="197"/>
      <c r="GDU32" s="197"/>
      <c r="GDV32" s="197"/>
      <c r="GDW32" s="197"/>
      <c r="GDX32" s="197"/>
      <c r="GDY32" s="197"/>
      <c r="GDZ32" s="197"/>
      <c r="GEA32" s="197"/>
      <c r="GEB32" s="197"/>
      <c r="GEC32" s="197"/>
      <c r="GED32" s="197"/>
      <c r="GEE32" s="197"/>
      <c r="GEF32" s="197"/>
      <c r="GEG32" s="197"/>
      <c r="GEH32" s="197"/>
      <c r="GEI32" s="197"/>
      <c r="GEJ32" s="197"/>
      <c r="GEK32" s="197"/>
      <c r="GEL32" s="197"/>
      <c r="GEM32" s="197"/>
      <c r="GEN32" s="197"/>
      <c r="GEO32" s="197"/>
      <c r="GEP32" s="197"/>
      <c r="GEQ32" s="197"/>
      <c r="GER32" s="197"/>
      <c r="GES32" s="197"/>
      <c r="GET32" s="197"/>
      <c r="GEU32" s="197"/>
      <c r="GEV32" s="197"/>
      <c r="GEW32" s="197"/>
      <c r="GEX32" s="197"/>
      <c r="GEY32" s="197"/>
      <c r="GEZ32" s="197"/>
      <c r="GFA32" s="197"/>
      <c r="GFB32" s="197"/>
      <c r="GFC32" s="197"/>
      <c r="GFD32" s="197"/>
      <c r="GFE32" s="197"/>
      <c r="GFF32" s="197"/>
      <c r="GFG32" s="197"/>
      <c r="GFH32" s="197"/>
      <c r="GFI32" s="197"/>
      <c r="GFJ32" s="197"/>
      <c r="GFK32" s="197"/>
      <c r="GFL32" s="197"/>
      <c r="GFM32" s="197"/>
      <c r="GFN32" s="197"/>
      <c r="GFO32" s="197"/>
      <c r="GFP32" s="197"/>
      <c r="GFQ32" s="197"/>
      <c r="GFR32" s="197"/>
      <c r="GFS32" s="197"/>
      <c r="GFT32" s="197"/>
      <c r="GFU32" s="197"/>
      <c r="GFV32" s="197"/>
      <c r="GFW32" s="197"/>
      <c r="GFX32" s="197"/>
      <c r="GFY32" s="197"/>
      <c r="GFZ32" s="197"/>
      <c r="GGA32" s="197"/>
      <c r="GGB32" s="197"/>
      <c r="GGC32" s="197"/>
      <c r="GGD32" s="197"/>
      <c r="GGE32" s="197"/>
      <c r="GGF32" s="197"/>
      <c r="GGG32" s="197"/>
      <c r="GGH32" s="197"/>
      <c r="GGI32" s="197"/>
      <c r="GGJ32" s="197"/>
      <c r="GGK32" s="197"/>
      <c r="GGL32" s="197"/>
      <c r="GGM32" s="197"/>
      <c r="GGN32" s="197"/>
      <c r="GGO32" s="197"/>
      <c r="GGP32" s="197"/>
      <c r="GGQ32" s="197"/>
      <c r="GGR32" s="197"/>
      <c r="GGS32" s="197"/>
      <c r="GGT32" s="197"/>
      <c r="GGU32" s="197"/>
      <c r="GGV32" s="197"/>
      <c r="GGW32" s="197"/>
      <c r="GGX32" s="197"/>
      <c r="GGY32" s="197"/>
      <c r="GGZ32" s="197"/>
      <c r="GHA32" s="197"/>
      <c r="GHB32" s="197"/>
      <c r="GHC32" s="197"/>
      <c r="GHD32" s="197"/>
      <c r="GHE32" s="197"/>
      <c r="GHF32" s="197"/>
      <c r="GHG32" s="197"/>
      <c r="GHH32" s="197"/>
      <c r="GHI32" s="197"/>
      <c r="GHJ32" s="197"/>
      <c r="GHK32" s="197"/>
      <c r="GHL32" s="197"/>
      <c r="GHM32" s="197"/>
      <c r="GHN32" s="197"/>
      <c r="GHO32" s="197"/>
      <c r="GHP32" s="197"/>
      <c r="GHQ32" s="197"/>
      <c r="GHR32" s="197"/>
      <c r="GHS32" s="197"/>
      <c r="GHT32" s="197"/>
      <c r="GHU32" s="197"/>
      <c r="GHV32" s="197"/>
      <c r="GHW32" s="197"/>
      <c r="GHX32" s="197"/>
      <c r="GHY32" s="197"/>
      <c r="GHZ32" s="197"/>
      <c r="GIA32" s="197"/>
      <c r="GIB32" s="197"/>
      <c r="GIC32" s="197"/>
      <c r="GID32" s="197"/>
      <c r="GIE32" s="197"/>
      <c r="GIF32" s="197"/>
      <c r="GIG32" s="197"/>
      <c r="GIH32" s="197"/>
      <c r="GII32" s="197"/>
      <c r="GIJ32" s="197"/>
      <c r="GIK32" s="197"/>
      <c r="GIL32" s="197"/>
      <c r="GIM32" s="197"/>
      <c r="GIN32" s="197"/>
      <c r="GIO32" s="197"/>
      <c r="GIP32" s="197"/>
      <c r="GIQ32" s="197"/>
      <c r="GIR32" s="197"/>
      <c r="GIS32" s="197"/>
      <c r="GIT32" s="197"/>
      <c r="GIU32" s="197"/>
      <c r="GIV32" s="197"/>
      <c r="GIW32" s="197"/>
      <c r="GIX32" s="197"/>
      <c r="GIY32" s="197"/>
      <c r="GIZ32" s="197"/>
      <c r="GJA32" s="197"/>
      <c r="GJB32" s="197"/>
      <c r="GJC32" s="197"/>
      <c r="GJD32" s="197"/>
      <c r="GJE32" s="197"/>
      <c r="GJF32" s="197"/>
      <c r="GJG32" s="197"/>
      <c r="GJH32" s="197"/>
      <c r="GJI32" s="197"/>
      <c r="GJJ32" s="197"/>
      <c r="GJK32" s="197"/>
      <c r="GJL32" s="197"/>
      <c r="GJM32" s="197"/>
      <c r="GJN32" s="197"/>
      <c r="GJO32" s="197"/>
      <c r="GJP32" s="197"/>
      <c r="GJQ32" s="197"/>
      <c r="GJR32" s="197"/>
      <c r="GJS32" s="197"/>
      <c r="GJT32" s="197"/>
      <c r="GJU32" s="197"/>
      <c r="GJV32" s="197"/>
      <c r="GJW32" s="197"/>
      <c r="GJX32" s="197"/>
      <c r="GJY32" s="197"/>
      <c r="GJZ32" s="197"/>
      <c r="GKA32" s="197"/>
      <c r="GKB32" s="197"/>
      <c r="GKC32" s="197"/>
      <c r="GKD32" s="197"/>
      <c r="GKE32" s="197"/>
      <c r="GKF32" s="197"/>
      <c r="GKG32" s="197"/>
      <c r="GKH32" s="197"/>
      <c r="GKI32" s="197"/>
      <c r="GKJ32" s="197"/>
      <c r="GKK32" s="197"/>
      <c r="GKL32" s="197"/>
      <c r="GKM32" s="197"/>
      <c r="GKN32" s="197"/>
      <c r="GKO32" s="197"/>
      <c r="GKP32" s="197"/>
      <c r="GKQ32" s="197"/>
      <c r="GKR32" s="197"/>
      <c r="GKS32" s="197"/>
      <c r="GKT32" s="197"/>
      <c r="GKU32" s="197"/>
      <c r="GKV32" s="197"/>
      <c r="GKW32" s="197"/>
      <c r="GKX32" s="197"/>
      <c r="GKY32" s="197"/>
      <c r="GKZ32" s="197"/>
      <c r="GLA32" s="197"/>
      <c r="GLB32" s="197"/>
      <c r="GLC32" s="197"/>
      <c r="GLD32" s="197"/>
      <c r="GLE32" s="197"/>
      <c r="GLF32" s="197"/>
      <c r="GLG32" s="197"/>
      <c r="GLH32" s="197"/>
      <c r="GLI32" s="197"/>
      <c r="GLJ32" s="197"/>
      <c r="GLK32" s="197"/>
      <c r="GLL32" s="197"/>
      <c r="GLM32" s="197"/>
      <c r="GLN32" s="197"/>
      <c r="GLO32" s="197"/>
      <c r="GLP32" s="197"/>
      <c r="GLQ32" s="197"/>
      <c r="GLR32" s="197"/>
      <c r="GLS32" s="197"/>
      <c r="GLT32" s="197"/>
      <c r="GLU32" s="197"/>
      <c r="GLV32" s="197"/>
      <c r="GLW32" s="197"/>
      <c r="GLX32" s="197"/>
      <c r="GLY32" s="197"/>
      <c r="GLZ32" s="197"/>
      <c r="GMA32" s="197"/>
      <c r="GMB32" s="197"/>
      <c r="GMC32" s="197"/>
      <c r="GMD32" s="197"/>
      <c r="GME32" s="197"/>
      <c r="GMF32" s="197"/>
      <c r="GMG32" s="197"/>
      <c r="GMH32" s="197"/>
      <c r="GMI32" s="197"/>
      <c r="GMJ32" s="197"/>
      <c r="GMK32" s="197"/>
      <c r="GML32" s="197"/>
      <c r="GMM32" s="197"/>
      <c r="GMN32" s="197"/>
      <c r="GMO32" s="197"/>
      <c r="GMP32" s="197"/>
      <c r="GMQ32" s="197"/>
      <c r="GMR32" s="197"/>
      <c r="GMS32" s="197"/>
      <c r="GMT32" s="197"/>
      <c r="GMU32" s="197"/>
      <c r="GMV32" s="197"/>
      <c r="GMW32" s="197"/>
      <c r="GMX32" s="197"/>
      <c r="GMY32" s="197"/>
      <c r="GMZ32" s="197"/>
      <c r="GNA32" s="197"/>
      <c r="GNB32" s="197"/>
      <c r="GNC32" s="197"/>
      <c r="GND32" s="197"/>
      <c r="GNE32" s="197"/>
      <c r="GNF32" s="197"/>
      <c r="GNG32" s="197"/>
      <c r="GNH32" s="197"/>
      <c r="GNI32" s="197"/>
      <c r="GNJ32" s="197"/>
      <c r="GNK32" s="197"/>
      <c r="GNL32" s="197"/>
      <c r="GNM32" s="197"/>
      <c r="GNN32" s="197"/>
      <c r="GNO32" s="197"/>
      <c r="GNP32" s="197"/>
      <c r="GNQ32" s="197"/>
      <c r="GNR32" s="197"/>
      <c r="GNS32" s="197"/>
      <c r="GNT32" s="197"/>
      <c r="GNU32" s="197"/>
      <c r="GNV32" s="197"/>
      <c r="GNW32" s="197"/>
      <c r="GNX32" s="197"/>
      <c r="GNY32" s="197"/>
      <c r="GNZ32" s="197"/>
      <c r="GOA32" s="197"/>
      <c r="GOB32" s="197"/>
      <c r="GOC32" s="197"/>
      <c r="GOD32" s="197"/>
      <c r="GOE32" s="197"/>
      <c r="GOF32" s="197"/>
      <c r="GOG32" s="197"/>
      <c r="GOH32" s="197"/>
      <c r="GOI32" s="197"/>
      <c r="GOJ32" s="197"/>
      <c r="GOK32" s="197"/>
      <c r="GOL32" s="197"/>
      <c r="GOM32" s="197"/>
      <c r="GON32" s="197"/>
      <c r="GOO32" s="197"/>
      <c r="GOP32" s="197"/>
      <c r="GOQ32" s="197"/>
      <c r="GOR32" s="197"/>
      <c r="GOS32" s="197"/>
      <c r="GOT32" s="197"/>
      <c r="GOU32" s="197"/>
      <c r="GOV32" s="197"/>
      <c r="GOW32" s="197"/>
      <c r="GOX32" s="197"/>
      <c r="GOY32" s="197"/>
      <c r="GOZ32" s="197"/>
      <c r="GPA32" s="197"/>
      <c r="GPB32" s="197"/>
      <c r="GPC32" s="197"/>
      <c r="GPD32" s="197"/>
      <c r="GPE32" s="197"/>
      <c r="GPF32" s="197"/>
      <c r="GPG32" s="197"/>
      <c r="GPH32" s="197"/>
      <c r="GPI32" s="197"/>
      <c r="GPJ32" s="197"/>
      <c r="GPK32" s="197"/>
      <c r="GPL32" s="197"/>
      <c r="GPM32" s="197"/>
      <c r="GPN32" s="197"/>
      <c r="GPO32" s="197"/>
      <c r="GPP32" s="197"/>
      <c r="GPQ32" s="197"/>
      <c r="GPR32" s="197"/>
      <c r="GPS32" s="197"/>
      <c r="GPT32" s="197"/>
      <c r="GPU32" s="197"/>
      <c r="GPV32" s="197"/>
      <c r="GPW32" s="197"/>
      <c r="GPX32" s="197"/>
      <c r="GPY32" s="197"/>
      <c r="GPZ32" s="197"/>
      <c r="GQA32" s="197"/>
      <c r="GQB32" s="197"/>
      <c r="GQC32" s="197"/>
      <c r="GQD32" s="197"/>
      <c r="GQE32" s="197"/>
      <c r="GQF32" s="197"/>
      <c r="GQG32" s="197"/>
      <c r="GQH32" s="197"/>
      <c r="GQI32" s="197"/>
      <c r="GQJ32" s="197"/>
      <c r="GQK32" s="197"/>
      <c r="GQL32" s="197"/>
      <c r="GQM32" s="197"/>
      <c r="GQN32" s="197"/>
      <c r="GQO32" s="197"/>
      <c r="GQP32" s="197"/>
      <c r="GQQ32" s="197"/>
      <c r="GQR32" s="197"/>
      <c r="GQS32" s="197"/>
      <c r="GQT32" s="197"/>
      <c r="GQU32" s="197"/>
      <c r="GQV32" s="197"/>
      <c r="GQW32" s="197"/>
      <c r="GQX32" s="197"/>
      <c r="GQY32" s="197"/>
      <c r="GQZ32" s="197"/>
      <c r="GRA32" s="197"/>
      <c r="GRB32" s="197"/>
      <c r="GRC32" s="197"/>
      <c r="GRD32" s="197"/>
      <c r="GRE32" s="197"/>
      <c r="GRF32" s="197"/>
      <c r="GRG32" s="197"/>
      <c r="GRH32" s="197"/>
      <c r="GRI32" s="197"/>
      <c r="GRJ32" s="197"/>
      <c r="GRK32" s="197"/>
      <c r="GRL32" s="197"/>
      <c r="GRM32" s="197"/>
      <c r="GRN32" s="197"/>
      <c r="GRO32" s="197"/>
      <c r="GRP32" s="197"/>
      <c r="GRQ32" s="197"/>
      <c r="GRR32" s="197"/>
      <c r="GRS32" s="197"/>
      <c r="GRT32" s="197"/>
      <c r="GRU32" s="197"/>
      <c r="GRV32" s="197"/>
      <c r="GRW32" s="197"/>
      <c r="GRX32" s="197"/>
      <c r="GRY32" s="197"/>
      <c r="GRZ32" s="197"/>
      <c r="GSA32" s="197"/>
      <c r="GSB32" s="197"/>
      <c r="GSC32" s="197"/>
      <c r="GSD32" s="197"/>
      <c r="GSE32" s="197"/>
      <c r="GSF32" s="197"/>
      <c r="GSG32" s="197"/>
      <c r="GSH32" s="197"/>
      <c r="GSI32" s="197"/>
      <c r="GSJ32" s="197"/>
      <c r="GSK32" s="197"/>
      <c r="GSL32" s="197"/>
      <c r="GSM32" s="197"/>
      <c r="GSN32" s="197"/>
      <c r="GSO32" s="197"/>
      <c r="GSP32" s="197"/>
      <c r="GSQ32" s="197"/>
      <c r="GSR32" s="197"/>
      <c r="GSS32" s="197"/>
      <c r="GST32" s="197"/>
      <c r="GSU32" s="197"/>
      <c r="GSV32" s="197"/>
      <c r="GSW32" s="197"/>
      <c r="GSX32" s="197"/>
      <c r="GSY32" s="197"/>
      <c r="GSZ32" s="197"/>
      <c r="GTA32" s="197"/>
      <c r="GTB32" s="197"/>
      <c r="GTC32" s="197"/>
      <c r="GTD32" s="197"/>
      <c r="GTE32" s="197"/>
      <c r="GTF32" s="197"/>
      <c r="GTG32" s="197"/>
      <c r="GTH32" s="197"/>
      <c r="GTI32" s="197"/>
      <c r="GTJ32" s="197"/>
      <c r="GTK32" s="197"/>
      <c r="GTL32" s="197"/>
      <c r="GTM32" s="197"/>
      <c r="GTN32" s="197"/>
      <c r="GTO32" s="197"/>
      <c r="GTP32" s="197"/>
      <c r="GTQ32" s="197"/>
      <c r="GTR32" s="197"/>
      <c r="GTS32" s="197"/>
      <c r="GTT32" s="197"/>
      <c r="GTU32" s="197"/>
      <c r="GTV32" s="197"/>
      <c r="GTW32" s="197"/>
      <c r="GTX32" s="197"/>
      <c r="GTY32" s="197"/>
      <c r="GTZ32" s="197"/>
      <c r="GUA32" s="197"/>
      <c r="GUB32" s="197"/>
      <c r="GUC32" s="197"/>
      <c r="GUD32" s="197"/>
      <c r="GUE32" s="197"/>
      <c r="GUF32" s="197"/>
      <c r="GUG32" s="197"/>
      <c r="GUH32" s="197"/>
      <c r="GUI32" s="197"/>
      <c r="GUJ32" s="197"/>
      <c r="GUK32" s="197"/>
      <c r="GUL32" s="197"/>
      <c r="GUM32" s="197"/>
      <c r="GUN32" s="197"/>
      <c r="GUO32" s="197"/>
      <c r="GUP32" s="197"/>
      <c r="GUQ32" s="197"/>
      <c r="GUR32" s="197"/>
      <c r="GUS32" s="197"/>
      <c r="GUT32" s="197"/>
      <c r="GUU32" s="197"/>
      <c r="GUV32" s="197"/>
      <c r="GUW32" s="197"/>
      <c r="GUX32" s="197"/>
      <c r="GUY32" s="197"/>
      <c r="GUZ32" s="197"/>
      <c r="GVA32" s="197"/>
      <c r="GVB32" s="197"/>
      <c r="GVC32" s="197"/>
      <c r="GVD32" s="197"/>
      <c r="GVE32" s="197"/>
      <c r="GVF32" s="197"/>
      <c r="GVG32" s="197"/>
      <c r="GVH32" s="197"/>
      <c r="GVI32" s="197"/>
      <c r="GVJ32" s="197"/>
      <c r="GVK32" s="197"/>
      <c r="GVL32" s="197"/>
      <c r="GVM32" s="197"/>
      <c r="GVN32" s="197"/>
      <c r="GVO32" s="197"/>
      <c r="GVP32" s="197"/>
      <c r="GVQ32" s="197"/>
      <c r="GVR32" s="197"/>
      <c r="GVS32" s="197"/>
      <c r="GVT32" s="197"/>
      <c r="GVU32" s="197"/>
      <c r="GVV32" s="197"/>
      <c r="GVW32" s="197"/>
      <c r="GVX32" s="197"/>
      <c r="GVY32" s="197"/>
      <c r="GVZ32" s="197"/>
      <c r="GWA32" s="197"/>
      <c r="GWB32" s="197"/>
      <c r="GWC32" s="197"/>
      <c r="GWD32" s="197"/>
      <c r="GWE32" s="197"/>
      <c r="GWF32" s="197"/>
      <c r="GWG32" s="197"/>
      <c r="GWH32" s="197"/>
      <c r="GWI32" s="197"/>
      <c r="GWJ32" s="197"/>
      <c r="GWK32" s="197"/>
      <c r="GWL32" s="197"/>
      <c r="GWM32" s="197"/>
      <c r="GWN32" s="197"/>
      <c r="GWO32" s="197"/>
      <c r="GWP32" s="197"/>
      <c r="GWQ32" s="197"/>
      <c r="GWR32" s="197"/>
      <c r="GWS32" s="197"/>
      <c r="GWT32" s="197"/>
      <c r="GWU32" s="197"/>
      <c r="GWV32" s="197"/>
      <c r="GWW32" s="197"/>
      <c r="GWX32" s="197"/>
      <c r="GWY32" s="197"/>
      <c r="GWZ32" s="197"/>
      <c r="GXA32" s="197"/>
      <c r="GXB32" s="197"/>
      <c r="GXC32" s="197"/>
      <c r="GXD32" s="197"/>
      <c r="GXE32" s="197"/>
      <c r="GXF32" s="197"/>
      <c r="GXG32" s="197"/>
      <c r="GXH32" s="197"/>
      <c r="GXI32" s="197"/>
      <c r="GXJ32" s="197"/>
      <c r="GXK32" s="197"/>
      <c r="GXL32" s="197"/>
      <c r="GXM32" s="197"/>
      <c r="GXN32" s="197"/>
      <c r="GXO32" s="197"/>
      <c r="GXP32" s="197"/>
      <c r="GXQ32" s="197"/>
      <c r="GXR32" s="197"/>
      <c r="GXS32" s="197"/>
      <c r="GXT32" s="197"/>
      <c r="GXU32" s="197"/>
      <c r="GXV32" s="197"/>
      <c r="GXW32" s="197"/>
      <c r="GXX32" s="197"/>
      <c r="GXY32" s="197"/>
      <c r="GXZ32" s="197"/>
      <c r="GYA32" s="197"/>
      <c r="GYB32" s="197"/>
      <c r="GYC32" s="197"/>
      <c r="GYD32" s="197"/>
      <c r="GYE32" s="197"/>
      <c r="GYF32" s="197"/>
      <c r="GYG32" s="197"/>
      <c r="GYH32" s="197"/>
      <c r="GYI32" s="197"/>
      <c r="GYJ32" s="197"/>
      <c r="GYK32" s="197"/>
      <c r="GYL32" s="197"/>
      <c r="GYM32" s="197"/>
      <c r="GYN32" s="197"/>
      <c r="GYO32" s="197"/>
      <c r="GYP32" s="197"/>
      <c r="GYQ32" s="197"/>
      <c r="GYR32" s="197"/>
      <c r="GYS32" s="197"/>
      <c r="GYT32" s="197"/>
      <c r="GYU32" s="197"/>
      <c r="GYV32" s="197"/>
      <c r="GYW32" s="197"/>
      <c r="GYX32" s="197"/>
      <c r="GYY32" s="197"/>
      <c r="GYZ32" s="197"/>
      <c r="GZA32" s="197"/>
      <c r="GZB32" s="197"/>
      <c r="GZC32" s="197"/>
      <c r="GZD32" s="197"/>
      <c r="GZE32" s="197"/>
      <c r="GZF32" s="197"/>
      <c r="GZG32" s="197"/>
      <c r="GZH32" s="197"/>
      <c r="GZI32" s="197"/>
      <c r="GZJ32" s="197"/>
      <c r="GZK32" s="197"/>
      <c r="GZL32" s="197"/>
      <c r="GZM32" s="197"/>
      <c r="GZN32" s="197"/>
      <c r="GZO32" s="197"/>
      <c r="GZP32" s="197"/>
      <c r="GZQ32" s="197"/>
      <c r="GZR32" s="197"/>
      <c r="GZS32" s="197"/>
      <c r="GZT32" s="197"/>
      <c r="GZU32" s="197"/>
      <c r="GZV32" s="197"/>
      <c r="GZW32" s="197"/>
      <c r="GZX32" s="197"/>
      <c r="GZY32" s="197"/>
      <c r="GZZ32" s="197"/>
      <c r="HAA32" s="197"/>
      <c r="HAB32" s="197"/>
      <c r="HAC32" s="197"/>
      <c r="HAD32" s="197"/>
      <c r="HAE32" s="197"/>
      <c r="HAF32" s="197"/>
      <c r="HAG32" s="197"/>
      <c r="HAH32" s="197"/>
      <c r="HAI32" s="197"/>
      <c r="HAJ32" s="197"/>
      <c r="HAK32" s="197"/>
      <c r="HAL32" s="197"/>
      <c r="HAM32" s="197"/>
      <c r="HAN32" s="197"/>
      <c r="HAO32" s="197"/>
      <c r="HAP32" s="197"/>
      <c r="HAQ32" s="197"/>
      <c r="HAR32" s="197"/>
      <c r="HAS32" s="197"/>
      <c r="HAT32" s="197"/>
      <c r="HAU32" s="197"/>
      <c r="HAV32" s="197"/>
      <c r="HAW32" s="197"/>
      <c r="HAX32" s="197"/>
      <c r="HAY32" s="197"/>
      <c r="HAZ32" s="197"/>
      <c r="HBA32" s="197"/>
      <c r="HBB32" s="197"/>
      <c r="HBC32" s="197"/>
      <c r="HBD32" s="197"/>
      <c r="HBE32" s="197"/>
      <c r="HBF32" s="197"/>
      <c r="HBG32" s="197"/>
      <c r="HBH32" s="197"/>
      <c r="HBI32" s="197"/>
      <c r="HBJ32" s="197"/>
      <c r="HBK32" s="197"/>
      <c r="HBL32" s="197"/>
      <c r="HBM32" s="197"/>
      <c r="HBN32" s="197"/>
      <c r="HBO32" s="197"/>
      <c r="HBP32" s="197"/>
      <c r="HBQ32" s="197"/>
      <c r="HBR32" s="197"/>
      <c r="HBS32" s="197"/>
      <c r="HBT32" s="197"/>
      <c r="HBU32" s="197"/>
      <c r="HBV32" s="197"/>
      <c r="HBW32" s="197"/>
      <c r="HBX32" s="197"/>
      <c r="HBY32" s="197"/>
      <c r="HBZ32" s="197"/>
      <c r="HCA32" s="197"/>
      <c r="HCB32" s="197"/>
      <c r="HCC32" s="197"/>
      <c r="HCD32" s="197"/>
      <c r="HCE32" s="197"/>
      <c r="HCF32" s="197"/>
      <c r="HCG32" s="197"/>
      <c r="HCH32" s="197"/>
      <c r="HCI32" s="197"/>
      <c r="HCJ32" s="197"/>
      <c r="HCK32" s="197"/>
      <c r="HCL32" s="197"/>
      <c r="HCM32" s="197"/>
      <c r="HCN32" s="197"/>
      <c r="HCO32" s="197"/>
      <c r="HCP32" s="197"/>
      <c r="HCQ32" s="197"/>
      <c r="HCR32" s="197"/>
      <c r="HCS32" s="197"/>
      <c r="HCT32" s="197"/>
      <c r="HCU32" s="197"/>
      <c r="HCV32" s="197"/>
      <c r="HCW32" s="197"/>
      <c r="HCX32" s="197"/>
      <c r="HCY32" s="197"/>
      <c r="HCZ32" s="197"/>
      <c r="HDA32" s="197"/>
      <c r="HDB32" s="197"/>
      <c r="HDC32" s="197"/>
      <c r="HDD32" s="197"/>
      <c r="HDE32" s="197"/>
      <c r="HDF32" s="197"/>
      <c r="HDG32" s="197"/>
      <c r="HDH32" s="197"/>
      <c r="HDI32" s="197"/>
      <c r="HDJ32" s="197"/>
      <c r="HDK32" s="197"/>
      <c r="HDL32" s="197"/>
      <c r="HDM32" s="197"/>
      <c r="HDN32" s="197"/>
      <c r="HDO32" s="197"/>
      <c r="HDP32" s="197"/>
      <c r="HDQ32" s="197"/>
      <c r="HDR32" s="197"/>
      <c r="HDS32" s="197"/>
      <c r="HDT32" s="197"/>
      <c r="HDU32" s="197"/>
      <c r="HDV32" s="197"/>
      <c r="HDW32" s="197"/>
      <c r="HDX32" s="197"/>
      <c r="HDY32" s="197"/>
      <c r="HDZ32" s="197"/>
      <c r="HEA32" s="197"/>
      <c r="HEB32" s="197"/>
      <c r="HEC32" s="197"/>
      <c r="HED32" s="197"/>
      <c r="HEE32" s="197"/>
      <c r="HEF32" s="197"/>
      <c r="HEG32" s="197"/>
      <c r="HEH32" s="197"/>
      <c r="HEI32" s="197"/>
      <c r="HEJ32" s="197"/>
      <c r="HEK32" s="197"/>
      <c r="HEL32" s="197"/>
      <c r="HEM32" s="197"/>
      <c r="HEN32" s="197"/>
      <c r="HEO32" s="197"/>
      <c r="HEP32" s="197"/>
      <c r="HEQ32" s="197"/>
      <c r="HER32" s="197"/>
      <c r="HES32" s="197"/>
      <c r="HET32" s="197"/>
      <c r="HEU32" s="197"/>
      <c r="HEV32" s="197"/>
      <c r="HEW32" s="197"/>
      <c r="HEX32" s="197"/>
      <c r="HEY32" s="197"/>
      <c r="HEZ32" s="197"/>
      <c r="HFA32" s="197"/>
      <c r="HFB32" s="197"/>
      <c r="HFC32" s="197"/>
      <c r="HFD32" s="197"/>
      <c r="HFE32" s="197"/>
      <c r="HFF32" s="197"/>
      <c r="HFG32" s="197"/>
      <c r="HFH32" s="197"/>
      <c r="HFI32" s="197"/>
      <c r="HFJ32" s="197"/>
      <c r="HFK32" s="197"/>
      <c r="HFL32" s="197"/>
      <c r="HFM32" s="197"/>
      <c r="HFN32" s="197"/>
      <c r="HFO32" s="197"/>
      <c r="HFP32" s="197"/>
      <c r="HFQ32" s="197"/>
      <c r="HFR32" s="197"/>
      <c r="HFS32" s="197"/>
      <c r="HFT32" s="197"/>
      <c r="HFU32" s="197"/>
      <c r="HFV32" s="197"/>
      <c r="HFW32" s="197"/>
      <c r="HFX32" s="197"/>
      <c r="HFY32" s="197"/>
      <c r="HFZ32" s="197"/>
      <c r="HGA32" s="197"/>
      <c r="HGB32" s="197"/>
      <c r="HGC32" s="197"/>
      <c r="HGD32" s="197"/>
      <c r="HGE32" s="197"/>
      <c r="HGF32" s="197"/>
      <c r="HGG32" s="197"/>
      <c r="HGH32" s="197"/>
      <c r="HGI32" s="197"/>
      <c r="HGJ32" s="197"/>
      <c r="HGK32" s="197"/>
      <c r="HGL32" s="197"/>
      <c r="HGM32" s="197"/>
      <c r="HGN32" s="197"/>
      <c r="HGO32" s="197"/>
      <c r="HGP32" s="197"/>
      <c r="HGQ32" s="197"/>
      <c r="HGR32" s="197"/>
      <c r="HGS32" s="197"/>
      <c r="HGT32" s="197"/>
      <c r="HGU32" s="197"/>
      <c r="HGV32" s="197"/>
      <c r="HGW32" s="197"/>
      <c r="HGX32" s="197"/>
      <c r="HGY32" s="197"/>
      <c r="HGZ32" s="197"/>
      <c r="HHA32" s="197"/>
      <c r="HHB32" s="197"/>
      <c r="HHC32" s="197"/>
      <c r="HHD32" s="197"/>
      <c r="HHE32" s="197"/>
      <c r="HHF32" s="197"/>
      <c r="HHG32" s="197"/>
      <c r="HHH32" s="197"/>
      <c r="HHI32" s="197"/>
      <c r="HHJ32" s="197"/>
      <c r="HHK32" s="197"/>
      <c r="HHL32" s="197"/>
      <c r="HHM32" s="197"/>
      <c r="HHN32" s="197"/>
      <c r="HHO32" s="197"/>
      <c r="HHP32" s="197"/>
      <c r="HHQ32" s="197"/>
      <c r="HHR32" s="197"/>
      <c r="HHS32" s="197"/>
      <c r="HHT32" s="197"/>
      <c r="HHU32" s="197"/>
      <c r="HHV32" s="197"/>
      <c r="HHW32" s="197"/>
      <c r="HHX32" s="197"/>
      <c r="HHY32" s="197"/>
      <c r="HHZ32" s="197"/>
      <c r="HIA32" s="197"/>
      <c r="HIB32" s="197"/>
      <c r="HIC32" s="197"/>
      <c r="HID32" s="197"/>
      <c r="HIE32" s="197"/>
      <c r="HIF32" s="197"/>
      <c r="HIG32" s="197"/>
      <c r="HIH32" s="197"/>
      <c r="HII32" s="197"/>
      <c r="HIJ32" s="197"/>
      <c r="HIK32" s="197"/>
      <c r="HIL32" s="197"/>
      <c r="HIM32" s="197"/>
      <c r="HIN32" s="197"/>
      <c r="HIO32" s="197"/>
      <c r="HIP32" s="197"/>
      <c r="HIQ32" s="197"/>
      <c r="HIR32" s="197"/>
      <c r="HIS32" s="197"/>
      <c r="HIT32" s="197"/>
      <c r="HIU32" s="197"/>
      <c r="HIV32" s="197"/>
      <c r="HIW32" s="197"/>
      <c r="HIX32" s="197"/>
      <c r="HIY32" s="197"/>
      <c r="HIZ32" s="197"/>
      <c r="HJA32" s="197"/>
      <c r="HJB32" s="197"/>
      <c r="HJC32" s="197"/>
      <c r="HJD32" s="197"/>
      <c r="HJE32" s="197"/>
      <c r="HJF32" s="197"/>
      <c r="HJG32" s="197"/>
      <c r="HJH32" s="197"/>
      <c r="HJI32" s="197"/>
      <c r="HJJ32" s="197"/>
      <c r="HJK32" s="197"/>
      <c r="HJL32" s="197"/>
      <c r="HJM32" s="197"/>
      <c r="HJN32" s="197"/>
      <c r="HJO32" s="197"/>
      <c r="HJP32" s="197"/>
      <c r="HJQ32" s="197"/>
      <c r="HJR32" s="197"/>
      <c r="HJS32" s="197"/>
      <c r="HJT32" s="197"/>
      <c r="HJU32" s="197"/>
      <c r="HJV32" s="197"/>
      <c r="HJW32" s="197"/>
      <c r="HJX32" s="197"/>
      <c r="HJY32" s="197"/>
      <c r="HJZ32" s="197"/>
      <c r="HKA32" s="197"/>
      <c r="HKB32" s="197"/>
      <c r="HKC32" s="197"/>
      <c r="HKD32" s="197"/>
      <c r="HKE32" s="197"/>
      <c r="HKF32" s="197"/>
      <c r="HKG32" s="197"/>
      <c r="HKH32" s="197"/>
      <c r="HKI32" s="197"/>
      <c r="HKJ32" s="197"/>
      <c r="HKK32" s="197"/>
      <c r="HKL32" s="197"/>
      <c r="HKM32" s="197"/>
      <c r="HKN32" s="197"/>
      <c r="HKO32" s="197"/>
      <c r="HKP32" s="197"/>
      <c r="HKQ32" s="197"/>
      <c r="HKR32" s="197"/>
      <c r="HKS32" s="197"/>
      <c r="HKT32" s="197"/>
      <c r="HKU32" s="197"/>
      <c r="HKV32" s="197"/>
      <c r="HKW32" s="197"/>
      <c r="HKX32" s="197"/>
      <c r="HKY32" s="197"/>
      <c r="HKZ32" s="197"/>
      <c r="HLA32" s="197"/>
      <c r="HLB32" s="197"/>
      <c r="HLC32" s="197"/>
      <c r="HLD32" s="197"/>
      <c r="HLE32" s="197"/>
      <c r="HLF32" s="197"/>
      <c r="HLG32" s="197"/>
      <c r="HLH32" s="197"/>
      <c r="HLI32" s="197"/>
      <c r="HLJ32" s="197"/>
      <c r="HLK32" s="197"/>
      <c r="HLL32" s="197"/>
      <c r="HLM32" s="197"/>
      <c r="HLN32" s="197"/>
      <c r="HLO32" s="197"/>
      <c r="HLP32" s="197"/>
      <c r="HLQ32" s="197"/>
      <c r="HLR32" s="197"/>
      <c r="HLS32" s="197"/>
      <c r="HLT32" s="197"/>
      <c r="HLU32" s="197"/>
      <c r="HLV32" s="197"/>
      <c r="HLW32" s="197"/>
      <c r="HLX32" s="197"/>
      <c r="HLY32" s="197"/>
      <c r="HLZ32" s="197"/>
      <c r="HMA32" s="197"/>
      <c r="HMB32" s="197"/>
      <c r="HMC32" s="197"/>
      <c r="HMD32" s="197"/>
      <c r="HME32" s="197"/>
      <c r="HMF32" s="197"/>
      <c r="HMG32" s="197"/>
      <c r="HMH32" s="197"/>
      <c r="HMI32" s="197"/>
      <c r="HMJ32" s="197"/>
      <c r="HMK32" s="197"/>
      <c r="HML32" s="197"/>
      <c r="HMM32" s="197"/>
      <c r="HMN32" s="197"/>
      <c r="HMO32" s="197"/>
      <c r="HMP32" s="197"/>
      <c r="HMQ32" s="197"/>
      <c r="HMR32" s="197"/>
      <c r="HMS32" s="197"/>
      <c r="HMT32" s="197"/>
      <c r="HMU32" s="197"/>
      <c r="HMV32" s="197"/>
      <c r="HMW32" s="197"/>
      <c r="HMX32" s="197"/>
      <c r="HMY32" s="197"/>
      <c r="HMZ32" s="197"/>
      <c r="HNA32" s="197"/>
      <c r="HNB32" s="197"/>
      <c r="HNC32" s="197"/>
      <c r="HND32" s="197"/>
      <c r="HNE32" s="197"/>
      <c r="HNF32" s="197"/>
      <c r="HNG32" s="197"/>
      <c r="HNH32" s="197"/>
      <c r="HNI32" s="197"/>
      <c r="HNJ32" s="197"/>
      <c r="HNK32" s="197"/>
      <c r="HNL32" s="197"/>
      <c r="HNM32" s="197"/>
      <c r="HNN32" s="197"/>
      <c r="HNO32" s="197"/>
      <c r="HNP32" s="197"/>
      <c r="HNQ32" s="197"/>
      <c r="HNR32" s="197"/>
      <c r="HNS32" s="197"/>
      <c r="HNT32" s="197"/>
      <c r="HNU32" s="197"/>
      <c r="HNV32" s="197"/>
      <c r="HNW32" s="197"/>
      <c r="HNX32" s="197"/>
      <c r="HNY32" s="197"/>
      <c r="HNZ32" s="197"/>
      <c r="HOA32" s="197"/>
      <c r="HOB32" s="197"/>
      <c r="HOC32" s="197"/>
      <c r="HOD32" s="197"/>
      <c r="HOE32" s="197"/>
      <c r="HOF32" s="197"/>
      <c r="HOG32" s="197"/>
      <c r="HOH32" s="197"/>
      <c r="HOI32" s="197"/>
      <c r="HOJ32" s="197"/>
      <c r="HOK32" s="197"/>
      <c r="HOL32" s="197"/>
      <c r="HOM32" s="197"/>
      <c r="HON32" s="197"/>
      <c r="HOO32" s="197"/>
      <c r="HOP32" s="197"/>
      <c r="HOQ32" s="197"/>
      <c r="HOR32" s="197"/>
      <c r="HOS32" s="197"/>
      <c r="HOT32" s="197"/>
      <c r="HOU32" s="197"/>
      <c r="HOV32" s="197"/>
      <c r="HOW32" s="197"/>
      <c r="HOX32" s="197"/>
      <c r="HOY32" s="197"/>
      <c r="HOZ32" s="197"/>
      <c r="HPA32" s="197"/>
      <c r="HPB32" s="197"/>
      <c r="HPC32" s="197"/>
      <c r="HPD32" s="197"/>
      <c r="HPE32" s="197"/>
      <c r="HPF32" s="197"/>
      <c r="HPG32" s="197"/>
      <c r="HPH32" s="197"/>
      <c r="HPI32" s="197"/>
      <c r="HPJ32" s="197"/>
      <c r="HPK32" s="197"/>
      <c r="HPL32" s="197"/>
      <c r="HPM32" s="197"/>
      <c r="HPN32" s="197"/>
      <c r="HPO32" s="197"/>
      <c r="HPP32" s="197"/>
      <c r="HPQ32" s="197"/>
      <c r="HPR32" s="197"/>
      <c r="HPS32" s="197"/>
      <c r="HPT32" s="197"/>
      <c r="HPU32" s="197"/>
      <c r="HPV32" s="197"/>
      <c r="HPW32" s="197"/>
      <c r="HPX32" s="197"/>
      <c r="HPY32" s="197"/>
      <c r="HPZ32" s="197"/>
      <c r="HQA32" s="197"/>
      <c r="HQB32" s="197"/>
      <c r="HQC32" s="197"/>
      <c r="HQD32" s="197"/>
      <c r="HQE32" s="197"/>
      <c r="HQF32" s="197"/>
      <c r="HQG32" s="197"/>
      <c r="HQH32" s="197"/>
      <c r="HQI32" s="197"/>
      <c r="HQJ32" s="197"/>
      <c r="HQK32" s="197"/>
      <c r="HQL32" s="197"/>
      <c r="HQM32" s="197"/>
      <c r="HQN32" s="197"/>
      <c r="HQO32" s="197"/>
      <c r="HQP32" s="197"/>
      <c r="HQQ32" s="197"/>
      <c r="HQR32" s="197"/>
      <c r="HQS32" s="197"/>
      <c r="HQT32" s="197"/>
      <c r="HQU32" s="197"/>
      <c r="HQV32" s="197"/>
      <c r="HQW32" s="197"/>
      <c r="HQX32" s="197"/>
      <c r="HQY32" s="197"/>
      <c r="HQZ32" s="197"/>
      <c r="HRA32" s="197"/>
      <c r="HRB32" s="197"/>
      <c r="HRC32" s="197"/>
      <c r="HRD32" s="197"/>
      <c r="HRE32" s="197"/>
      <c r="HRF32" s="197"/>
      <c r="HRG32" s="197"/>
      <c r="HRH32" s="197"/>
      <c r="HRI32" s="197"/>
      <c r="HRJ32" s="197"/>
      <c r="HRK32" s="197"/>
      <c r="HRL32" s="197"/>
      <c r="HRM32" s="197"/>
      <c r="HRN32" s="197"/>
      <c r="HRO32" s="197"/>
      <c r="HRP32" s="197"/>
      <c r="HRQ32" s="197"/>
      <c r="HRR32" s="197"/>
      <c r="HRS32" s="197"/>
      <c r="HRT32" s="197"/>
      <c r="HRU32" s="197"/>
      <c r="HRV32" s="197"/>
      <c r="HRW32" s="197"/>
      <c r="HRX32" s="197"/>
      <c r="HRY32" s="197"/>
      <c r="HRZ32" s="197"/>
      <c r="HSA32" s="197"/>
      <c r="HSB32" s="197"/>
      <c r="HSC32" s="197"/>
      <c r="HSD32" s="197"/>
      <c r="HSE32" s="197"/>
      <c r="HSF32" s="197"/>
      <c r="HSG32" s="197"/>
      <c r="HSH32" s="197"/>
      <c r="HSI32" s="197"/>
      <c r="HSJ32" s="197"/>
      <c r="HSK32" s="197"/>
      <c r="HSL32" s="197"/>
      <c r="HSM32" s="197"/>
      <c r="HSN32" s="197"/>
      <c r="HSO32" s="197"/>
      <c r="HSP32" s="197"/>
      <c r="HSQ32" s="197"/>
      <c r="HSR32" s="197"/>
      <c r="HSS32" s="197"/>
      <c r="HST32" s="197"/>
      <c r="HSU32" s="197"/>
      <c r="HSV32" s="197"/>
      <c r="HSW32" s="197"/>
      <c r="HSX32" s="197"/>
      <c r="HSY32" s="197"/>
      <c r="HSZ32" s="197"/>
      <c r="HTA32" s="197"/>
      <c r="HTB32" s="197"/>
      <c r="HTC32" s="197"/>
      <c r="HTD32" s="197"/>
      <c r="HTE32" s="197"/>
      <c r="HTF32" s="197"/>
      <c r="HTG32" s="197"/>
      <c r="HTH32" s="197"/>
      <c r="HTI32" s="197"/>
      <c r="HTJ32" s="197"/>
      <c r="HTK32" s="197"/>
      <c r="HTL32" s="197"/>
      <c r="HTM32" s="197"/>
      <c r="HTN32" s="197"/>
      <c r="HTO32" s="197"/>
      <c r="HTP32" s="197"/>
      <c r="HTQ32" s="197"/>
      <c r="HTR32" s="197"/>
      <c r="HTS32" s="197"/>
      <c r="HTT32" s="197"/>
      <c r="HTU32" s="197"/>
      <c r="HTV32" s="197"/>
      <c r="HTW32" s="197"/>
      <c r="HTX32" s="197"/>
      <c r="HTY32" s="197"/>
      <c r="HTZ32" s="197"/>
      <c r="HUA32" s="197"/>
      <c r="HUB32" s="197"/>
      <c r="HUC32" s="197"/>
      <c r="HUD32" s="197"/>
      <c r="HUE32" s="197"/>
      <c r="HUF32" s="197"/>
      <c r="HUG32" s="197"/>
      <c r="HUH32" s="197"/>
      <c r="HUI32" s="197"/>
      <c r="HUJ32" s="197"/>
      <c r="HUK32" s="197"/>
      <c r="HUL32" s="197"/>
      <c r="HUM32" s="197"/>
      <c r="HUN32" s="197"/>
      <c r="HUO32" s="197"/>
      <c r="HUP32" s="197"/>
      <c r="HUQ32" s="197"/>
      <c r="HUR32" s="197"/>
      <c r="HUS32" s="197"/>
      <c r="HUT32" s="197"/>
      <c r="HUU32" s="197"/>
      <c r="HUV32" s="197"/>
      <c r="HUW32" s="197"/>
      <c r="HUX32" s="197"/>
      <c r="HUY32" s="197"/>
      <c r="HUZ32" s="197"/>
      <c r="HVA32" s="197"/>
      <c r="HVB32" s="197"/>
      <c r="HVC32" s="197"/>
      <c r="HVD32" s="197"/>
      <c r="HVE32" s="197"/>
      <c r="HVF32" s="197"/>
      <c r="HVG32" s="197"/>
      <c r="HVH32" s="197"/>
      <c r="HVI32" s="197"/>
      <c r="HVJ32" s="197"/>
      <c r="HVK32" s="197"/>
      <c r="HVL32" s="197"/>
      <c r="HVM32" s="197"/>
      <c r="HVN32" s="197"/>
      <c r="HVO32" s="197"/>
      <c r="HVP32" s="197"/>
      <c r="HVQ32" s="197"/>
      <c r="HVR32" s="197"/>
      <c r="HVS32" s="197"/>
      <c r="HVT32" s="197"/>
      <c r="HVU32" s="197"/>
      <c r="HVV32" s="197"/>
      <c r="HVW32" s="197"/>
      <c r="HVX32" s="197"/>
      <c r="HVY32" s="197"/>
      <c r="HVZ32" s="197"/>
      <c r="HWA32" s="197"/>
      <c r="HWB32" s="197"/>
      <c r="HWC32" s="197"/>
      <c r="HWD32" s="197"/>
      <c r="HWE32" s="197"/>
      <c r="HWF32" s="197"/>
      <c r="HWG32" s="197"/>
      <c r="HWH32" s="197"/>
      <c r="HWI32" s="197"/>
      <c r="HWJ32" s="197"/>
      <c r="HWK32" s="197"/>
      <c r="HWL32" s="197"/>
      <c r="HWM32" s="197"/>
      <c r="HWN32" s="197"/>
      <c r="HWO32" s="197"/>
      <c r="HWP32" s="197"/>
      <c r="HWQ32" s="197"/>
      <c r="HWR32" s="197"/>
      <c r="HWS32" s="197"/>
      <c r="HWT32" s="197"/>
      <c r="HWU32" s="197"/>
      <c r="HWV32" s="197"/>
      <c r="HWW32" s="197"/>
      <c r="HWX32" s="197"/>
      <c r="HWY32" s="197"/>
      <c r="HWZ32" s="197"/>
      <c r="HXA32" s="197"/>
      <c r="HXB32" s="197"/>
      <c r="HXC32" s="197"/>
      <c r="HXD32" s="197"/>
      <c r="HXE32" s="197"/>
      <c r="HXF32" s="197"/>
      <c r="HXG32" s="197"/>
      <c r="HXH32" s="197"/>
      <c r="HXI32" s="197"/>
      <c r="HXJ32" s="197"/>
      <c r="HXK32" s="197"/>
      <c r="HXL32" s="197"/>
      <c r="HXM32" s="197"/>
      <c r="HXN32" s="197"/>
      <c r="HXO32" s="197"/>
      <c r="HXP32" s="197"/>
      <c r="HXQ32" s="197"/>
      <c r="HXR32" s="197"/>
      <c r="HXS32" s="197"/>
      <c r="HXT32" s="197"/>
      <c r="HXU32" s="197"/>
      <c r="HXV32" s="197"/>
      <c r="HXW32" s="197"/>
      <c r="HXX32" s="197"/>
      <c r="HXY32" s="197"/>
      <c r="HXZ32" s="197"/>
      <c r="HYA32" s="197"/>
      <c r="HYB32" s="197"/>
      <c r="HYC32" s="197"/>
      <c r="HYD32" s="197"/>
      <c r="HYE32" s="197"/>
      <c r="HYF32" s="197"/>
      <c r="HYG32" s="197"/>
      <c r="HYH32" s="197"/>
      <c r="HYI32" s="197"/>
      <c r="HYJ32" s="197"/>
      <c r="HYK32" s="197"/>
      <c r="HYL32" s="197"/>
      <c r="HYM32" s="197"/>
      <c r="HYN32" s="197"/>
      <c r="HYO32" s="197"/>
      <c r="HYP32" s="197"/>
      <c r="HYQ32" s="197"/>
      <c r="HYR32" s="197"/>
      <c r="HYS32" s="197"/>
      <c r="HYT32" s="197"/>
      <c r="HYU32" s="197"/>
      <c r="HYV32" s="197"/>
      <c r="HYW32" s="197"/>
      <c r="HYX32" s="197"/>
      <c r="HYY32" s="197"/>
      <c r="HYZ32" s="197"/>
      <c r="HZA32" s="197"/>
      <c r="HZB32" s="197"/>
      <c r="HZC32" s="197"/>
      <c r="HZD32" s="197"/>
      <c r="HZE32" s="197"/>
      <c r="HZF32" s="197"/>
      <c r="HZG32" s="197"/>
      <c r="HZH32" s="197"/>
      <c r="HZI32" s="197"/>
      <c r="HZJ32" s="197"/>
      <c r="HZK32" s="197"/>
      <c r="HZL32" s="197"/>
      <c r="HZM32" s="197"/>
      <c r="HZN32" s="197"/>
      <c r="HZO32" s="197"/>
      <c r="HZP32" s="197"/>
      <c r="HZQ32" s="197"/>
      <c r="HZR32" s="197"/>
      <c r="HZS32" s="197"/>
      <c r="HZT32" s="197"/>
      <c r="HZU32" s="197"/>
      <c r="HZV32" s="197"/>
      <c r="HZW32" s="197"/>
      <c r="HZX32" s="197"/>
      <c r="HZY32" s="197"/>
      <c r="HZZ32" s="197"/>
      <c r="IAA32" s="197"/>
      <c r="IAB32" s="197"/>
      <c r="IAC32" s="197"/>
      <c r="IAD32" s="197"/>
      <c r="IAE32" s="197"/>
      <c r="IAF32" s="197"/>
      <c r="IAG32" s="197"/>
      <c r="IAH32" s="197"/>
      <c r="IAI32" s="197"/>
      <c r="IAJ32" s="197"/>
      <c r="IAK32" s="197"/>
      <c r="IAL32" s="197"/>
      <c r="IAM32" s="197"/>
      <c r="IAN32" s="197"/>
      <c r="IAO32" s="197"/>
      <c r="IAP32" s="197"/>
      <c r="IAQ32" s="197"/>
      <c r="IAR32" s="197"/>
      <c r="IAS32" s="197"/>
      <c r="IAT32" s="197"/>
      <c r="IAU32" s="197"/>
      <c r="IAV32" s="197"/>
      <c r="IAW32" s="197"/>
      <c r="IAX32" s="197"/>
      <c r="IAY32" s="197"/>
      <c r="IAZ32" s="197"/>
      <c r="IBA32" s="197"/>
      <c r="IBB32" s="197"/>
      <c r="IBC32" s="197"/>
      <c r="IBD32" s="197"/>
      <c r="IBE32" s="197"/>
      <c r="IBF32" s="197"/>
      <c r="IBG32" s="197"/>
      <c r="IBH32" s="197"/>
      <c r="IBI32" s="197"/>
      <c r="IBJ32" s="197"/>
      <c r="IBK32" s="197"/>
      <c r="IBL32" s="197"/>
      <c r="IBM32" s="197"/>
      <c r="IBN32" s="197"/>
      <c r="IBO32" s="197"/>
      <c r="IBP32" s="197"/>
      <c r="IBQ32" s="197"/>
      <c r="IBR32" s="197"/>
      <c r="IBS32" s="197"/>
      <c r="IBT32" s="197"/>
      <c r="IBU32" s="197"/>
      <c r="IBV32" s="197"/>
      <c r="IBW32" s="197"/>
      <c r="IBX32" s="197"/>
      <c r="IBY32" s="197"/>
      <c r="IBZ32" s="197"/>
      <c r="ICA32" s="197"/>
      <c r="ICB32" s="197"/>
      <c r="ICC32" s="197"/>
      <c r="ICD32" s="197"/>
      <c r="ICE32" s="197"/>
      <c r="ICF32" s="197"/>
      <c r="ICG32" s="197"/>
      <c r="ICH32" s="197"/>
      <c r="ICI32" s="197"/>
      <c r="ICJ32" s="197"/>
      <c r="ICK32" s="197"/>
      <c r="ICL32" s="197"/>
      <c r="ICM32" s="197"/>
      <c r="ICN32" s="197"/>
      <c r="ICO32" s="197"/>
      <c r="ICP32" s="197"/>
      <c r="ICQ32" s="197"/>
      <c r="ICR32" s="197"/>
      <c r="ICS32" s="197"/>
      <c r="ICT32" s="197"/>
      <c r="ICU32" s="197"/>
      <c r="ICV32" s="197"/>
      <c r="ICW32" s="197"/>
      <c r="ICX32" s="197"/>
      <c r="ICY32" s="197"/>
      <c r="ICZ32" s="197"/>
      <c r="IDA32" s="197"/>
      <c r="IDB32" s="197"/>
      <c r="IDC32" s="197"/>
      <c r="IDD32" s="197"/>
      <c r="IDE32" s="197"/>
      <c r="IDF32" s="197"/>
      <c r="IDG32" s="197"/>
      <c r="IDH32" s="197"/>
      <c r="IDI32" s="197"/>
      <c r="IDJ32" s="197"/>
      <c r="IDK32" s="197"/>
      <c r="IDL32" s="197"/>
      <c r="IDM32" s="197"/>
      <c r="IDN32" s="197"/>
      <c r="IDO32" s="197"/>
      <c r="IDP32" s="197"/>
      <c r="IDQ32" s="197"/>
      <c r="IDR32" s="197"/>
      <c r="IDS32" s="197"/>
      <c r="IDT32" s="197"/>
      <c r="IDU32" s="197"/>
      <c r="IDV32" s="197"/>
      <c r="IDW32" s="197"/>
      <c r="IDX32" s="197"/>
      <c r="IDY32" s="197"/>
      <c r="IDZ32" s="197"/>
      <c r="IEA32" s="197"/>
      <c r="IEB32" s="197"/>
      <c r="IEC32" s="197"/>
      <c r="IED32" s="197"/>
      <c r="IEE32" s="197"/>
      <c r="IEF32" s="197"/>
      <c r="IEG32" s="197"/>
      <c r="IEH32" s="197"/>
      <c r="IEI32" s="197"/>
      <c r="IEJ32" s="197"/>
      <c r="IEK32" s="197"/>
      <c r="IEL32" s="197"/>
      <c r="IEM32" s="197"/>
      <c r="IEN32" s="197"/>
      <c r="IEO32" s="197"/>
      <c r="IEP32" s="197"/>
      <c r="IEQ32" s="197"/>
      <c r="IER32" s="197"/>
      <c r="IES32" s="197"/>
      <c r="IET32" s="197"/>
      <c r="IEU32" s="197"/>
      <c r="IEV32" s="197"/>
      <c r="IEW32" s="197"/>
      <c r="IEX32" s="197"/>
      <c r="IEY32" s="197"/>
      <c r="IEZ32" s="197"/>
      <c r="IFA32" s="197"/>
      <c r="IFB32" s="197"/>
      <c r="IFC32" s="197"/>
      <c r="IFD32" s="197"/>
      <c r="IFE32" s="197"/>
      <c r="IFF32" s="197"/>
      <c r="IFG32" s="197"/>
      <c r="IFH32" s="197"/>
      <c r="IFI32" s="197"/>
      <c r="IFJ32" s="197"/>
      <c r="IFK32" s="197"/>
      <c r="IFL32" s="197"/>
      <c r="IFM32" s="197"/>
      <c r="IFN32" s="197"/>
      <c r="IFO32" s="197"/>
      <c r="IFP32" s="197"/>
      <c r="IFQ32" s="197"/>
      <c r="IFR32" s="197"/>
      <c r="IFS32" s="197"/>
      <c r="IFT32" s="197"/>
      <c r="IFU32" s="197"/>
      <c r="IFV32" s="197"/>
      <c r="IFW32" s="197"/>
      <c r="IFX32" s="197"/>
      <c r="IFY32" s="197"/>
      <c r="IFZ32" s="197"/>
      <c r="IGA32" s="197"/>
      <c r="IGB32" s="197"/>
      <c r="IGC32" s="197"/>
      <c r="IGD32" s="197"/>
      <c r="IGE32" s="197"/>
      <c r="IGF32" s="197"/>
      <c r="IGG32" s="197"/>
      <c r="IGH32" s="197"/>
      <c r="IGI32" s="197"/>
      <c r="IGJ32" s="197"/>
      <c r="IGK32" s="197"/>
      <c r="IGL32" s="197"/>
      <c r="IGM32" s="197"/>
      <c r="IGN32" s="197"/>
      <c r="IGO32" s="197"/>
      <c r="IGP32" s="197"/>
      <c r="IGQ32" s="197"/>
      <c r="IGR32" s="197"/>
      <c r="IGS32" s="197"/>
      <c r="IGT32" s="197"/>
      <c r="IGU32" s="197"/>
      <c r="IGV32" s="197"/>
      <c r="IGW32" s="197"/>
      <c r="IGX32" s="197"/>
      <c r="IGY32" s="197"/>
      <c r="IGZ32" s="197"/>
      <c r="IHA32" s="197"/>
      <c r="IHB32" s="197"/>
      <c r="IHC32" s="197"/>
      <c r="IHD32" s="197"/>
      <c r="IHE32" s="197"/>
      <c r="IHF32" s="197"/>
      <c r="IHG32" s="197"/>
      <c r="IHH32" s="197"/>
      <c r="IHI32" s="197"/>
      <c r="IHJ32" s="197"/>
      <c r="IHK32" s="197"/>
      <c r="IHL32" s="197"/>
      <c r="IHM32" s="197"/>
      <c r="IHN32" s="197"/>
      <c r="IHO32" s="197"/>
      <c r="IHP32" s="197"/>
      <c r="IHQ32" s="197"/>
      <c r="IHR32" s="197"/>
      <c r="IHS32" s="197"/>
      <c r="IHT32" s="197"/>
      <c r="IHU32" s="197"/>
      <c r="IHV32" s="197"/>
      <c r="IHW32" s="197"/>
      <c r="IHX32" s="197"/>
      <c r="IHY32" s="197"/>
      <c r="IHZ32" s="197"/>
      <c r="IIA32" s="197"/>
      <c r="IIB32" s="197"/>
      <c r="IIC32" s="197"/>
      <c r="IID32" s="197"/>
      <c r="IIE32" s="197"/>
      <c r="IIF32" s="197"/>
      <c r="IIG32" s="197"/>
      <c r="IIH32" s="197"/>
      <c r="III32" s="197"/>
      <c r="IIJ32" s="197"/>
      <c r="IIK32" s="197"/>
      <c r="IIL32" s="197"/>
      <c r="IIM32" s="197"/>
      <c r="IIN32" s="197"/>
      <c r="IIO32" s="197"/>
      <c r="IIP32" s="197"/>
      <c r="IIQ32" s="197"/>
      <c r="IIR32" s="197"/>
      <c r="IIS32" s="197"/>
      <c r="IIT32" s="197"/>
      <c r="IIU32" s="197"/>
      <c r="IIV32" s="197"/>
      <c r="IIW32" s="197"/>
      <c r="IIX32" s="197"/>
      <c r="IIY32" s="197"/>
      <c r="IIZ32" s="197"/>
      <c r="IJA32" s="197"/>
      <c r="IJB32" s="197"/>
      <c r="IJC32" s="197"/>
      <c r="IJD32" s="197"/>
      <c r="IJE32" s="197"/>
      <c r="IJF32" s="197"/>
      <c r="IJG32" s="197"/>
      <c r="IJH32" s="197"/>
      <c r="IJI32" s="197"/>
      <c r="IJJ32" s="197"/>
      <c r="IJK32" s="197"/>
      <c r="IJL32" s="197"/>
      <c r="IJM32" s="197"/>
      <c r="IJN32" s="197"/>
      <c r="IJO32" s="197"/>
      <c r="IJP32" s="197"/>
      <c r="IJQ32" s="197"/>
      <c r="IJR32" s="197"/>
      <c r="IJS32" s="197"/>
      <c r="IJT32" s="197"/>
      <c r="IJU32" s="197"/>
      <c r="IJV32" s="197"/>
      <c r="IJW32" s="197"/>
      <c r="IJX32" s="197"/>
      <c r="IJY32" s="197"/>
      <c r="IJZ32" s="197"/>
      <c r="IKA32" s="197"/>
      <c r="IKB32" s="197"/>
      <c r="IKC32" s="197"/>
      <c r="IKD32" s="197"/>
      <c r="IKE32" s="197"/>
      <c r="IKF32" s="197"/>
      <c r="IKG32" s="197"/>
      <c r="IKH32" s="197"/>
      <c r="IKI32" s="197"/>
      <c r="IKJ32" s="197"/>
      <c r="IKK32" s="197"/>
      <c r="IKL32" s="197"/>
      <c r="IKM32" s="197"/>
      <c r="IKN32" s="197"/>
      <c r="IKO32" s="197"/>
      <c r="IKP32" s="197"/>
      <c r="IKQ32" s="197"/>
      <c r="IKR32" s="197"/>
      <c r="IKS32" s="197"/>
      <c r="IKT32" s="197"/>
      <c r="IKU32" s="197"/>
      <c r="IKV32" s="197"/>
      <c r="IKW32" s="197"/>
      <c r="IKX32" s="197"/>
      <c r="IKY32" s="197"/>
      <c r="IKZ32" s="197"/>
      <c r="ILA32" s="197"/>
      <c r="ILB32" s="197"/>
      <c r="ILC32" s="197"/>
      <c r="ILD32" s="197"/>
      <c r="ILE32" s="197"/>
      <c r="ILF32" s="197"/>
      <c r="ILG32" s="197"/>
      <c r="ILH32" s="197"/>
      <c r="ILI32" s="197"/>
      <c r="ILJ32" s="197"/>
      <c r="ILK32" s="197"/>
      <c r="ILL32" s="197"/>
      <c r="ILM32" s="197"/>
      <c r="ILN32" s="197"/>
      <c r="ILO32" s="197"/>
      <c r="ILP32" s="197"/>
      <c r="ILQ32" s="197"/>
      <c r="ILR32" s="197"/>
      <c r="ILS32" s="197"/>
      <c r="ILT32" s="197"/>
      <c r="ILU32" s="197"/>
      <c r="ILV32" s="197"/>
      <c r="ILW32" s="197"/>
      <c r="ILX32" s="197"/>
      <c r="ILY32" s="197"/>
      <c r="ILZ32" s="197"/>
      <c r="IMA32" s="197"/>
      <c r="IMB32" s="197"/>
      <c r="IMC32" s="197"/>
      <c r="IMD32" s="197"/>
      <c r="IME32" s="197"/>
      <c r="IMF32" s="197"/>
      <c r="IMG32" s="197"/>
      <c r="IMH32" s="197"/>
      <c r="IMI32" s="197"/>
      <c r="IMJ32" s="197"/>
      <c r="IMK32" s="197"/>
      <c r="IML32" s="197"/>
      <c r="IMM32" s="197"/>
      <c r="IMN32" s="197"/>
      <c r="IMO32" s="197"/>
      <c r="IMP32" s="197"/>
      <c r="IMQ32" s="197"/>
      <c r="IMR32" s="197"/>
      <c r="IMS32" s="197"/>
      <c r="IMT32" s="197"/>
      <c r="IMU32" s="197"/>
      <c r="IMV32" s="197"/>
      <c r="IMW32" s="197"/>
      <c r="IMX32" s="197"/>
      <c r="IMY32" s="197"/>
      <c r="IMZ32" s="197"/>
      <c r="INA32" s="197"/>
      <c r="INB32" s="197"/>
      <c r="INC32" s="197"/>
      <c r="IND32" s="197"/>
      <c r="INE32" s="197"/>
      <c r="INF32" s="197"/>
      <c r="ING32" s="197"/>
      <c r="INH32" s="197"/>
      <c r="INI32" s="197"/>
      <c r="INJ32" s="197"/>
      <c r="INK32" s="197"/>
      <c r="INL32" s="197"/>
      <c r="INM32" s="197"/>
      <c r="INN32" s="197"/>
      <c r="INO32" s="197"/>
      <c r="INP32" s="197"/>
      <c r="INQ32" s="197"/>
      <c r="INR32" s="197"/>
      <c r="INS32" s="197"/>
      <c r="INT32" s="197"/>
      <c r="INU32" s="197"/>
      <c r="INV32" s="197"/>
      <c r="INW32" s="197"/>
      <c r="INX32" s="197"/>
      <c r="INY32" s="197"/>
      <c r="INZ32" s="197"/>
      <c r="IOA32" s="197"/>
      <c r="IOB32" s="197"/>
      <c r="IOC32" s="197"/>
      <c r="IOD32" s="197"/>
      <c r="IOE32" s="197"/>
      <c r="IOF32" s="197"/>
      <c r="IOG32" s="197"/>
      <c r="IOH32" s="197"/>
      <c r="IOI32" s="197"/>
      <c r="IOJ32" s="197"/>
      <c r="IOK32" s="197"/>
      <c r="IOL32" s="197"/>
      <c r="IOM32" s="197"/>
      <c r="ION32" s="197"/>
      <c r="IOO32" s="197"/>
      <c r="IOP32" s="197"/>
      <c r="IOQ32" s="197"/>
      <c r="IOR32" s="197"/>
      <c r="IOS32" s="197"/>
      <c r="IOT32" s="197"/>
      <c r="IOU32" s="197"/>
      <c r="IOV32" s="197"/>
      <c r="IOW32" s="197"/>
      <c r="IOX32" s="197"/>
      <c r="IOY32" s="197"/>
      <c r="IOZ32" s="197"/>
      <c r="IPA32" s="197"/>
      <c r="IPB32" s="197"/>
      <c r="IPC32" s="197"/>
      <c r="IPD32" s="197"/>
      <c r="IPE32" s="197"/>
      <c r="IPF32" s="197"/>
      <c r="IPG32" s="197"/>
      <c r="IPH32" s="197"/>
      <c r="IPI32" s="197"/>
      <c r="IPJ32" s="197"/>
      <c r="IPK32" s="197"/>
      <c r="IPL32" s="197"/>
      <c r="IPM32" s="197"/>
      <c r="IPN32" s="197"/>
      <c r="IPO32" s="197"/>
      <c r="IPP32" s="197"/>
      <c r="IPQ32" s="197"/>
      <c r="IPR32" s="197"/>
      <c r="IPS32" s="197"/>
      <c r="IPT32" s="197"/>
      <c r="IPU32" s="197"/>
      <c r="IPV32" s="197"/>
      <c r="IPW32" s="197"/>
      <c r="IPX32" s="197"/>
      <c r="IPY32" s="197"/>
      <c r="IPZ32" s="197"/>
      <c r="IQA32" s="197"/>
      <c r="IQB32" s="197"/>
      <c r="IQC32" s="197"/>
      <c r="IQD32" s="197"/>
      <c r="IQE32" s="197"/>
      <c r="IQF32" s="197"/>
      <c r="IQG32" s="197"/>
      <c r="IQH32" s="197"/>
      <c r="IQI32" s="197"/>
      <c r="IQJ32" s="197"/>
      <c r="IQK32" s="197"/>
      <c r="IQL32" s="197"/>
      <c r="IQM32" s="197"/>
      <c r="IQN32" s="197"/>
      <c r="IQO32" s="197"/>
      <c r="IQP32" s="197"/>
      <c r="IQQ32" s="197"/>
      <c r="IQR32" s="197"/>
      <c r="IQS32" s="197"/>
      <c r="IQT32" s="197"/>
      <c r="IQU32" s="197"/>
      <c r="IQV32" s="197"/>
      <c r="IQW32" s="197"/>
      <c r="IQX32" s="197"/>
      <c r="IQY32" s="197"/>
      <c r="IQZ32" s="197"/>
      <c r="IRA32" s="197"/>
      <c r="IRB32" s="197"/>
      <c r="IRC32" s="197"/>
      <c r="IRD32" s="197"/>
      <c r="IRE32" s="197"/>
      <c r="IRF32" s="197"/>
      <c r="IRG32" s="197"/>
      <c r="IRH32" s="197"/>
      <c r="IRI32" s="197"/>
      <c r="IRJ32" s="197"/>
      <c r="IRK32" s="197"/>
      <c r="IRL32" s="197"/>
      <c r="IRM32" s="197"/>
      <c r="IRN32" s="197"/>
      <c r="IRO32" s="197"/>
      <c r="IRP32" s="197"/>
      <c r="IRQ32" s="197"/>
      <c r="IRR32" s="197"/>
      <c r="IRS32" s="197"/>
      <c r="IRT32" s="197"/>
      <c r="IRU32" s="197"/>
      <c r="IRV32" s="197"/>
      <c r="IRW32" s="197"/>
      <c r="IRX32" s="197"/>
      <c r="IRY32" s="197"/>
      <c r="IRZ32" s="197"/>
      <c r="ISA32" s="197"/>
      <c r="ISB32" s="197"/>
      <c r="ISC32" s="197"/>
      <c r="ISD32" s="197"/>
      <c r="ISE32" s="197"/>
      <c r="ISF32" s="197"/>
      <c r="ISG32" s="197"/>
      <c r="ISH32" s="197"/>
      <c r="ISI32" s="197"/>
      <c r="ISJ32" s="197"/>
      <c r="ISK32" s="197"/>
      <c r="ISL32" s="197"/>
      <c r="ISM32" s="197"/>
      <c r="ISN32" s="197"/>
      <c r="ISO32" s="197"/>
      <c r="ISP32" s="197"/>
      <c r="ISQ32" s="197"/>
      <c r="ISR32" s="197"/>
      <c r="ISS32" s="197"/>
      <c r="IST32" s="197"/>
      <c r="ISU32" s="197"/>
      <c r="ISV32" s="197"/>
      <c r="ISW32" s="197"/>
      <c r="ISX32" s="197"/>
      <c r="ISY32" s="197"/>
      <c r="ISZ32" s="197"/>
      <c r="ITA32" s="197"/>
      <c r="ITB32" s="197"/>
      <c r="ITC32" s="197"/>
      <c r="ITD32" s="197"/>
      <c r="ITE32" s="197"/>
      <c r="ITF32" s="197"/>
      <c r="ITG32" s="197"/>
      <c r="ITH32" s="197"/>
      <c r="ITI32" s="197"/>
      <c r="ITJ32" s="197"/>
      <c r="ITK32" s="197"/>
      <c r="ITL32" s="197"/>
      <c r="ITM32" s="197"/>
      <c r="ITN32" s="197"/>
      <c r="ITO32" s="197"/>
      <c r="ITP32" s="197"/>
      <c r="ITQ32" s="197"/>
      <c r="ITR32" s="197"/>
      <c r="ITS32" s="197"/>
      <c r="ITT32" s="197"/>
      <c r="ITU32" s="197"/>
      <c r="ITV32" s="197"/>
      <c r="ITW32" s="197"/>
      <c r="ITX32" s="197"/>
      <c r="ITY32" s="197"/>
      <c r="ITZ32" s="197"/>
      <c r="IUA32" s="197"/>
      <c r="IUB32" s="197"/>
      <c r="IUC32" s="197"/>
      <c r="IUD32" s="197"/>
      <c r="IUE32" s="197"/>
      <c r="IUF32" s="197"/>
      <c r="IUG32" s="197"/>
      <c r="IUH32" s="197"/>
      <c r="IUI32" s="197"/>
      <c r="IUJ32" s="197"/>
      <c r="IUK32" s="197"/>
      <c r="IUL32" s="197"/>
      <c r="IUM32" s="197"/>
      <c r="IUN32" s="197"/>
      <c r="IUO32" s="197"/>
      <c r="IUP32" s="197"/>
      <c r="IUQ32" s="197"/>
      <c r="IUR32" s="197"/>
      <c r="IUS32" s="197"/>
      <c r="IUT32" s="197"/>
      <c r="IUU32" s="197"/>
      <c r="IUV32" s="197"/>
      <c r="IUW32" s="197"/>
      <c r="IUX32" s="197"/>
      <c r="IUY32" s="197"/>
      <c r="IUZ32" s="197"/>
      <c r="IVA32" s="197"/>
      <c r="IVB32" s="197"/>
      <c r="IVC32" s="197"/>
      <c r="IVD32" s="197"/>
      <c r="IVE32" s="197"/>
      <c r="IVF32" s="197"/>
      <c r="IVG32" s="197"/>
      <c r="IVH32" s="197"/>
      <c r="IVI32" s="197"/>
      <c r="IVJ32" s="197"/>
      <c r="IVK32" s="197"/>
      <c r="IVL32" s="197"/>
      <c r="IVM32" s="197"/>
      <c r="IVN32" s="197"/>
      <c r="IVO32" s="197"/>
      <c r="IVP32" s="197"/>
      <c r="IVQ32" s="197"/>
      <c r="IVR32" s="197"/>
      <c r="IVS32" s="197"/>
      <c r="IVT32" s="197"/>
      <c r="IVU32" s="197"/>
      <c r="IVV32" s="197"/>
      <c r="IVW32" s="197"/>
      <c r="IVX32" s="197"/>
      <c r="IVY32" s="197"/>
      <c r="IVZ32" s="197"/>
      <c r="IWA32" s="197"/>
      <c r="IWB32" s="197"/>
      <c r="IWC32" s="197"/>
      <c r="IWD32" s="197"/>
      <c r="IWE32" s="197"/>
      <c r="IWF32" s="197"/>
      <c r="IWG32" s="197"/>
      <c r="IWH32" s="197"/>
      <c r="IWI32" s="197"/>
      <c r="IWJ32" s="197"/>
      <c r="IWK32" s="197"/>
      <c r="IWL32" s="197"/>
      <c r="IWM32" s="197"/>
      <c r="IWN32" s="197"/>
      <c r="IWO32" s="197"/>
      <c r="IWP32" s="197"/>
      <c r="IWQ32" s="197"/>
      <c r="IWR32" s="197"/>
      <c r="IWS32" s="197"/>
      <c r="IWT32" s="197"/>
      <c r="IWU32" s="197"/>
      <c r="IWV32" s="197"/>
      <c r="IWW32" s="197"/>
      <c r="IWX32" s="197"/>
      <c r="IWY32" s="197"/>
      <c r="IWZ32" s="197"/>
      <c r="IXA32" s="197"/>
      <c r="IXB32" s="197"/>
      <c r="IXC32" s="197"/>
      <c r="IXD32" s="197"/>
      <c r="IXE32" s="197"/>
      <c r="IXF32" s="197"/>
      <c r="IXG32" s="197"/>
      <c r="IXH32" s="197"/>
      <c r="IXI32" s="197"/>
      <c r="IXJ32" s="197"/>
      <c r="IXK32" s="197"/>
      <c r="IXL32" s="197"/>
      <c r="IXM32" s="197"/>
      <c r="IXN32" s="197"/>
      <c r="IXO32" s="197"/>
      <c r="IXP32" s="197"/>
      <c r="IXQ32" s="197"/>
      <c r="IXR32" s="197"/>
      <c r="IXS32" s="197"/>
      <c r="IXT32" s="197"/>
      <c r="IXU32" s="197"/>
      <c r="IXV32" s="197"/>
      <c r="IXW32" s="197"/>
      <c r="IXX32" s="197"/>
      <c r="IXY32" s="197"/>
      <c r="IXZ32" s="197"/>
      <c r="IYA32" s="197"/>
      <c r="IYB32" s="197"/>
      <c r="IYC32" s="197"/>
      <c r="IYD32" s="197"/>
      <c r="IYE32" s="197"/>
      <c r="IYF32" s="197"/>
      <c r="IYG32" s="197"/>
      <c r="IYH32" s="197"/>
      <c r="IYI32" s="197"/>
      <c r="IYJ32" s="197"/>
      <c r="IYK32" s="197"/>
      <c r="IYL32" s="197"/>
      <c r="IYM32" s="197"/>
      <c r="IYN32" s="197"/>
      <c r="IYO32" s="197"/>
      <c r="IYP32" s="197"/>
      <c r="IYQ32" s="197"/>
      <c r="IYR32" s="197"/>
      <c r="IYS32" s="197"/>
      <c r="IYT32" s="197"/>
      <c r="IYU32" s="197"/>
      <c r="IYV32" s="197"/>
      <c r="IYW32" s="197"/>
      <c r="IYX32" s="197"/>
      <c r="IYY32" s="197"/>
      <c r="IYZ32" s="197"/>
      <c r="IZA32" s="197"/>
      <c r="IZB32" s="197"/>
      <c r="IZC32" s="197"/>
      <c r="IZD32" s="197"/>
      <c r="IZE32" s="197"/>
      <c r="IZF32" s="197"/>
      <c r="IZG32" s="197"/>
      <c r="IZH32" s="197"/>
      <c r="IZI32" s="197"/>
      <c r="IZJ32" s="197"/>
      <c r="IZK32" s="197"/>
      <c r="IZL32" s="197"/>
      <c r="IZM32" s="197"/>
      <c r="IZN32" s="197"/>
      <c r="IZO32" s="197"/>
      <c r="IZP32" s="197"/>
      <c r="IZQ32" s="197"/>
      <c r="IZR32" s="197"/>
      <c r="IZS32" s="197"/>
      <c r="IZT32" s="197"/>
      <c r="IZU32" s="197"/>
      <c r="IZV32" s="197"/>
      <c r="IZW32" s="197"/>
      <c r="IZX32" s="197"/>
      <c r="IZY32" s="197"/>
      <c r="IZZ32" s="197"/>
      <c r="JAA32" s="197"/>
      <c r="JAB32" s="197"/>
      <c r="JAC32" s="197"/>
      <c r="JAD32" s="197"/>
      <c r="JAE32" s="197"/>
      <c r="JAF32" s="197"/>
      <c r="JAG32" s="197"/>
      <c r="JAH32" s="197"/>
      <c r="JAI32" s="197"/>
      <c r="JAJ32" s="197"/>
      <c r="JAK32" s="197"/>
      <c r="JAL32" s="197"/>
      <c r="JAM32" s="197"/>
      <c r="JAN32" s="197"/>
      <c r="JAO32" s="197"/>
      <c r="JAP32" s="197"/>
      <c r="JAQ32" s="197"/>
      <c r="JAR32" s="197"/>
      <c r="JAS32" s="197"/>
      <c r="JAT32" s="197"/>
      <c r="JAU32" s="197"/>
      <c r="JAV32" s="197"/>
      <c r="JAW32" s="197"/>
      <c r="JAX32" s="197"/>
      <c r="JAY32" s="197"/>
      <c r="JAZ32" s="197"/>
      <c r="JBA32" s="197"/>
      <c r="JBB32" s="197"/>
      <c r="JBC32" s="197"/>
      <c r="JBD32" s="197"/>
      <c r="JBE32" s="197"/>
      <c r="JBF32" s="197"/>
      <c r="JBG32" s="197"/>
      <c r="JBH32" s="197"/>
      <c r="JBI32" s="197"/>
      <c r="JBJ32" s="197"/>
      <c r="JBK32" s="197"/>
      <c r="JBL32" s="197"/>
      <c r="JBM32" s="197"/>
      <c r="JBN32" s="197"/>
      <c r="JBO32" s="197"/>
      <c r="JBP32" s="197"/>
      <c r="JBQ32" s="197"/>
      <c r="JBR32" s="197"/>
      <c r="JBS32" s="197"/>
      <c r="JBT32" s="197"/>
      <c r="JBU32" s="197"/>
      <c r="JBV32" s="197"/>
      <c r="JBW32" s="197"/>
      <c r="JBX32" s="197"/>
      <c r="JBY32" s="197"/>
      <c r="JBZ32" s="197"/>
      <c r="JCA32" s="197"/>
      <c r="JCB32" s="197"/>
      <c r="JCC32" s="197"/>
      <c r="JCD32" s="197"/>
      <c r="JCE32" s="197"/>
      <c r="JCF32" s="197"/>
      <c r="JCG32" s="197"/>
      <c r="JCH32" s="197"/>
      <c r="JCI32" s="197"/>
      <c r="JCJ32" s="197"/>
      <c r="JCK32" s="197"/>
      <c r="JCL32" s="197"/>
      <c r="JCM32" s="197"/>
      <c r="JCN32" s="197"/>
      <c r="JCO32" s="197"/>
      <c r="JCP32" s="197"/>
      <c r="JCQ32" s="197"/>
      <c r="JCR32" s="197"/>
      <c r="JCS32" s="197"/>
      <c r="JCT32" s="197"/>
      <c r="JCU32" s="197"/>
      <c r="JCV32" s="197"/>
      <c r="JCW32" s="197"/>
      <c r="JCX32" s="197"/>
      <c r="JCY32" s="197"/>
      <c r="JCZ32" s="197"/>
      <c r="JDA32" s="197"/>
      <c r="JDB32" s="197"/>
      <c r="JDC32" s="197"/>
      <c r="JDD32" s="197"/>
      <c r="JDE32" s="197"/>
      <c r="JDF32" s="197"/>
      <c r="JDG32" s="197"/>
      <c r="JDH32" s="197"/>
      <c r="JDI32" s="197"/>
      <c r="JDJ32" s="197"/>
      <c r="JDK32" s="197"/>
      <c r="JDL32" s="197"/>
      <c r="JDM32" s="197"/>
      <c r="JDN32" s="197"/>
      <c r="JDO32" s="197"/>
      <c r="JDP32" s="197"/>
      <c r="JDQ32" s="197"/>
      <c r="JDR32" s="197"/>
      <c r="JDS32" s="197"/>
      <c r="JDT32" s="197"/>
      <c r="JDU32" s="197"/>
      <c r="JDV32" s="197"/>
      <c r="JDW32" s="197"/>
      <c r="JDX32" s="197"/>
      <c r="JDY32" s="197"/>
      <c r="JDZ32" s="197"/>
      <c r="JEA32" s="197"/>
      <c r="JEB32" s="197"/>
      <c r="JEC32" s="197"/>
      <c r="JED32" s="197"/>
      <c r="JEE32" s="197"/>
      <c r="JEF32" s="197"/>
      <c r="JEG32" s="197"/>
      <c r="JEH32" s="197"/>
      <c r="JEI32" s="197"/>
      <c r="JEJ32" s="197"/>
      <c r="JEK32" s="197"/>
      <c r="JEL32" s="197"/>
      <c r="JEM32" s="197"/>
      <c r="JEN32" s="197"/>
      <c r="JEO32" s="197"/>
      <c r="JEP32" s="197"/>
      <c r="JEQ32" s="197"/>
      <c r="JER32" s="197"/>
      <c r="JES32" s="197"/>
      <c r="JET32" s="197"/>
      <c r="JEU32" s="197"/>
      <c r="JEV32" s="197"/>
      <c r="JEW32" s="197"/>
      <c r="JEX32" s="197"/>
      <c r="JEY32" s="197"/>
      <c r="JEZ32" s="197"/>
      <c r="JFA32" s="197"/>
      <c r="JFB32" s="197"/>
      <c r="JFC32" s="197"/>
      <c r="JFD32" s="197"/>
      <c r="JFE32" s="197"/>
      <c r="JFF32" s="197"/>
      <c r="JFG32" s="197"/>
      <c r="JFH32" s="197"/>
      <c r="JFI32" s="197"/>
      <c r="JFJ32" s="197"/>
      <c r="JFK32" s="197"/>
      <c r="JFL32" s="197"/>
      <c r="JFM32" s="197"/>
      <c r="JFN32" s="197"/>
      <c r="JFO32" s="197"/>
      <c r="JFP32" s="197"/>
      <c r="JFQ32" s="197"/>
      <c r="JFR32" s="197"/>
      <c r="JFS32" s="197"/>
      <c r="JFT32" s="197"/>
      <c r="JFU32" s="197"/>
      <c r="JFV32" s="197"/>
      <c r="JFW32" s="197"/>
      <c r="JFX32" s="197"/>
      <c r="JFY32" s="197"/>
      <c r="JFZ32" s="197"/>
      <c r="JGA32" s="197"/>
      <c r="JGB32" s="197"/>
      <c r="JGC32" s="197"/>
      <c r="JGD32" s="197"/>
      <c r="JGE32" s="197"/>
      <c r="JGF32" s="197"/>
      <c r="JGG32" s="197"/>
      <c r="JGH32" s="197"/>
      <c r="JGI32" s="197"/>
      <c r="JGJ32" s="197"/>
      <c r="JGK32" s="197"/>
      <c r="JGL32" s="197"/>
      <c r="JGM32" s="197"/>
      <c r="JGN32" s="197"/>
      <c r="JGO32" s="197"/>
      <c r="JGP32" s="197"/>
      <c r="JGQ32" s="197"/>
      <c r="JGR32" s="197"/>
      <c r="JGS32" s="197"/>
      <c r="JGT32" s="197"/>
      <c r="JGU32" s="197"/>
      <c r="JGV32" s="197"/>
      <c r="JGW32" s="197"/>
      <c r="JGX32" s="197"/>
      <c r="JGY32" s="197"/>
      <c r="JGZ32" s="197"/>
      <c r="JHA32" s="197"/>
      <c r="JHB32" s="197"/>
      <c r="JHC32" s="197"/>
      <c r="JHD32" s="197"/>
      <c r="JHE32" s="197"/>
      <c r="JHF32" s="197"/>
      <c r="JHG32" s="197"/>
      <c r="JHH32" s="197"/>
      <c r="JHI32" s="197"/>
      <c r="JHJ32" s="197"/>
      <c r="JHK32" s="197"/>
      <c r="JHL32" s="197"/>
      <c r="JHM32" s="197"/>
      <c r="JHN32" s="197"/>
      <c r="JHO32" s="197"/>
      <c r="JHP32" s="197"/>
      <c r="JHQ32" s="197"/>
      <c r="JHR32" s="197"/>
      <c r="JHS32" s="197"/>
      <c r="JHT32" s="197"/>
      <c r="JHU32" s="197"/>
      <c r="JHV32" s="197"/>
      <c r="JHW32" s="197"/>
      <c r="JHX32" s="197"/>
      <c r="JHY32" s="197"/>
      <c r="JHZ32" s="197"/>
      <c r="JIA32" s="197"/>
      <c r="JIB32" s="197"/>
      <c r="JIC32" s="197"/>
      <c r="JID32" s="197"/>
      <c r="JIE32" s="197"/>
      <c r="JIF32" s="197"/>
      <c r="JIG32" s="197"/>
      <c r="JIH32" s="197"/>
      <c r="JII32" s="197"/>
      <c r="JIJ32" s="197"/>
      <c r="JIK32" s="197"/>
      <c r="JIL32" s="197"/>
      <c r="JIM32" s="197"/>
      <c r="JIN32" s="197"/>
      <c r="JIO32" s="197"/>
      <c r="JIP32" s="197"/>
      <c r="JIQ32" s="197"/>
      <c r="JIR32" s="197"/>
      <c r="JIS32" s="197"/>
      <c r="JIT32" s="197"/>
      <c r="JIU32" s="197"/>
      <c r="JIV32" s="197"/>
      <c r="JIW32" s="197"/>
      <c r="JIX32" s="197"/>
      <c r="JIY32" s="197"/>
      <c r="JIZ32" s="197"/>
      <c r="JJA32" s="197"/>
      <c r="JJB32" s="197"/>
      <c r="JJC32" s="197"/>
      <c r="JJD32" s="197"/>
      <c r="JJE32" s="197"/>
      <c r="JJF32" s="197"/>
      <c r="JJG32" s="197"/>
      <c r="JJH32" s="197"/>
      <c r="JJI32" s="197"/>
      <c r="JJJ32" s="197"/>
      <c r="JJK32" s="197"/>
      <c r="JJL32" s="197"/>
      <c r="JJM32" s="197"/>
      <c r="JJN32" s="197"/>
      <c r="JJO32" s="197"/>
      <c r="JJP32" s="197"/>
      <c r="JJQ32" s="197"/>
      <c r="JJR32" s="197"/>
      <c r="JJS32" s="197"/>
      <c r="JJT32" s="197"/>
      <c r="JJU32" s="197"/>
      <c r="JJV32" s="197"/>
      <c r="JJW32" s="197"/>
      <c r="JJX32" s="197"/>
      <c r="JJY32" s="197"/>
      <c r="JJZ32" s="197"/>
      <c r="JKA32" s="197"/>
      <c r="JKB32" s="197"/>
      <c r="JKC32" s="197"/>
      <c r="JKD32" s="197"/>
      <c r="JKE32" s="197"/>
      <c r="JKF32" s="197"/>
      <c r="JKG32" s="197"/>
      <c r="JKH32" s="197"/>
      <c r="JKI32" s="197"/>
      <c r="JKJ32" s="197"/>
      <c r="JKK32" s="197"/>
      <c r="JKL32" s="197"/>
      <c r="JKM32" s="197"/>
      <c r="JKN32" s="197"/>
      <c r="JKO32" s="197"/>
      <c r="JKP32" s="197"/>
      <c r="JKQ32" s="197"/>
      <c r="JKR32" s="197"/>
      <c r="JKS32" s="197"/>
      <c r="JKT32" s="197"/>
      <c r="JKU32" s="197"/>
      <c r="JKV32" s="197"/>
      <c r="JKW32" s="197"/>
      <c r="JKX32" s="197"/>
      <c r="JKY32" s="197"/>
      <c r="JKZ32" s="197"/>
      <c r="JLA32" s="197"/>
      <c r="JLB32" s="197"/>
      <c r="JLC32" s="197"/>
      <c r="JLD32" s="197"/>
      <c r="JLE32" s="197"/>
      <c r="JLF32" s="197"/>
      <c r="JLG32" s="197"/>
      <c r="JLH32" s="197"/>
      <c r="JLI32" s="197"/>
      <c r="JLJ32" s="197"/>
      <c r="JLK32" s="197"/>
      <c r="JLL32" s="197"/>
      <c r="JLM32" s="197"/>
      <c r="JLN32" s="197"/>
      <c r="JLO32" s="197"/>
      <c r="JLP32" s="197"/>
      <c r="JLQ32" s="197"/>
      <c r="JLR32" s="197"/>
      <c r="JLS32" s="197"/>
      <c r="JLT32" s="197"/>
      <c r="JLU32" s="197"/>
      <c r="JLV32" s="197"/>
      <c r="JLW32" s="197"/>
      <c r="JLX32" s="197"/>
      <c r="JLY32" s="197"/>
      <c r="JLZ32" s="197"/>
      <c r="JMA32" s="197"/>
      <c r="JMB32" s="197"/>
      <c r="JMC32" s="197"/>
      <c r="JMD32" s="197"/>
      <c r="JME32" s="197"/>
      <c r="JMF32" s="197"/>
      <c r="JMG32" s="197"/>
      <c r="JMH32" s="197"/>
      <c r="JMI32" s="197"/>
      <c r="JMJ32" s="197"/>
      <c r="JMK32" s="197"/>
      <c r="JML32" s="197"/>
      <c r="JMM32" s="197"/>
      <c r="JMN32" s="197"/>
      <c r="JMO32" s="197"/>
      <c r="JMP32" s="197"/>
      <c r="JMQ32" s="197"/>
      <c r="JMR32" s="197"/>
      <c r="JMS32" s="197"/>
      <c r="JMT32" s="197"/>
      <c r="JMU32" s="197"/>
      <c r="JMV32" s="197"/>
      <c r="JMW32" s="197"/>
      <c r="JMX32" s="197"/>
      <c r="JMY32" s="197"/>
      <c r="JMZ32" s="197"/>
      <c r="JNA32" s="197"/>
      <c r="JNB32" s="197"/>
      <c r="JNC32" s="197"/>
      <c r="JND32" s="197"/>
      <c r="JNE32" s="197"/>
      <c r="JNF32" s="197"/>
      <c r="JNG32" s="197"/>
      <c r="JNH32" s="197"/>
      <c r="JNI32" s="197"/>
      <c r="JNJ32" s="197"/>
      <c r="JNK32" s="197"/>
      <c r="JNL32" s="197"/>
      <c r="JNM32" s="197"/>
      <c r="JNN32" s="197"/>
      <c r="JNO32" s="197"/>
      <c r="JNP32" s="197"/>
      <c r="JNQ32" s="197"/>
      <c r="JNR32" s="197"/>
      <c r="JNS32" s="197"/>
      <c r="JNT32" s="197"/>
      <c r="JNU32" s="197"/>
      <c r="JNV32" s="197"/>
      <c r="JNW32" s="197"/>
      <c r="JNX32" s="197"/>
      <c r="JNY32" s="197"/>
      <c r="JNZ32" s="197"/>
      <c r="JOA32" s="197"/>
      <c r="JOB32" s="197"/>
      <c r="JOC32" s="197"/>
      <c r="JOD32" s="197"/>
      <c r="JOE32" s="197"/>
      <c r="JOF32" s="197"/>
      <c r="JOG32" s="197"/>
      <c r="JOH32" s="197"/>
      <c r="JOI32" s="197"/>
      <c r="JOJ32" s="197"/>
      <c r="JOK32" s="197"/>
      <c r="JOL32" s="197"/>
      <c r="JOM32" s="197"/>
      <c r="JON32" s="197"/>
      <c r="JOO32" s="197"/>
      <c r="JOP32" s="197"/>
      <c r="JOQ32" s="197"/>
      <c r="JOR32" s="197"/>
      <c r="JOS32" s="197"/>
      <c r="JOT32" s="197"/>
      <c r="JOU32" s="197"/>
      <c r="JOV32" s="197"/>
      <c r="JOW32" s="197"/>
      <c r="JOX32" s="197"/>
      <c r="JOY32" s="197"/>
      <c r="JOZ32" s="197"/>
      <c r="JPA32" s="197"/>
      <c r="JPB32" s="197"/>
      <c r="JPC32" s="197"/>
      <c r="JPD32" s="197"/>
      <c r="JPE32" s="197"/>
      <c r="JPF32" s="197"/>
      <c r="JPG32" s="197"/>
      <c r="JPH32" s="197"/>
      <c r="JPI32" s="197"/>
      <c r="JPJ32" s="197"/>
      <c r="JPK32" s="197"/>
      <c r="JPL32" s="197"/>
      <c r="JPM32" s="197"/>
      <c r="JPN32" s="197"/>
      <c r="JPO32" s="197"/>
      <c r="JPP32" s="197"/>
      <c r="JPQ32" s="197"/>
      <c r="JPR32" s="197"/>
      <c r="JPS32" s="197"/>
      <c r="JPT32" s="197"/>
      <c r="JPU32" s="197"/>
      <c r="JPV32" s="197"/>
      <c r="JPW32" s="197"/>
      <c r="JPX32" s="197"/>
      <c r="JPY32" s="197"/>
      <c r="JPZ32" s="197"/>
      <c r="JQA32" s="197"/>
      <c r="JQB32" s="197"/>
      <c r="JQC32" s="197"/>
      <c r="JQD32" s="197"/>
      <c r="JQE32" s="197"/>
      <c r="JQF32" s="197"/>
      <c r="JQG32" s="197"/>
      <c r="JQH32" s="197"/>
      <c r="JQI32" s="197"/>
      <c r="JQJ32" s="197"/>
      <c r="JQK32" s="197"/>
      <c r="JQL32" s="197"/>
      <c r="JQM32" s="197"/>
      <c r="JQN32" s="197"/>
      <c r="JQO32" s="197"/>
      <c r="JQP32" s="197"/>
      <c r="JQQ32" s="197"/>
      <c r="JQR32" s="197"/>
      <c r="JQS32" s="197"/>
      <c r="JQT32" s="197"/>
      <c r="JQU32" s="197"/>
      <c r="JQV32" s="197"/>
      <c r="JQW32" s="197"/>
      <c r="JQX32" s="197"/>
      <c r="JQY32" s="197"/>
      <c r="JQZ32" s="197"/>
      <c r="JRA32" s="197"/>
      <c r="JRB32" s="197"/>
      <c r="JRC32" s="197"/>
      <c r="JRD32" s="197"/>
      <c r="JRE32" s="197"/>
      <c r="JRF32" s="197"/>
      <c r="JRG32" s="197"/>
      <c r="JRH32" s="197"/>
      <c r="JRI32" s="197"/>
      <c r="JRJ32" s="197"/>
      <c r="JRK32" s="197"/>
      <c r="JRL32" s="197"/>
      <c r="JRM32" s="197"/>
      <c r="JRN32" s="197"/>
      <c r="JRO32" s="197"/>
      <c r="JRP32" s="197"/>
      <c r="JRQ32" s="197"/>
      <c r="JRR32" s="197"/>
      <c r="JRS32" s="197"/>
      <c r="JRT32" s="197"/>
      <c r="JRU32" s="197"/>
      <c r="JRV32" s="197"/>
      <c r="JRW32" s="197"/>
      <c r="JRX32" s="197"/>
      <c r="JRY32" s="197"/>
      <c r="JRZ32" s="197"/>
      <c r="JSA32" s="197"/>
      <c r="JSB32" s="197"/>
      <c r="JSC32" s="197"/>
      <c r="JSD32" s="197"/>
      <c r="JSE32" s="197"/>
      <c r="JSF32" s="197"/>
      <c r="JSG32" s="197"/>
      <c r="JSH32" s="197"/>
      <c r="JSI32" s="197"/>
      <c r="JSJ32" s="197"/>
      <c r="JSK32" s="197"/>
      <c r="JSL32" s="197"/>
      <c r="JSM32" s="197"/>
      <c r="JSN32" s="197"/>
      <c r="JSO32" s="197"/>
      <c r="JSP32" s="197"/>
      <c r="JSQ32" s="197"/>
      <c r="JSR32" s="197"/>
      <c r="JSS32" s="197"/>
      <c r="JST32" s="197"/>
      <c r="JSU32" s="197"/>
      <c r="JSV32" s="197"/>
      <c r="JSW32" s="197"/>
      <c r="JSX32" s="197"/>
      <c r="JSY32" s="197"/>
      <c r="JSZ32" s="197"/>
      <c r="JTA32" s="197"/>
      <c r="JTB32" s="197"/>
      <c r="JTC32" s="197"/>
      <c r="JTD32" s="197"/>
      <c r="JTE32" s="197"/>
      <c r="JTF32" s="197"/>
      <c r="JTG32" s="197"/>
      <c r="JTH32" s="197"/>
      <c r="JTI32" s="197"/>
      <c r="JTJ32" s="197"/>
      <c r="JTK32" s="197"/>
      <c r="JTL32" s="197"/>
      <c r="JTM32" s="197"/>
      <c r="JTN32" s="197"/>
      <c r="JTO32" s="197"/>
      <c r="JTP32" s="197"/>
      <c r="JTQ32" s="197"/>
      <c r="JTR32" s="197"/>
      <c r="JTS32" s="197"/>
      <c r="JTT32" s="197"/>
      <c r="JTU32" s="197"/>
      <c r="JTV32" s="197"/>
      <c r="JTW32" s="197"/>
      <c r="JTX32" s="197"/>
      <c r="JTY32" s="197"/>
      <c r="JTZ32" s="197"/>
      <c r="JUA32" s="197"/>
      <c r="JUB32" s="197"/>
      <c r="JUC32" s="197"/>
      <c r="JUD32" s="197"/>
      <c r="JUE32" s="197"/>
      <c r="JUF32" s="197"/>
      <c r="JUG32" s="197"/>
      <c r="JUH32" s="197"/>
      <c r="JUI32" s="197"/>
      <c r="JUJ32" s="197"/>
      <c r="JUK32" s="197"/>
      <c r="JUL32" s="197"/>
      <c r="JUM32" s="197"/>
      <c r="JUN32" s="197"/>
      <c r="JUO32" s="197"/>
      <c r="JUP32" s="197"/>
      <c r="JUQ32" s="197"/>
      <c r="JUR32" s="197"/>
      <c r="JUS32" s="197"/>
      <c r="JUT32" s="197"/>
      <c r="JUU32" s="197"/>
      <c r="JUV32" s="197"/>
      <c r="JUW32" s="197"/>
      <c r="JUX32" s="197"/>
      <c r="JUY32" s="197"/>
      <c r="JUZ32" s="197"/>
      <c r="JVA32" s="197"/>
      <c r="JVB32" s="197"/>
      <c r="JVC32" s="197"/>
      <c r="JVD32" s="197"/>
      <c r="JVE32" s="197"/>
      <c r="JVF32" s="197"/>
      <c r="JVG32" s="197"/>
      <c r="JVH32" s="197"/>
      <c r="JVI32" s="197"/>
      <c r="JVJ32" s="197"/>
      <c r="JVK32" s="197"/>
      <c r="JVL32" s="197"/>
      <c r="JVM32" s="197"/>
      <c r="JVN32" s="197"/>
      <c r="JVO32" s="197"/>
      <c r="JVP32" s="197"/>
      <c r="JVQ32" s="197"/>
      <c r="JVR32" s="197"/>
      <c r="JVS32" s="197"/>
      <c r="JVT32" s="197"/>
      <c r="JVU32" s="197"/>
      <c r="JVV32" s="197"/>
      <c r="JVW32" s="197"/>
      <c r="JVX32" s="197"/>
      <c r="JVY32" s="197"/>
      <c r="JVZ32" s="197"/>
      <c r="JWA32" s="197"/>
      <c r="JWB32" s="197"/>
      <c r="JWC32" s="197"/>
      <c r="JWD32" s="197"/>
      <c r="JWE32" s="197"/>
      <c r="JWF32" s="197"/>
      <c r="JWG32" s="197"/>
      <c r="JWH32" s="197"/>
      <c r="JWI32" s="197"/>
      <c r="JWJ32" s="197"/>
      <c r="JWK32" s="197"/>
      <c r="JWL32" s="197"/>
      <c r="JWM32" s="197"/>
      <c r="JWN32" s="197"/>
      <c r="JWO32" s="197"/>
      <c r="JWP32" s="197"/>
      <c r="JWQ32" s="197"/>
      <c r="JWR32" s="197"/>
      <c r="JWS32" s="197"/>
      <c r="JWT32" s="197"/>
      <c r="JWU32" s="197"/>
      <c r="JWV32" s="197"/>
      <c r="JWW32" s="197"/>
      <c r="JWX32" s="197"/>
      <c r="JWY32" s="197"/>
      <c r="JWZ32" s="197"/>
      <c r="JXA32" s="197"/>
      <c r="JXB32" s="197"/>
      <c r="JXC32" s="197"/>
      <c r="JXD32" s="197"/>
      <c r="JXE32" s="197"/>
      <c r="JXF32" s="197"/>
      <c r="JXG32" s="197"/>
      <c r="JXH32" s="197"/>
      <c r="JXI32" s="197"/>
      <c r="JXJ32" s="197"/>
      <c r="JXK32" s="197"/>
      <c r="JXL32" s="197"/>
      <c r="JXM32" s="197"/>
      <c r="JXN32" s="197"/>
      <c r="JXO32" s="197"/>
      <c r="JXP32" s="197"/>
      <c r="JXQ32" s="197"/>
      <c r="JXR32" s="197"/>
      <c r="JXS32" s="197"/>
      <c r="JXT32" s="197"/>
      <c r="JXU32" s="197"/>
      <c r="JXV32" s="197"/>
      <c r="JXW32" s="197"/>
      <c r="JXX32" s="197"/>
      <c r="JXY32" s="197"/>
      <c r="JXZ32" s="197"/>
      <c r="JYA32" s="197"/>
      <c r="JYB32" s="197"/>
      <c r="JYC32" s="197"/>
      <c r="JYD32" s="197"/>
      <c r="JYE32" s="197"/>
      <c r="JYF32" s="197"/>
      <c r="JYG32" s="197"/>
      <c r="JYH32" s="197"/>
      <c r="JYI32" s="197"/>
      <c r="JYJ32" s="197"/>
      <c r="JYK32" s="197"/>
      <c r="JYL32" s="197"/>
      <c r="JYM32" s="197"/>
      <c r="JYN32" s="197"/>
      <c r="JYO32" s="197"/>
      <c r="JYP32" s="197"/>
      <c r="JYQ32" s="197"/>
      <c r="JYR32" s="197"/>
      <c r="JYS32" s="197"/>
      <c r="JYT32" s="197"/>
      <c r="JYU32" s="197"/>
      <c r="JYV32" s="197"/>
      <c r="JYW32" s="197"/>
      <c r="JYX32" s="197"/>
      <c r="JYY32" s="197"/>
      <c r="JYZ32" s="197"/>
      <c r="JZA32" s="197"/>
      <c r="JZB32" s="197"/>
      <c r="JZC32" s="197"/>
      <c r="JZD32" s="197"/>
      <c r="JZE32" s="197"/>
      <c r="JZF32" s="197"/>
      <c r="JZG32" s="197"/>
      <c r="JZH32" s="197"/>
      <c r="JZI32" s="197"/>
      <c r="JZJ32" s="197"/>
      <c r="JZK32" s="197"/>
      <c r="JZL32" s="197"/>
      <c r="JZM32" s="197"/>
      <c r="JZN32" s="197"/>
      <c r="JZO32" s="197"/>
      <c r="JZP32" s="197"/>
      <c r="JZQ32" s="197"/>
      <c r="JZR32" s="197"/>
      <c r="JZS32" s="197"/>
      <c r="JZT32" s="197"/>
      <c r="JZU32" s="197"/>
      <c r="JZV32" s="197"/>
      <c r="JZW32" s="197"/>
      <c r="JZX32" s="197"/>
      <c r="JZY32" s="197"/>
      <c r="JZZ32" s="197"/>
      <c r="KAA32" s="197"/>
      <c r="KAB32" s="197"/>
      <c r="KAC32" s="197"/>
      <c r="KAD32" s="197"/>
      <c r="KAE32" s="197"/>
      <c r="KAF32" s="197"/>
      <c r="KAG32" s="197"/>
      <c r="KAH32" s="197"/>
      <c r="KAI32" s="197"/>
      <c r="KAJ32" s="197"/>
      <c r="KAK32" s="197"/>
      <c r="KAL32" s="197"/>
      <c r="KAM32" s="197"/>
      <c r="KAN32" s="197"/>
      <c r="KAO32" s="197"/>
      <c r="KAP32" s="197"/>
      <c r="KAQ32" s="197"/>
      <c r="KAR32" s="197"/>
      <c r="KAS32" s="197"/>
      <c r="KAT32" s="197"/>
      <c r="KAU32" s="197"/>
      <c r="KAV32" s="197"/>
      <c r="KAW32" s="197"/>
      <c r="KAX32" s="197"/>
      <c r="KAY32" s="197"/>
      <c r="KAZ32" s="197"/>
      <c r="KBA32" s="197"/>
      <c r="KBB32" s="197"/>
      <c r="KBC32" s="197"/>
      <c r="KBD32" s="197"/>
      <c r="KBE32" s="197"/>
      <c r="KBF32" s="197"/>
      <c r="KBG32" s="197"/>
      <c r="KBH32" s="197"/>
      <c r="KBI32" s="197"/>
      <c r="KBJ32" s="197"/>
      <c r="KBK32" s="197"/>
      <c r="KBL32" s="197"/>
      <c r="KBM32" s="197"/>
      <c r="KBN32" s="197"/>
      <c r="KBO32" s="197"/>
      <c r="KBP32" s="197"/>
      <c r="KBQ32" s="197"/>
      <c r="KBR32" s="197"/>
      <c r="KBS32" s="197"/>
      <c r="KBT32" s="197"/>
      <c r="KBU32" s="197"/>
      <c r="KBV32" s="197"/>
      <c r="KBW32" s="197"/>
      <c r="KBX32" s="197"/>
      <c r="KBY32" s="197"/>
      <c r="KBZ32" s="197"/>
      <c r="KCA32" s="197"/>
      <c r="KCB32" s="197"/>
      <c r="KCC32" s="197"/>
      <c r="KCD32" s="197"/>
      <c r="KCE32" s="197"/>
      <c r="KCF32" s="197"/>
      <c r="KCG32" s="197"/>
      <c r="KCH32" s="197"/>
      <c r="KCI32" s="197"/>
      <c r="KCJ32" s="197"/>
      <c r="KCK32" s="197"/>
      <c r="KCL32" s="197"/>
      <c r="KCM32" s="197"/>
      <c r="KCN32" s="197"/>
      <c r="KCO32" s="197"/>
      <c r="KCP32" s="197"/>
      <c r="KCQ32" s="197"/>
      <c r="KCR32" s="197"/>
      <c r="KCS32" s="197"/>
      <c r="KCT32" s="197"/>
      <c r="KCU32" s="197"/>
      <c r="KCV32" s="197"/>
      <c r="KCW32" s="197"/>
      <c r="KCX32" s="197"/>
      <c r="KCY32" s="197"/>
      <c r="KCZ32" s="197"/>
      <c r="KDA32" s="197"/>
      <c r="KDB32" s="197"/>
      <c r="KDC32" s="197"/>
      <c r="KDD32" s="197"/>
      <c r="KDE32" s="197"/>
      <c r="KDF32" s="197"/>
      <c r="KDG32" s="197"/>
      <c r="KDH32" s="197"/>
      <c r="KDI32" s="197"/>
      <c r="KDJ32" s="197"/>
      <c r="KDK32" s="197"/>
      <c r="KDL32" s="197"/>
      <c r="KDM32" s="197"/>
      <c r="KDN32" s="197"/>
      <c r="KDO32" s="197"/>
      <c r="KDP32" s="197"/>
      <c r="KDQ32" s="197"/>
      <c r="KDR32" s="197"/>
      <c r="KDS32" s="197"/>
      <c r="KDT32" s="197"/>
      <c r="KDU32" s="197"/>
      <c r="KDV32" s="197"/>
      <c r="KDW32" s="197"/>
      <c r="KDX32" s="197"/>
      <c r="KDY32" s="197"/>
      <c r="KDZ32" s="197"/>
      <c r="KEA32" s="197"/>
      <c r="KEB32" s="197"/>
      <c r="KEC32" s="197"/>
      <c r="KED32" s="197"/>
      <c r="KEE32" s="197"/>
      <c r="KEF32" s="197"/>
      <c r="KEG32" s="197"/>
      <c r="KEH32" s="197"/>
      <c r="KEI32" s="197"/>
      <c r="KEJ32" s="197"/>
      <c r="KEK32" s="197"/>
      <c r="KEL32" s="197"/>
      <c r="KEM32" s="197"/>
      <c r="KEN32" s="197"/>
      <c r="KEO32" s="197"/>
      <c r="KEP32" s="197"/>
      <c r="KEQ32" s="197"/>
      <c r="KER32" s="197"/>
      <c r="KES32" s="197"/>
      <c r="KET32" s="197"/>
      <c r="KEU32" s="197"/>
      <c r="KEV32" s="197"/>
      <c r="KEW32" s="197"/>
      <c r="KEX32" s="197"/>
      <c r="KEY32" s="197"/>
      <c r="KEZ32" s="197"/>
      <c r="KFA32" s="197"/>
      <c r="KFB32" s="197"/>
      <c r="KFC32" s="197"/>
      <c r="KFD32" s="197"/>
      <c r="KFE32" s="197"/>
      <c r="KFF32" s="197"/>
      <c r="KFG32" s="197"/>
      <c r="KFH32" s="197"/>
      <c r="KFI32" s="197"/>
      <c r="KFJ32" s="197"/>
      <c r="KFK32" s="197"/>
      <c r="KFL32" s="197"/>
      <c r="KFM32" s="197"/>
      <c r="KFN32" s="197"/>
      <c r="KFO32" s="197"/>
      <c r="KFP32" s="197"/>
      <c r="KFQ32" s="197"/>
      <c r="KFR32" s="197"/>
      <c r="KFS32" s="197"/>
      <c r="KFT32" s="197"/>
      <c r="KFU32" s="197"/>
      <c r="KFV32" s="197"/>
      <c r="KFW32" s="197"/>
      <c r="KFX32" s="197"/>
      <c r="KFY32" s="197"/>
      <c r="KFZ32" s="197"/>
      <c r="KGA32" s="197"/>
      <c r="KGB32" s="197"/>
      <c r="KGC32" s="197"/>
      <c r="KGD32" s="197"/>
      <c r="KGE32" s="197"/>
      <c r="KGF32" s="197"/>
      <c r="KGG32" s="197"/>
      <c r="KGH32" s="197"/>
      <c r="KGI32" s="197"/>
      <c r="KGJ32" s="197"/>
      <c r="KGK32" s="197"/>
      <c r="KGL32" s="197"/>
      <c r="KGM32" s="197"/>
      <c r="KGN32" s="197"/>
      <c r="KGO32" s="197"/>
      <c r="KGP32" s="197"/>
      <c r="KGQ32" s="197"/>
      <c r="KGR32" s="197"/>
      <c r="KGS32" s="197"/>
      <c r="KGT32" s="197"/>
      <c r="KGU32" s="197"/>
      <c r="KGV32" s="197"/>
      <c r="KGW32" s="197"/>
      <c r="KGX32" s="197"/>
      <c r="KGY32" s="197"/>
      <c r="KGZ32" s="197"/>
      <c r="KHA32" s="197"/>
      <c r="KHB32" s="197"/>
      <c r="KHC32" s="197"/>
      <c r="KHD32" s="197"/>
      <c r="KHE32" s="197"/>
      <c r="KHF32" s="197"/>
      <c r="KHG32" s="197"/>
      <c r="KHH32" s="197"/>
      <c r="KHI32" s="197"/>
      <c r="KHJ32" s="197"/>
      <c r="KHK32" s="197"/>
      <c r="KHL32" s="197"/>
      <c r="KHM32" s="197"/>
      <c r="KHN32" s="197"/>
      <c r="KHO32" s="197"/>
      <c r="KHP32" s="197"/>
      <c r="KHQ32" s="197"/>
      <c r="KHR32" s="197"/>
      <c r="KHS32" s="197"/>
      <c r="KHT32" s="197"/>
      <c r="KHU32" s="197"/>
      <c r="KHV32" s="197"/>
      <c r="KHW32" s="197"/>
      <c r="KHX32" s="197"/>
      <c r="KHY32" s="197"/>
      <c r="KHZ32" s="197"/>
      <c r="KIA32" s="197"/>
      <c r="KIB32" s="197"/>
      <c r="KIC32" s="197"/>
      <c r="KID32" s="197"/>
      <c r="KIE32" s="197"/>
      <c r="KIF32" s="197"/>
      <c r="KIG32" s="197"/>
      <c r="KIH32" s="197"/>
      <c r="KII32" s="197"/>
      <c r="KIJ32" s="197"/>
      <c r="KIK32" s="197"/>
      <c r="KIL32" s="197"/>
      <c r="KIM32" s="197"/>
      <c r="KIN32" s="197"/>
      <c r="KIO32" s="197"/>
      <c r="KIP32" s="197"/>
      <c r="KIQ32" s="197"/>
      <c r="KIR32" s="197"/>
      <c r="KIS32" s="197"/>
      <c r="KIT32" s="197"/>
      <c r="KIU32" s="197"/>
      <c r="KIV32" s="197"/>
      <c r="KIW32" s="197"/>
      <c r="KIX32" s="197"/>
      <c r="KIY32" s="197"/>
      <c r="KIZ32" s="197"/>
      <c r="KJA32" s="197"/>
      <c r="KJB32" s="197"/>
      <c r="KJC32" s="197"/>
      <c r="KJD32" s="197"/>
      <c r="KJE32" s="197"/>
      <c r="KJF32" s="197"/>
      <c r="KJG32" s="197"/>
      <c r="KJH32" s="197"/>
      <c r="KJI32" s="197"/>
      <c r="KJJ32" s="197"/>
      <c r="KJK32" s="197"/>
      <c r="KJL32" s="197"/>
      <c r="KJM32" s="197"/>
      <c r="KJN32" s="197"/>
      <c r="KJO32" s="197"/>
      <c r="KJP32" s="197"/>
      <c r="KJQ32" s="197"/>
      <c r="KJR32" s="197"/>
      <c r="KJS32" s="197"/>
      <c r="KJT32" s="197"/>
      <c r="KJU32" s="197"/>
      <c r="KJV32" s="197"/>
      <c r="KJW32" s="197"/>
      <c r="KJX32" s="197"/>
      <c r="KJY32" s="197"/>
      <c r="KJZ32" s="197"/>
      <c r="KKA32" s="197"/>
      <c r="KKB32" s="197"/>
      <c r="KKC32" s="197"/>
      <c r="KKD32" s="197"/>
      <c r="KKE32" s="197"/>
      <c r="KKF32" s="197"/>
      <c r="KKG32" s="197"/>
      <c r="KKH32" s="197"/>
      <c r="KKI32" s="197"/>
      <c r="KKJ32" s="197"/>
      <c r="KKK32" s="197"/>
      <c r="KKL32" s="197"/>
      <c r="KKM32" s="197"/>
      <c r="KKN32" s="197"/>
      <c r="KKO32" s="197"/>
      <c r="KKP32" s="197"/>
      <c r="KKQ32" s="197"/>
      <c r="KKR32" s="197"/>
      <c r="KKS32" s="197"/>
      <c r="KKT32" s="197"/>
      <c r="KKU32" s="197"/>
      <c r="KKV32" s="197"/>
      <c r="KKW32" s="197"/>
      <c r="KKX32" s="197"/>
      <c r="KKY32" s="197"/>
      <c r="KKZ32" s="197"/>
      <c r="KLA32" s="197"/>
      <c r="KLB32" s="197"/>
      <c r="KLC32" s="197"/>
      <c r="KLD32" s="197"/>
      <c r="KLE32" s="197"/>
      <c r="KLF32" s="197"/>
      <c r="KLG32" s="197"/>
      <c r="KLH32" s="197"/>
      <c r="KLI32" s="197"/>
      <c r="KLJ32" s="197"/>
      <c r="KLK32" s="197"/>
      <c r="KLL32" s="197"/>
      <c r="KLM32" s="197"/>
      <c r="KLN32" s="197"/>
      <c r="KLO32" s="197"/>
      <c r="KLP32" s="197"/>
      <c r="KLQ32" s="197"/>
      <c r="KLR32" s="197"/>
      <c r="KLS32" s="197"/>
      <c r="KLT32" s="197"/>
      <c r="KLU32" s="197"/>
      <c r="KLV32" s="197"/>
      <c r="KLW32" s="197"/>
      <c r="KLX32" s="197"/>
      <c r="KLY32" s="197"/>
      <c r="KLZ32" s="197"/>
      <c r="KMA32" s="197"/>
      <c r="KMB32" s="197"/>
      <c r="KMC32" s="197"/>
      <c r="KMD32" s="197"/>
      <c r="KME32" s="197"/>
      <c r="KMF32" s="197"/>
      <c r="KMG32" s="197"/>
      <c r="KMH32" s="197"/>
      <c r="KMI32" s="197"/>
      <c r="KMJ32" s="197"/>
      <c r="KMK32" s="197"/>
      <c r="KML32" s="197"/>
      <c r="KMM32" s="197"/>
      <c r="KMN32" s="197"/>
      <c r="KMO32" s="197"/>
      <c r="KMP32" s="197"/>
      <c r="KMQ32" s="197"/>
      <c r="KMR32" s="197"/>
      <c r="KMS32" s="197"/>
      <c r="KMT32" s="197"/>
      <c r="KMU32" s="197"/>
      <c r="KMV32" s="197"/>
      <c r="KMW32" s="197"/>
      <c r="KMX32" s="197"/>
      <c r="KMY32" s="197"/>
      <c r="KMZ32" s="197"/>
      <c r="KNA32" s="197"/>
      <c r="KNB32" s="197"/>
      <c r="KNC32" s="197"/>
      <c r="KND32" s="197"/>
      <c r="KNE32" s="197"/>
      <c r="KNF32" s="197"/>
      <c r="KNG32" s="197"/>
      <c r="KNH32" s="197"/>
      <c r="KNI32" s="197"/>
      <c r="KNJ32" s="197"/>
      <c r="KNK32" s="197"/>
      <c r="KNL32" s="197"/>
      <c r="KNM32" s="197"/>
      <c r="KNN32" s="197"/>
      <c r="KNO32" s="197"/>
      <c r="KNP32" s="197"/>
      <c r="KNQ32" s="197"/>
      <c r="KNR32" s="197"/>
      <c r="KNS32" s="197"/>
      <c r="KNT32" s="197"/>
      <c r="KNU32" s="197"/>
      <c r="KNV32" s="197"/>
      <c r="KNW32" s="197"/>
      <c r="KNX32" s="197"/>
      <c r="KNY32" s="197"/>
      <c r="KNZ32" s="197"/>
      <c r="KOA32" s="197"/>
      <c r="KOB32" s="197"/>
      <c r="KOC32" s="197"/>
      <c r="KOD32" s="197"/>
      <c r="KOE32" s="197"/>
      <c r="KOF32" s="197"/>
      <c r="KOG32" s="197"/>
      <c r="KOH32" s="197"/>
      <c r="KOI32" s="197"/>
      <c r="KOJ32" s="197"/>
      <c r="KOK32" s="197"/>
      <c r="KOL32" s="197"/>
      <c r="KOM32" s="197"/>
      <c r="KON32" s="197"/>
      <c r="KOO32" s="197"/>
      <c r="KOP32" s="197"/>
      <c r="KOQ32" s="197"/>
      <c r="KOR32" s="197"/>
      <c r="KOS32" s="197"/>
      <c r="KOT32" s="197"/>
      <c r="KOU32" s="197"/>
      <c r="KOV32" s="197"/>
      <c r="KOW32" s="197"/>
      <c r="KOX32" s="197"/>
      <c r="KOY32" s="197"/>
      <c r="KOZ32" s="197"/>
      <c r="KPA32" s="197"/>
      <c r="KPB32" s="197"/>
      <c r="KPC32" s="197"/>
      <c r="KPD32" s="197"/>
      <c r="KPE32" s="197"/>
      <c r="KPF32" s="197"/>
      <c r="KPG32" s="197"/>
      <c r="KPH32" s="197"/>
      <c r="KPI32" s="197"/>
      <c r="KPJ32" s="197"/>
      <c r="KPK32" s="197"/>
      <c r="KPL32" s="197"/>
      <c r="KPM32" s="197"/>
      <c r="KPN32" s="197"/>
      <c r="KPO32" s="197"/>
      <c r="KPP32" s="197"/>
      <c r="KPQ32" s="197"/>
      <c r="KPR32" s="197"/>
      <c r="KPS32" s="197"/>
      <c r="KPT32" s="197"/>
      <c r="KPU32" s="197"/>
      <c r="KPV32" s="197"/>
      <c r="KPW32" s="197"/>
      <c r="KPX32" s="197"/>
      <c r="KPY32" s="197"/>
      <c r="KPZ32" s="197"/>
      <c r="KQA32" s="197"/>
      <c r="KQB32" s="197"/>
      <c r="KQC32" s="197"/>
      <c r="KQD32" s="197"/>
      <c r="KQE32" s="197"/>
      <c r="KQF32" s="197"/>
      <c r="KQG32" s="197"/>
      <c r="KQH32" s="197"/>
      <c r="KQI32" s="197"/>
      <c r="KQJ32" s="197"/>
      <c r="KQK32" s="197"/>
      <c r="KQL32" s="197"/>
      <c r="KQM32" s="197"/>
      <c r="KQN32" s="197"/>
      <c r="KQO32" s="197"/>
      <c r="KQP32" s="197"/>
      <c r="KQQ32" s="197"/>
      <c r="KQR32" s="197"/>
      <c r="KQS32" s="197"/>
      <c r="KQT32" s="197"/>
      <c r="KQU32" s="197"/>
      <c r="KQV32" s="197"/>
      <c r="KQW32" s="197"/>
      <c r="KQX32" s="197"/>
      <c r="KQY32" s="197"/>
      <c r="KQZ32" s="197"/>
      <c r="KRA32" s="197"/>
      <c r="KRB32" s="197"/>
      <c r="KRC32" s="197"/>
      <c r="KRD32" s="197"/>
      <c r="KRE32" s="197"/>
      <c r="KRF32" s="197"/>
      <c r="KRG32" s="197"/>
      <c r="KRH32" s="197"/>
      <c r="KRI32" s="197"/>
      <c r="KRJ32" s="197"/>
      <c r="KRK32" s="197"/>
      <c r="KRL32" s="197"/>
      <c r="KRM32" s="197"/>
      <c r="KRN32" s="197"/>
      <c r="KRO32" s="197"/>
      <c r="KRP32" s="197"/>
      <c r="KRQ32" s="197"/>
      <c r="KRR32" s="197"/>
      <c r="KRS32" s="197"/>
      <c r="KRT32" s="197"/>
      <c r="KRU32" s="197"/>
      <c r="KRV32" s="197"/>
      <c r="KRW32" s="197"/>
      <c r="KRX32" s="197"/>
      <c r="KRY32" s="197"/>
      <c r="KRZ32" s="197"/>
      <c r="KSA32" s="197"/>
      <c r="KSB32" s="197"/>
      <c r="KSC32" s="197"/>
      <c r="KSD32" s="197"/>
      <c r="KSE32" s="197"/>
      <c r="KSF32" s="197"/>
      <c r="KSG32" s="197"/>
      <c r="KSH32" s="197"/>
      <c r="KSI32" s="197"/>
      <c r="KSJ32" s="197"/>
      <c r="KSK32" s="197"/>
      <c r="KSL32" s="197"/>
      <c r="KSM32" s="197"/>
      <c r="KSN32" s="197"/>
      <c r="KSO32" s="197"/>
      <c r="KSP32" s="197"/>
      <c r="KSQ32" s="197"/>
      <c r="KSR32" s="197"/>
      <c r="KSS32" s="197"/>
      <c r="KST32" s="197"/>
      <c r="KSU32" s="197"/>
      <c r="KSV32" s="197"/>
      <c r="KSW32" s="197"/>
      <c r="KSX32" s="197"/>
      <c r="KSY32" s="197"/>
      <c r="KSZ32" s="197"/>
      <c r="KTA32" s="197"/>
      <c r="KTB32" s="197"/>
      <c r="KTC32" s="197"/>
      <c r="KTD32" s="197"/>
      <c r="KTE32" s="197"/>
      <c r="KTF32" s="197"/>
      <c r="KTG32" s="197"/>
      <c r="KTH32" s="197"/>
      <c r="KTI32" s="197"/>
      <c r="KTJ32" s="197"/>
      <c r="KTK32" s="197"/>
      <c r="KTL32" s="197"/>
      <c r="KTM32" s="197"/>
      <c r="KTN32" s="197"/>
      <c r="KTO32" s="197"/>
      <c r="KTP32" s="197"/>
      <c r="KTQ32" s="197"/>
      <c r="KTR32" s="197"/>
      <c r="KTS32" s="197"/>
      <c r="KTT32" s="197"/>
      <c r="KTU32" s="197"/>
      <c r="KTV32" s="197"/>
      <c r="KTW32" s="197"/>
      <c r="KTX32" s="197"/>
      <c r="KTY32" s="197"/>
      <c r="KTZ32" s="197"/>
      <c r="KUA32" s="197"/>
      <c r="KUB32" s="197"/>
      <c r="KUC32" s="197"/>
      <c r="KUD32" s="197"/>
      <c r="KUE32" s="197"/>
      <c r="KUF32" s="197"/>
      <c r="KUG32" s="197"/>
      <c r="KUH32" s="197"/>
      <c r="KUI32" s="197"/>
      <c r="KUJ32" s="197"/>
      <c r="KUK32" s="197"/>
      <c r="KUL32" s="197"/>
      <c r="KUM32" s="197"/>
      <c r="KUN32" s="197"/>
      <c r="KUO32" s="197"/>
      <c r="KUP32" s="197"/>
      <c r="KUQ32" s="197"/>
      <c r="KUR32" s="197"/>
      <c r="KUS32" s="197"/>
      <c r="KUT32" s="197"/>
      <c r="KUU32" s="197"/>
      <c r="KUV32" s="197"/>
      <c r="KUW32" s="197"/>
      <c r="KUX32" s="197"/>
      <c r="KUY32" s="197"/>
      <c r="KUZ32" s="197"/>
      <c r="KVA32" s="197"/>
      <c r="KVB32" s="197"/>
      <c r="KVC32" s="197"/>
      <c r="KVD32" s="197"/>
      <c r="KVE32" s="197"/>
      <c r="KVF32" s="197"/>
      <c r="KVG32" s="197"/>
      <c r="KVH32" s="197"/>
      <c r="KVI32" s="197"/>
      <c r="KVJ32" s="197"/>
      <c r="KVK32" s="197"/>
      <c r="KVL32" s="197"/>
      <c r="KVM32" s="197"/>
      <c r="KVN32" s="197"/>
      <c r="KVO32" s="197"/>
      <c r="KVP32" s="197"/>
      <c r="KVQ32" s="197"/>
      <c r="KVR32" s="197"/>
      <c r="KVS32" s="197"/>
      <c r="KVT32" s="197"/>
      <c r="KVU32" s="197"/>
      <c r="KVV32" s="197"/>
      <c r="KVW32" s="197"/>
      <c r="KVX32" s="197"/>
      <c r="KVY32" s="197"/>
      <c r="KVZ32" s="197"/>
      <c r="KWA32" s="197"/>
      <c r="KWB32" s="197"/>
      <c r="KWC32" s="197"/>
      <c r="KWD32" s="197"/>
      <c r="KWE32" s="197"/>
      <c r="KWF32" s="197"/>
      <c r="KWG32" s="197"/>
      <c r="KWH32" s="197"/>
      <c r="KWI32" s="197"/>
      <c r="KWJ32" s="197"/>
      <c r="KWK32" s="197"/>
      <c r="KWL32" s="197"/>
      <c r="KWM32" s="197"/>
      <c r="KWN32" s="197"/>
      <c r="KWO32" s="197"/>
      <c r="KWP32" s="197"/>
      <c r="KWQ32" s="197"/>
      <c r="KWR32" s="197"/>
      <c r="KWS32" s="197"/>
      <c r="KWT32" s="197"/>
      <c r="KWU32" s="197"/>
      <c r="KWV32" s="197"/>
      <c r="KWW32" s="197"/>
      <c r="KWX32" s="197"/>
      <c r="KWY32" s="197"/>
      <c r="KWZ32" s="197"/>
      <c r="KXA32" s="197"/>
      <c r="KXB32" s="197"/>
      <c r="KXC32" s="197"/>
      <c r="KXD32" s="197"/>
      <c r="KXE32" s="197"/>
      <c r="KXF32" s="197"/>
      <c r="KXG32" s="197"/>
      <c r="KXH32" s="197"/>
      <c r="KXI32" s="197"/>
      <c r="KXJ32" s="197"/>
      <c r="KXK32" s="197"/>
      <c r="KXL32" s="197"/>
      <c r="KXM32" s="197"/>
      <c r="KXN32" s="197"/>
      <c r="KXO32" s="197"/>
      <c r="KXP32" s="197"/>
      <c r="KXQ32" s="197"/>
      <c r="KXR32" s="197"/>
      <c r="KXS32" s="197"/>
      <c r="KXT32" s="197"/>
      <c r="KXU32" s="197"/>
      <c r="KXV32" s="197"/>
      <c r="KXW32" s="197"/>
      <c r="KXX32" s="197"/>
      <c r="KXY32" s="197"/>
      <c r="KXZ32" s="197"/>
      <c r="KYA32" s="197"/>
      <c r="KYB32" s="197"/>
      <c r="KYC32" s="197"/>
      <c r="KYD32" s="197"/>
      <c r="KYE32" s="197"/>
      <c r="KYF32" s="197"/>
      <c r="KYG32" s="197"/>
      <c r="KYH32" s="197"/>
      <c r="KYI32" s="197"/>
      <c r="KYJ32" s="197"/>
      <c r="KYK32" s="197"/>
      <c r="KYL32" s="197"/>
      <c r="KYM32" s="197"/>
      <c r="KYN32" s="197"/>
      <c r="KYO32" s="197"/>
      <c r="KYP32" s="197"/>
      <c r="KYQ32" s="197"/>
      <c r="KYR32" s="197"/>
      <c r="KYS32" s="197"/>
      <c r="KYT32" s="197"/>
      <c r="KYU32" s="197"/>
      <c r="KYV32" s="197"/>
      <c r="KYW32" s="197"/>
      <c r="KYX32" s="197"/>
      <c r="KYY32" s="197"/>
      <c r="KYZ32" s="197"/>
      <c r="KZA32" s="197"/>
      <c r="KZB32" s="197"/>
      <c r="KZC32" s="197"/>
      <c r="KZD32" s="197"/>
      <c r="KZE32" s="197"/>
      <c r="KZF32" s="197"/>
      <c r="KZG32" s="197"/>
      <c r="KZH32" s="197"/>
      <c r="KZI32" s="197"/>
      <c r="KZJ32" s="197"/>
      <c r="KZK32" s="197"/>
      <c r="KZL32" s="197"/>
      <c r="KZM32" s="197"/>
      <c r="KZN32" s="197"/>
      <c r="KZO32" s="197"/>
      <c r="KZP32" s="197"/>
      <c r="KZQ32" s="197"/>
      <c r="KZR32" s="197"/>
      <c r="KZS32" s="197"/>
      <c r="KZT32" s="197"/>
      <c r="KZU32" s="197"/>
      <c r="KZV32" s="197"/>
      <c r="KZW32" s="197"/>
      <c r="KZX32" s="197"/>
      <c r="KZY32" s="197"/>
      <c r="KZZ32" s="197"/>
      <c r="LAA32" s="197"/>
      <c r="LAB32" s="197"/>
      <c r="LAC32" s="197"/>
      <c r="LAD32" s="197"/>
      <c r="LAE32" s="197"/>
      <c r="LAF32" s="197"/>
      <c r="LAG32" s="197"/>
      <c r="LAH32" s="197"/>
      <c r="LAI32" s="197"/>
      <c r="LAJ32" s="197"/>
      <c r="LAK32" s="197"/>
      <c r="LAL32" s="197"/>
      <c r="LAM32" s="197"/>
      <c r="LAN32" s="197"/>
      <c r="LAO32" s="197"/>
      <c r="LAP32" s="197"/>
      <c r="LAQ32" s="197"/>
      <c r="LAR32" s="197"/>
      <c r="LAS32" s="197"/>
      <c r="LAT32" s="197"/>
      <c r="LAU32" s="197"/>
      <c r="LAV32" s="197"/>
      <c r="LAW32" s="197"/>
      <c r="LAX32" s="197"/>
      <c r="LAY32" s="197"/>
      <c r="LAZ32" s="197"/>
      <c r="LBA32" s="197"/>
      <c r="LBB32" s="197"/>
      <c r="LBC32" s="197"/>
      <c r="LBD32" s="197"/>
      <c r="LBE32" s="197"/>
      <c r="LBF32" s="197"/>
      <c r="LBG32" s="197"/>
      <c r="LBH32" s="197"/>
      <c r="LBI32" s="197"/>
      <c r="LBJ32" s="197"/>
      <c r="LBK32" s="197"/>
      <c r="LBL32" s="197"/>
      <c r="LBM32" s="197"/>
      <c r="LBN32" s="197"/>
      <c r="LBO32" s="197"/>
      <c r="LBP32" s="197"/>
      <c r="LBQ32" s="197"/>
      <c r="LBR32" s="197"/>
      <c r="LBS32" s="197"/>
      <c r="LBT32" s="197"/>
      <c r="LBU32" s="197"/>
      <c r="LBV32" s="197"/>
      <c r="LBW32" s="197"/>
      <c r="LBX32" s="197"/>
      <c r="LBY32" s="197"/>
      <c r="LBZ32" s="197"/>
      <c r="LCA32" s="197"/>
      <c r="LCB32" s="197"/>
      <c r="LCC32" s="197"/>
      <c r="LCD32" s="197"/>
      <c r="LCE32" s="197"/>
      <c r="LCF32" s="197"/>
      <c r="LCG32" s="197"/>
      <c r="LCH32" s="197"/>
      <c r="LCI32" s="197"/>
      <c r="LCJ32" s="197"/>
      <c r="LCK32" s="197"/>
      <c r="LCL32" s="197"/>
      <c r="LCM32" s="197"/>
      <c r="LCN32" s="197"/>
      <c r="LCO32" s="197"/>
      <c r="LCP32" s="197"/>
      <c r="LCQ32" s="197"/>
      <c r="LCR32" s="197"/>
      <c r="LCS32" s="197"/>
      <c r="LCT32" s="197"/>
      <c r="LCU32" s="197"/>
      <c r="LCV32" s="197"/>
      <c r="LCW32" s="197"/>
      <c r="LCX32" s="197"/>
      <c r="LCY32" s="197"/>
      <c r="LCZ32" s="197"/>
      <c r="LDA32" s="197"/>
      <c r="LDB32" s="197"/>
      <c r="LDC32" s="197"/>
      <c r="LDD32" s="197"/>
      <c r="LDE32" s="197"/>
      <c r="LDF32" s="197"/>
      <c r="LDG32" s="197"/>
      <c r="LDH32" s="197"/>
      <c r="LDI32" s="197"/>
      <c r="LDJ32" s="197"/>
      <c r="LDK32" s="197"/>
      <c r="LDL32" s="197"/>
      <c r="LDM32" s="197"/>
      <c r="LDN32" s="197"/>
      <c r="LDO32" s="197"/>
      <c r="LDP32" s="197"/>
      <c r="LDQ32" s="197"/>
      <c r="LDR32" s="197"/>
      <c r="LDS32" s="197"/>
      <c r="LDT32" s="197"/>
      <c r="LDU32" s="197"/>
      <c r="LDV32" s="197"/>
      <c r="LDW32" s="197"/>
      <c r="LDX32" s="197"/>
      <c r="LDY32" s="197"/>
      <c r="LDZ32" s="197"/>
      <c r="LEA32" s="197"/>
      <c r="LEB32" s="197"/>
      <c r="LEC32" s="197"/>
      <c r="LED32" s="197"/>
      <c r="LEE32" s="197"/>
      <c r="LEF32" s="197"/>
      <c r="LEG32" s="197"/>
      <c r="LEH32" s="197"/>
      <c r="LEI32" s="197"/>
      <c r="LEJ32" s="197"/>
      <c r="LEK32" s="197"/>
      <c r="LEL32" s="197"/>
      <c r="LEM32" s="197"/>
      <c r="LEN32" s="197"/>
      <c r="LEO32" s="197"/>
      <c r="LEP32" s="197"/>
      <c r="LEQ32" s="197"/>
      <c r="LER32" s="197"/>
      <c r="LES32" s="197"/>
      <c r="LET32" s="197"/>
      <c r="LEU32" s="197"/>
      <c r="LEV32" s="197"/>
      <c r="LEW32" s="197"/>
      <c r="LEX32" s="197"/>
      <c r="LEY32" s="197"/>
      <c r="LEZ32" s="197"/>
      <c r="LFA32" s="197"/>
      <c r="LFB32" s="197"/>
      <c r="LFC32" s="197"/>
      <c r="LFD32" s="197"/>
      <c r="LFE32" s="197"/>
      <c r="LFF32" s="197"/>
      <c r="LFG32" s="197"/>
      <c r="LFH32" s="197"/>
      <c r="LFI32" s="197"/>
      <c r="LFJ32" s="197"/>
      <c r="LFK32" s="197"/>
      <c r="LFL32" s="197"/>
      <c r="LFM32" s="197"/>
      <c r="LFN32" s="197"/>
      <c r="LFO32" s="197"/>
      <c r="LFP32" s="197"/>
      <c r="LFQ32" s="197"/>
      <c r="LFR32" s="197"/>
      <c r="LFS32" s="197"/>
      <c r="LFT32" s="197"/>
      <c r="LFU32" s="197"/>
      <c r="LFV32" s="197"/>
      <c r="LFW32" s="197"/>
      <c r="LFX32" s="197"/>
      <c r="LFY32" s="197"/>
      <c r="LFZ32" s="197"/>
      <c r="LGA32" s="197"/>
      <c r="LGB32" s="197"/>
      <c r="LGC32" s="197"/>
      <c r="LGD32" s="197"/>
      <c r="LGE32" s="197"/>
      <c r="LGF32" s="197"/>
      <c r="LGG32" s="197"/>
      <c r="LGH32" s="197"/>
      <c r="LGI32" s="197"/>
      <c r="LGJ32" s="197"/>
      <c r="LGK32" s="197"/>
      <c r="LGL32" s="197"/>
      <c r="LGM32" s="197"/>
      <c r="LGN32" s="197"/>
      <c r="LGO32" s="197"/>
      <c r="LGP32" s="197"/>
      <c r="LGQ32" s="197"/>
      <c r="LGR32" s="197"/>
      <c r="LGS32" s="197"/>
      <c r="LGT32" s="197"/>
      <c r="LGU32" s="197"/>
      <c r="LGV32" s="197"/>
      <c r="LGW32" s="197"/>
      <c r="LGX32" s="197"/>
      <c r="LGY32" s="197"/>
      <c r="LGZ32" s="197"/>
      <c r="LHA32" s="197"/>
      <c r="LHB32" s="197"/>
      <c r="LHC32" s="197"/>
      <c r="LHD32" s="197"/>
      <c r="LHE32" s="197"/>
      <c r="LHF32" s="197"/>
      <c r="LHG32" s="197"/>
      <c r="LHH32" s="197"/>
      <c r="LHI32" s="197"/>
      <c r="LHJ32" s="197"/>
      <c r="LHK32" s="197"/>
      <c r="LHL32" s="197"/>
      <c r="LHM32" s="197"/>
      <c r="LHN32" s="197"/>
      <c r="LHO32" s="197"/>
      <c r="LHP32" s="197"/>
      <c r="LHQ32" s="197"/>
      <c r="LHR32" s="197"/>
      <c r="LHS32" s="197"/>
      <c r="LHT32" s="197"/>
      <c r="LHU32" s="197"/>
      <c r="LHV32" s="197"/>
      <c r="LHW32" s="197"/>
      <c r="LHX32" s="197"/>
      <c r="LHY32" s="197"/>
      <c r="LHZ32" s="197"/>
      <c r="LIA32" s="197"/>
      <c r="LIB32" s="197"/>
      <c r="LIC32" s="197"/>
      <c r="LID32" s="197"/>
      <c r="LIE32" s="197"/>
      <c r="LIF32" s="197"/>
      <c r="LIG32" s="197"/>
      <c r="LIH32" s="197"/>
      <c r="LII32" s="197"/>
      <c r="LIJ32" s="197"/>
      <c r="LIK32" s="197"/>
      <c r="LIL32" s="197"/>
      <c r="LIM32" s="197"/>
      <c r="LIN32" s="197"/>
      <c r="LIO32" s="197"/>
      <c r="LIP32" s="197"/>
      <c r="LIQ32" s="197"/>
      <c r="LIR32" s="197"/>
      <c r="LIS32" s="197"/>
      <c r="LIT32" s="197"/>
      <c r="LIU32" s="197"/>
      <c r="LIV32" s="197"/>
      <c r="LIW32" s="197"/>
      <c r="LIX32" s="197"/>
      <c r="LIY32" s="197"/>
      <c r="LIZ32" s="197"/>
      <c r="LJA32" s="197"/>
      <c r="LJB32" s="197"/>
      <c r="LJC32" s="197"/>
      <c r="LJD32" s="197"/>
      <c r="LJE32" s="197"/>
      <c r="LJF32" s="197"/>
      <c r="LJG32" s="197"/>
      <c r="LJH32" s="197"/>
      <c r="LJI32" s="197"/>
      <c r="LJJ32" s="197"/>
      <c r="LJK32" s="197"/>
      <c r="LJL32" s="197"/>
      <c r="LJM32" s="197"/>
      <c r="LJN32" s="197"/>
      <c r="LJO32" s="197"/>
      <c r="LJP32" s="197"/>
      <c r="LJQ32" s="197"/>
      <c r="LJR32" s="197"/>
      <c r="LJS32" s="197"/>
      <c r="LJT32" s="197"/>
      <c r="LJU32" s="197"/>
      <c r="LJV32" s="197"/>
      <c r="LJW32" s="197"/>
      <c r="LJX32" s="197"/>
      <c r="LJY32" s="197"/>
      <c r="LJZ32" s="197"/>
      <c r="LKA32" s="197"/>
      <c r="LKB32" s="197"/>
      <c r="LKC32" s="197"/>
      <c r="LKD32" s="197"/>
      <c r="LKE32" s="197"/>
      <c r="LKF32" s="197"/>
      <c r="LKG32" s="197"/>
      <c r="LKH32" s="197"/>
      <c r="LKI32" s="197"/>
      <c r="LKJ32" s="197"/>
      <c r="LKK32" s="197"/>
      <c r="LKL32" s="197"/>
      <c r="LKM32" s="197"/>
      <c r="LKN32" s="197"/>
      <c r="LKO32" s="197"/>
      <c r="LKP32" s="197"/>
      <c r="LKQ32" s="197"/>
      <c r="LKR32" s="197"/>
      <c r="LKS32" s="197"/>
      <c r="LKT32" s="197"/>
      <c r="LKU32" s="197"/>
      <c r="LKV32" s="197"/>
      <c r="LKW32" s="197"/>
      <c r="LKX32" s="197"/>
      <c r="LKY32" s="197"/>
      <c r="LKZ32" s="197"/>
      <c r="LLA32" s="197"/>
      <c r="LLB32" s="197"/>
      <c r="LLC32" s="197"/>
      <c r="LLD32" s="197"/>
      <c r="LLE32" s="197"/>
      <c r="LLF32" s="197"/>
      <c r="LLG32" s="197"/>
      <c r="LLH32" s="197"/>
      <c r="LLI32" s="197"/>
      <c r="LLJ32" s="197"/>
      <c r="LLK32" s="197"/>
      <c r="LLL32" s="197"/>
      <c r="LLM32" s="197"/>
      <c r="LLN32" s="197"/>
      <c r="LLO32" s="197"/>
      <c r="LLP32" s="197"/>
      <c r="LLQ32" s="197"/>
      <c r="LLR32" s="197"/>
      <c r="LLS32" s="197"/>
      <c r="LLT32" s="197"/>
      <c r="LLU32" s="197"/>
      <c r="LLV32" s="197"/>
      <c r="LLW32" s="197"/>
      <c r="LLX32" s="197"/>
      <c r="LLY32" s="197"/>
      <c r="LLZ32" s="197"/>
      <c r="LMA32" s="197"/>
      <c r="LMB32" s="197"/>
      <c r="LMC32" s="197"/>
      <c r="LMD32" s="197"/>
      <c r="LME32" s="197"/>
      <c r="LMF32" s="197"/>
      <c r="LMG32" s="197"/>
      <c r="LMH32" s="197"/>
      <c r="LMI32" s="197"/>
      <c r="LMJ32" s="197"/>
      <c r="LMK32" s="197"/>
      <c r="LML32" s="197"/>
      <c r="LMM32" s="197"/>
      <c r="LMN32" s="197"/>
      <c r="LMO32" s="197"/>
      <c r="LMP32" s="197"/>
      <c r="LMQ32" s="197"/>
      <c r="LMR32" s="197"/>
      <c r="LMS32" s="197"/>
      <c r="LMT32" s="197"/>
      <c r="LMU32" s="197"/>
      <c r="LMV32" s="197"/>
      <c r="LMW32" s="197"/>
      <c r="LMX32" s="197"/>
      <c r="LMY32" s="197"/>
      <c r="LMZ32" s="197"/>
      <c r="LNA32" s="197"/>
      <c r="LNB32" s="197"/>
      <c r="LNC32" s="197"/>
      <c r="LND32" s="197"/>
      <c r="LNE32" s="197"/>
      <c r="LNF32" s="197"/>
      <c r="LNG32" s="197"/>
      <c r="LNH32" s="197"/>
      <c r="LNI32" s="197"/>
      <c r="LNJ32" s="197"/>
      <c r="LNK32" s="197"/>
      <c r="LNL32" s="197"/>
      <c r="LNM32" s="197"/>
      <c r="LNN32" s="197"/>
      <c r="LNO32" s="197"/>
      <c r="LNP32" s="197"/>
      <c r="LNQ32" s="197"/>
      <c r="LNR32" s="197"/>
      <c r="LNS32" s="197"/>
      <c r="LNT32" s="197"/>
      <c r="LNU32" s="197"/>
      <c r="LNV32" s="197"/>
      <c r="LNW32" s="197"/>
      <c r="LNX32" s="197"/>
      <c r="LNY32" s="197"/>
      <c r="LNZ32" s="197"/>
      <c r="LOA32" s="197"/>
      <c r="LOB32" s="197"/>
      <c r="LOC32" s="197"/>
      <c r="LOD32" s="197"/>
      <c r="LOE32" s="197"/>
      <c r="LOF32" s="197"/>
      <c r="LOG32" s="197"/>
      <c r="LOH32" s="197"/>
      <c r="LOI32" s="197"/>
      <c r="LOJ32" s="197"/>
      <c r="LOK32" s="197"/>
      <c r="LOL32" s="197"/>
      <c r="LOM32" s="197"/>
      <c r="LON32" s="197"/>
      <c r="LOO32" s="197"/>
      <c r="LOP32" s="197"/>
      <c r="LOQ32" s="197"/>
      <c r="LOR32" s="197"/>
      <c r="LOS32" s="197"/>
      <c r="LOT32" s="197"/>
      <c r="LOU32" s="197"/>
      <c r="LOV32" s="197"/>
      <c r="LOW32" s="197"/>
      <c r="LOX32" s="197"/>
      <c r="LOY32" s="197"/>
      <c r="LOZ32" s="197"/>
      <c r="LPA32" s="197"/>
      <c r="LPB32" s="197"/>
      <c r="LPC32" s="197"/>
      <c r="LPD32" s="197"/>
      <c r="LPE32" s="197"/>
      <c r="LPF32" s="197"/>
      <c r="LPG32" s="197"/>
      <c r="LPH32" s="197"/>
      <c r="LPI32" s="197"/>
      <c r="LPJ32" s="197"/>
      <c r="LPK32" s="197"/>
      <c r="LPL32" s="197"/>
      <c r="LPM32" s="197"/>
      <c r="LPN32" s="197"/>
      <c r="LPO32" s="197"/>
      <c r="LPP32" s="197"/>
      <c r="LPQ32" s="197"/>
      <c r="LPR32" s="197"/>
      <c r="LPS32" s="197"/>
      <c r="LPT32" s="197"/>
      <c r="LPU32" s="197"/>
      <c r="LPV32" s="197"/>
      <c r="LPW32" s="197"/>
      <c r="LPX32" s="197"/>
      <c r="LPY32" s="197"/>
      <c r="LPZ32" s="197"/>
      <c r="LQA32" s="197"/>
      <c r="LQB32" s="197"/>
      <c r="LQC32" s="197"/>
      <c r="LQD32" s="197"/>
      <c r="LQE32" s="197"/>
      <c r="LQF32" s="197"/>
      <c r="LQG32" s="197"/>
      <c r="LQH32" s="197"/>
      <c r="LQI32" s="197"/>
      <c r="LQJ32" s="197"/>
      <c r="LQK32" s="197"/>
      <c r="LQL32" s="197"/>
      <c r="LQM32" s="197"/>
      <c r="LQN32" s="197"/>
      <c r="LQO32" s="197"/>
      <c r="LQP32" s="197"/>
      <c r="LQQ32" s="197"/>
      <c r="LQR32" s="197"/>
      <c r="LQS32" s="197"/>
      <c r="LQT32" s="197"/>
      <c r="LQU32" s="197"/>
      <c r="LQV32" s="197"/>
      <c r="LQW32" s="197"/>
      <c r="LQX32" s="197"/>
      <c r="LQY32" s="197"/>
      <c r="LQZ32" s="197"/>
      <c r="LRA32" s="197"/>
      <c r="LRB32" s="197"/>
      <c r="LRC32" s="197"/>
      <c r="LRD32" s="197"/>
      <c r="LRE32" s="197"/>
      <c r="LRF32" s="197"/>
      <c r="LRG32" s="197"/>
      <c r="LRH32" s="197"/>
      <c r="LRI32" s="197"/>
      <c r="LRJ32" s="197"/>
      <c r="LRK32" s="197"/>
      <c r="LRL32" s="197"/>
      <c r="LRM32" s="197"/>
      <c r="LRN32" s="197"/>
      <c r="LRO32" s="197"/>
      <c r="LRP32" s="197"/>
      <c r="LRQ32" s="197"/>
      <c r="LRR32" s="197"/>
      <c r="LRS32" s="197"/>
      <c r="LRT32" s="197"/>
      <c r="LRU32" s="197"/>
      <c r="LRV32" s="197"/>
      <c r="LRW32" s="197"/>
      <c r="LRX32" s="197"/>
      <c r="LRY32" s="197"/>
      <c r="LRZ32" s="197"/>
      <c r="LSA32" s="197"/>
      <c r="LSB32" s="197"/>
      <c r="LSC32" s="197"/>
      <c r="LSD32" s="197"/>
      <c r="LSE32" s="197"/>
      <c r="LSF32" s="197"/>
      <c r="LSG32" s="197"/>
      <c r="LSH32" s="197"/>
      <c r="LSI32" s="197"/>
      <c r="LSJ32" s="197"/>
      <c r="LSK32" s="197"/>
      <c r="LSL32" s="197"/>
      <c r="LSM32" s="197"/>
      <c r="LSN32" s="197"/>
      <c r="LSO32" s="197"/>
      <c r="LSP32" s="197"/>
      <c r="LSQ32" s="197"/>
      <c r="LSR32" s="197"/>
      <c r="LSS32" s="197"/>
      <c r="LST32" s="197"/>
      <c r="LSU32" s="197"/>
      <c r="LSV32" s="197"/>
      <c r="LSW32" s="197"/>
      <c r="LSX32" s="197"/>
      <c r="LSY32" s="197"/>
      <c r="LSZ32" s="197"/>
      <c r="LTA32" s="197"/>
      <c r="LTB32" s="197"/>
      <c r="LTC32" s="197"/>
      <c r="LTD32" s="197"/>
      <c r="LTE32" s="197"/>
      <c r="LTF32" s="197"/>
      <c r="LTG32" s="197"/>
      <c r="LTH32" s="197"/>
      <c r="LTI32" s="197"/>
      <c r="LTJ32" s="197"/>
      <c r="LTK32" s="197"/>
      <c r="LTL32" s="197"/>
      <c r="LTM32" s="197"/>
      <c r="LTN32" s="197"/>
      <c r="LTO32" s="197"/>
      <c r="LTP32" s="197"/>
      <c r="LTQ32" s="197"/>
      <c r="LTR32" s="197"/>
      <c r="LTS32" s="197"/>
      <c r="LTT32" s="197"/>
      <c r="LTU32" s="197"/>
      <c r="LTV32" s="197"/>
      <c r="LTW32" s="197"/>
      <c r="LTX32" s="197"/>
      <c r="LTY32" s="197"/>
      <c r="LTZ32" s="197"/>
      <c r="LUA32" s="197"/>
      <c r="LUB32" s="197"/>
      <c r="LUC32" s="197"/>
      <c r="LUD32" s="197"/>
      <c r="LUE32" s="197"/>
      <c r="LUF32" s="197"/>
      <c r="LUG32" s="197"/>
      <c r="LUH32" s="197"/>
      <c r="LUI32" s="197"/>
      <c r="LUJ32" s="197"/>
      <c r="LUK32" s="197"/>
      <c r="LUL32" s="197"/>
      <c r="LUM32" s="197"/>
      <c r="LUN32" s="197"/>
      <c r="LUO32" s="197"/>
      <c r="LUP32" s="197"/>
      <c r="LUQ32" s="197"/>
      <c r="LUR32" s="197"/>
      <c r="LUS32" s="197"/>
      <c r="LUT32" s="197"/>
      <c r="LUU32" s="197"/>
      <c r="LUV32" s="197"/>
      <c r="LUW32" s="197"/>
      <c r="LUX32" s="197"/>
      <c r="LUY32" s="197"/>
      <c r="LUZ32" s="197"/>
      <c r="LVA32" s="197"/>
      <c r="LVB32" s="197"/>
      <c r="LVC32" s="197"/>
      <c r="LVD32" s="197"/>
      <c r="LVE32" s="197"/>
      <c r="LVF32" s="197"/>
      <c r="LVG32" s="197"/>
      <c r="LVH32" s="197"/>
      <c r="LVI32" s="197"/>
      <c r="LVJ32" s="197"/>
      <c r="LVK32" s="197"/>
      <c r="LVL32" s="197"/>
      <c r="LVM32" s="197"/>
      <c r="LVN32" s="197"/>
      <c r="LVO32" s="197"/>
      <c r="LVP32" s="197"/>
      <c r="LVQ32" s="197"/>
      <c r="LVR32" s="197"/>
      <c r="LVS32" s="197"/>
      <c r="LVT32" s="197"/>
      <c r="LVU32" s="197"/>
      <c r="LVV32" s="197"/>
      <c r="LVW32" s="197"/>
      <c r="LVX32" s="197"/>
      <c r="LVY32" s="197"/>
      <c r="LVZ32" s="197"/>
      <c r="LWA32" s="197"/>
      <c r="LWB32" s="197"/>
      <c r="LWC32" s="197"/>
      <c r="LWD32" s="197"/>
      <c r="LWE32" s="197"/>
      <c r="LWF32" s="197"/>
      <c r="LWG32" s="197"/>
      <c r="LWH32" s="197"/>
      <c r="LWI32" s="197"/>
      <c r="LWJ32" s="197"/>
      <c r="LWK32" s="197"/>
      <c r="LWL32" s="197"/>
      <c r="LWM32" s="197"/>
      <c r="LWN32" s="197"/>
      <c r="LWO32" s="197"/>
      <c r="LWP32" s="197"/>
      <c r="LWQ32" s="197"/>
      <c r="LWR32" s="197"/>
      <c r="LWS32" s="197"/>
      <c r="LWT32" s="197"/>
      <c r="LWU32" s="197"/>
      <c r="LWV32" s="197"/>
      <c r="LWW32" s="197"/>
      <c r="LWX32" s="197"/>
      <c r="LWY32" s="197"/>
      <c r="LWZ32" s="197"/>
      <c r="LXA32" s="197"/>
      <c r="LXB32" s="197"/>
      <c r="LXC32" s="197"/>
      <c r="LXD32" s="197"/>
      <c r="LXE32" s="197"/>
      <c r="LXF32" s="197"/>
      <c r="LXG32" s="197"/>
      <c r="LXH32" s="197"/>
      <c r="LXI32" s="197"/>
      <c r="LXJ32" s="197"/>
      <c r="LXK32" s="197"/>
      <c r="LXL32" s="197"/>
      <c r="LXM32" s="197"/>
      <c r="LXN32" s="197"/>
      <c r="LXO32" s="197"/>
      <c r="LXP32" s="197"/>
      <c r="LXQ32" s="197"/>
      <c r="LXR32" s="197"/>
      <c r="LXS32" s="197"/>
      <c r="LXT32" s="197"/>
      <c r="LXU32" s="197"/>
      <c r="LXV32" s="197"/>
      <c r="LXW32" s="197"/>
      <c r="LXX32" s="197"/>
      <c r="LXY32" s="197"/>
      <c r="LXZ32" s="197"/>
      <c r="LYA32" s="197"/>
      <c r="LYB32" s="197"/>
      <c r="LYC32" s="197"/>
      <c r="LYD32" s="197"/>
      <c r="LYE32" s="197"/>
      <c r="LYF32" s="197"/>
      <c r="LYG32" s="197"/>
      <c r="LYH32" s="197"/>
      <c r="LYI32" s="197"/>
      <c r="LYJ32" s="197"/>
      <c r="LYK32" s="197"/>
      <c r="LYL32" s="197"/>
      <c r="LYM32" s="197"/>
      <c r="LYN32" s="197"/>
      <c r="LYO32" s="197"/>
      <c r="LYP32" s="197"/>
      <c r="LYQ32" s="197"/>
      <c r="LYR32" s="197"/>
      <c r="LYS32" s="197"/>
      <c r="LYT32" s="197"/>
      <c r="LYU32" s="197"/>
      <c r="LYV32" s="197"/>
      <c r="LYW32" s="197"/>
      <c r="LYX32" s="197"/>
      <c r="LYY32" s="197"/>
      <c r="LYZ32" s="197"/>
      <c r="LZA32" s="197"/>
      <c r="LZB32" s="197"/>
      <c r="LZC32" s="197"/>
      <c r="LZD32" s="197"/>
      <c r="LZE32" s="197"/>
      <c r="LZF32" s="197"/>
      <c r="LZG32" s="197"/>
      <c r="LZH32" s="197"/>
      <c r="LZI32" s="197"/>
      <c r="LZJ32" s="197"/>
      <c r="LZK32" s="197"/>
      <c r="LZL32" s="197"/>
      <c r="LZM32" s="197"/>
      <c r="LZN32" s="197"/>
      <c r="LZO32" s="197"/>
      <c r="LZP32" s="197"/>
      <c r="LZQ32" s="197"/>
      <c r="LZR32" s="197"/>
      <c r="LZS32" s="197"/>
      <c r="LZT32" s="197"/>
      <c r="LZU32" s="197"/>
      <c r="LZV32" s="197"/>
      <c r="LZW32" s="197"/>
      <c r="LZX32" s="197"/>
      <c r="LZY32" s="197"/>
      <c r="LZZ32" s="197"/>
      <c r="MAA32" s="197"/>
      <c r="MAB32" s="197"/>
      <c r="MAC32" s="197"/>
      <c r="MAD32" s="197"/>
      <c r="MAE32" s="197"/>
      <c r="MAF32" s="197"/>
      <c r="MAG32" s="197"/>
      <c r="MAH32" s="197"/>
      <c r="MAI32" s="197"/>
      <c r="MAJ32" s="197"/>
      <c r="MAK32" s="197"/>
      <c r="MAL32" s="197"/>
      <c r="MAM32" s="197"/>
      <c r="MAN32" s="197"/>
      <c r="MAO32" s="197"/>
      <c r="MAP32" s="197"/>
      <c r="MAQ32" s="197"/>
      <c r="MAR32" s="197"/>
      <c r="MAS32" s="197"/>
      <c r="MAT32" s="197"/>
      <c r="MAU32" s="197"/>
      <c r="MAV32" s="197"/>
      <c r="MAW32" s="197"/>
      <c r="MAX32" s="197"/>
      <c r="MAY32" s="197"/>
      <c r="MAZ32" s="197"/>
      <c r="MBA32" s="197"/>
      <c r="MBB32" s="197"/>
      <c r="MBC32" s="197"/>
      <c r="MBD32" s="197"/>
      <c r="MBE32" s="197"/>
      <c r="MBF32" s="197"/>
      <c r="MBG32" s="197"/>
      <c r="MBH32" s="197"/>
      <c r="MBI32" s="197"/>
      <c r="MBJ32" s="197"/>
      <c r="MBK32" s="197"/>
      <c r="MBL32" s="197"/>
      <c r="MBM32" s="197"/>
      <c r="MBN32" s="197"/>
      <c r="MBO32" s="197"/>
      <c r="MBP32" s="197"/>
      <c r="MBQ32" s="197"/>
      <c r="MBR32" s="197"/>
      <c r="MBS32" s="197"/>
      <c r="MBT32" s="197"/>
      <c r="MBU32" s="197"/>
      <c r="MBV32" s="197"/>
      <c r="MBW32" s="197"/>
      <c r="MBX32" s="197"/>
      <c r="MBY32" s="197"/>
      <c r="MBZ32" s="197"/>
      <c r="MCA32" s="197"/>
      <c r="MCB32" s="197"/>
      <c r="MCC32" s="197"/>
      <c r="MCD32" s="197"/>
      <c r="MCE32" s="197"/>
      <c r="MCF32" s="197"/>
      <c r="MCG32" s="197"/>
      <c r="MCH32" s="197"/>
      <c r="MCI32" s="197"/>
      <c r="MCJ32" s="197"/>
      <c r="MCK32" s="197"/>
      <c r="MCL32" s="197"/>
      <c r="MCM32" s="197"/>
      <c r="MCN32" s="197"/>
      <c r="MCO32" s="197"/>
      <c r="MCP32" s="197"/>
      <c r="MCQ32" s="197"/>
      <c r="MCR32" s="197"/>
      <c r="MCS32" s="197"/>
      <c r="MCT32" s="197"/>
      <c r="MCU32" s="197"/>
      <c r="MCV32" s="197"/>
      <c r="MCW32" s="197"/>
      <c r="MCX32" s="197"/>
      <c r="MCY32" s="197"/>
      <c r="MCZ32" s="197"/>
      <c r="MDA32" s="197"/>
      <c r="MDB32" s="197"/>
      <c r="MDC32" s="197"/>
      <c r="MDD32" s="197"/>
      <c r="MDE32" s="197"/>
      <c r="MDF32" s="197"/>
      <c r="MDG32" s="197"/>
      <c r="MDH32" s="197"/>
      <c r="MDI32" s="197"/>
      <c r="MDJ32" s="197"/>
      <c r="MDK32" s="197"/>
      <c r="MDL32" s="197"/>
      <c r="MDM32" s="197"/>
      <c r="MDN32" s="197"/>
      <c r="MDO32" s="197"/>
      <c r="MDP32" s="197"/>
      <c r="MDQ32" s="197"/>
      <c r="MDR32" s="197"/>
      <c r="MDS32" s="197"/>
      <c r="MDT32" s="197"/>
      <c r="MDU32" s="197"/>
      <c r="MDV32" s="197"/>
      <c r="MDW32" s="197"/>
      <c r="MDX32" s="197"/>
      <c r="MDY32" s="197"/>
      <c r="MDZ32" s="197"/>
      <c r="MEA32" s="197"/>
      <c r="MEB32" s="197"/>
      <c r="MEC32" s="197"/>
      <c r="MED32" s="197"/>
      <c r="MEE32" s="197"/>
      <c r="MEF32" s="197"/>
      <c r="MEG32" s="197"/>
      <c r="MEH32" s="197"/>
      <c r="MEI32" s="197"/>
      <c r="MEJ32" s="197"/>
      <c r="MEK32" s="197"/>
      <c r="MEL32" s="197"/>
      <c r="MEM32" s="197"/>
      <c r="MEN32" s="197"/>
      <c r="MEO32" s="197"/>
      <c r="MEP32" s="197"/>
      <c r="MEQ32" s="197"/>
      <c r="MER32" s="197"/>
      <c r="MES32" s="197"/>
      <c r="MET32" s="197"/>
      <c r="MEU32" s="197"/>
      <c r="MEV32" s="197"/>
      <c r="MEW32" s="197"/>
      <c r="MEX32" s="197"/>
      <c r="MEY32" s="197"/>
      <c r="MEZ32" s="197"/>
      <c r="MFA32" s="197"/>
      <c r="MFB32" s="197"/>
      <c r="MFC32" s="197"/>
      <c r="MFD32" s="197"/>
      <c r="MFE32" s="197"/>
      <c r="MFF32" s="197"/>
      <c r="MFG32" s="197"/>
      <c r="MFH32" s="197"/>
      <c r="MFI32" s="197"/>
      <c r="MFJ32" s="197"/>
      <c r="MFK32" s="197"/>
      <c r="MFL32" s="197"/>
      <c r="MFM32" s="197"/>
      <c r="MFN32" s="197"/>
      <c r="MFO32" s="197"/>
      <c r="MFP32" s="197"/>
      <c r="MFQ32" s="197"/>
      <c r="MFR32" s="197"/>
      <c r="MFS32" s="197"/>
      <c r="MFT32" s="197"/>
      <c r="MFU32" s="197"/>
      <c r="MFV32" s="197"/>
      <c r="MFW32" s="197"/>
      <c r="MFX32" s="197"/>
      <c r="MFY32" s="197"/>
      <c r="MFZ32" s="197"/>
      <c r="MGA32" s="197"/>
      <c r="MGB32" s="197"/>
      <c r="MGC32" s="197"/>
      <c r="MGD32" s="197"/>
      <c r="MGE32" s="197"/>
      <c r="MGF32" s="197"/>
      <c r="MGG32" s="197"/>
      <c r="MGH32" s="197"/>
      <c r="MGI32" s="197"/>
      <c r="MGJ32" s="197"/>
      <c r="MGK32" s="197"/>
      <c r="MGL32" s="197"/>
      <c r="MGM32" s="197"/>
      <c r="MGN32" s="197"/>
      <c r="MGO32" s="197"/>
      <c r="MGP32" s="197"/>
      <c r="MGQ32" s="197"/>
      <c r="MGR32" s="197"/>
      <c r="MGS32" s="197"/>
      <c r="MGT32" s="197"/>
      <c r="MGU32" s="197"/>
      <c r="MGV32" s="197"/>
      <c r="MGW32" s="197"/>
      <c r="MGX32" s="197"/>
      <c r="MGY32" s="197"/>
      <c r="MGZ32" s="197"/>
      <c r="MHA32" s="197"/>
      <c r="MHB32" s="197"/>
      <c r="MHC32" s="197"/>
      <c r="MHD32" s="197"/>
      <c r="MHE32" s="197"/>
      <c r="MHF32" s="197"/>
      <c r="MHG32" s="197"/>
      <c r="MHH32" s="197"/>
      <c r="MHI32" s="197"/>
      <c r="MHJ32" s="197"/>
      <c r="MHK32" s="197"/>
      <c r="MHL32" s="197"/>
      <c r="MHM32" s="197"/>
      <c r="MHN32" s="197"/>
      <c r="MHO32" s="197"/>
      <c r="MHP32" s="197"/>
      <c r="MHQ32" s="197"/>
      <c r="MHR32" s="197"/>
      <c r="MHS32" s="197"/>
      <c r="MHT32" s="197"/>
      <c r="MHU32" s="197"/>
      <c r="MHV32" s="197"/>
      <c r="MHW32" s="197"/>
      <c r="MHX32" s="197"/>
      <c r="MHY32" s="197"/>
      <c r="MHZ32" s="197"/>
      <c r="MIA32" s="197"/>
      <c r="MIB32" s="197"/>
      <c r="MIC32" s="197"/>
      <c r="MID32" s="197"/>
      <c r="MIE32" s="197"/>
      <c r="MIF32" s="197"/>
      <c r="MIG32" s="197"/>
      <c r="MIH32" s="197"/>
      <c r="MII32" s="197"/>
      <c r="MIJ32" s="197"/>
      <c r="MIK32" s="197"/>
      <c r="MIL32" s="197"/>
      <c r="MIM32" s="197"/>
      <c r="MIN32" s="197"/>
      <c r="MIO32" s="197"/>
      <c r="MIP32" s="197"/>
      <c r="MIQ32" s="197"/>
      <c r="MIR32" s="197"/>
      <c r="MIS32" s="197"/>
      <c r="MIT32" s="197"/>
      <c r="MIU32" s="197"/>
      <c r="MIV32" s="197"/>
      <c r="MIW32" s="197"/>
      <c r="MIX32" s="197"/>
      <c r="MIY32" s="197"/>
      <c r="MIZ32" s="197"/>
      <c r="MJA32" s="197"/>
      <c r="MJB32" s="197"/>
      <c r="MJC32" s="197"/>
      <c r="MJD32" s="197"/>
      <c r="MJE32" s="197"/>
      <c r="MJF32" s="197"/>
      <c r="MJG32" s="197"/>
      <c r="MJH32" s="197"/>
      <c r="MJI32" s="197"/>
      <c r="MJJ32" s="197"/>
      <c r="MJK32" s="197"/>
      <c r="MJL32" s="197"/>
      <c r="MJM32" s="197"/>
      <c r="MJN32" s="197"/>
      <c r="MJO32" s="197"/>
      <c r="MJP32" s="197"/>
      <c r="MJQ32" s="197"/>
      <c r="MJR32" s="197"/>
      <c r="MJS32" s="197"/>
      <c r="MJT32" s="197"/>
      <c r="MJU32" s="197"/>
      <c r="MJV32" s="197"/>
      <c r="MJW32" s="197"/>
      <c r="MJX32" s="197"/>
      <c r="MJY32" s="197"/>
      <c r="MJZ32" s="197"/>
      <c r="MKA32" s="197"/>
      <c r="MKB32" s="197"/>
      <c r="MKC32" s="197"/>
      <c r="MKD32" s="197"/>
      <c r="MKE32" s="197"/>
      <c r="MKF32" s="197"/>
      <c r="MKG32" s="197"/>
      <c r="MKH32" s="197"/>
      <c r="MKI32" s="197"/>
      <c r="MKJ32" s="197"/>
      <c r="MKK32" s="197"/>
      <c r="MKL32" s="197"/>
      <c r="MKM32" s="197"/>
      <c r="MKN32" s="197"/>
      <c r="MKO32" s="197"/>
      <c r="MKP32" s="197"/>
      <c r="MKQ32" s="197"/>
      <c r="MKR32" s="197"/>
      <c r="MKS32" s="197"/>
      <c r="MKT32" s="197"/>
      <c r="MKU32" s="197"/>
      <c r="MKV32" s="197"/>
      <c r="MKW32" s="197"/>
      <c r="MKX32" s="197"/>
      <c r="MKY32" s="197"/>
      <c r="MKZ32" s="197"/>
      <c r="MLA32" s="197"/>
      <c r="MLB32" s="197"/>
      <c r="MLC32" s="197"/>
      <c r="MLD32" s="197"/>
      <c r="MLE32" s="197"/>
      <c r="MLF32" s="197"/>
      <c r="MLG32" s="197"/>
      <c r="MLH32" s="197"/>
      <c r="MLI32" s="197"/>
      <c r="MLJ32" s="197"/>
      <c r="MLK32" s="197"/>
      <c r="MLL32" s="197"/>
      <c r="MLM32" s="197"/>
      <c r="MLN32" s="197"/>
      <c r="MLO32" s="197"/>
      <c r="MLP32" s="197"/>
      <c r="MLQ32" s="197"/>
      <c r="MLR32" s="197"/>
      <c r="MLS32" s="197"/>
      <c r="MLT32" s="197"/>
      <c r="MLU32" s="197"/>
      <c r="MLV32" s="197"/>
      <c r="MLW32" s="197"/>
      <c r="MLX32" s="197"/>
      <c r="MLY32" s="197"/>
      <c r="MLZ32" s="197"/>
      <c r="MMA32" s="197"/>
      <c r="MMB32" s="197"/>
      <c r="MMC32" s="197"/>
      <c r="MMD32" s="197"/>
      <c r="MME32" s="197"/>
      <c r="MMF32" s="197"/>
      <c r="MMG32" s="197"/>
      <c r="MMH32" s="197"/>
      <c r="MMI32" s="197"/>
      <c r="MMJ32" s="197"/>
      <c r="MMK32" s="197"/>
      <c r="MML32" s="197"/>
      <c r="MMM32" s="197"/>
      <c r="MMN32" s="197"/>
      <c r="MMO32" s="197"/>
      <c r="MMP32" s="197"/>
      <c r="MMQ32" s="197"/>
      <c r="MMR32" s="197"/>
      <c r="MMS32" s="197"/>
      <c r="MMT32" s="197"/>
      <c r="MMU32" s="197"/>
      <c r="MMV32" s="197"/>
      <c r="MMW32" s="197"/>
      <c r="MMX32" s="197"/>
      <c r="MMY32" s="197"/>
      <c r="MMZ32" s="197"/>
      <c r="MNA32" s="197"/>
      <c r="MNB32" s="197"/>
      <c r="MNC32" s="197"/>
      <c r="MND32" s="197"/>
      <c r="MNE32" s="197"/>
      <c r="MNF32" s="197"/>
      <c r="MNG32" s="197"/>
      <c r="MNH32" s="197"/>
      <c r="MNI32" s="197"/>
      <c r="MNJ32" s="197"/>
      <c r="MNK32" s="197"/>
      <c r="MNL32" s="197"/>
      <c r="MNM32" s="197"/>
      <c r="MNN32" s="197"/>
      <c r="MNO32" s="197"/>
      <c r="MNP32" s="197"/>
      <c r="MNQ32" s="197"/>
      <c r="MNR32" s="197"/>
      <c r="MNS32" s="197"/>
      <c r="MNT32" s="197"/>
      <c r="MNU32" s="197"/>
      <c r="MNV32" s="197"/>
      <c r="MNW32" s="197"/>
      <c r="MNX32" s="197"/>
      <c r="MNY32" s="197"/>
      <c r="MNZ32" s="197"/>
      <c r="MOA32" s="197"/>
      <c r="MOB32" s="197"/>
      <c r="MOC32" s="197"/>
      <c r="MOD32" s="197"/>
      <c r="MOE32" s="197"/>
      <c r="MOF32" s="197"/>
      <c r="MOG32" s="197"/>
      <c r="MOH32" s="197"/>
      <c r="MOI32" s="197"/>
      <c r="MOJ32" s="197"/>
      <c r="MOK32" s="197"/>
      <c r="MOL32" s="197"/>
      <c r="MOM32" s="197"/>
      <c r="MON32" s="197"/>
      <c r="MOO32" s="197"/>
      <c r="MOP32" s="197"/>
      <c r="MOQ32" s="197"/>
      <c r="MOR32" s="197"/>
      <c r="MOS32" s="197"/>
      <c r="MOT32" s="197"/>
      <c r="MOU32" s="197"/>
      <c r="MOV32" s="197"/>
      <c r="MOW32" s="197"/>
      <c r="MOX32" s="197"/>
      <c r="MOY32" s="197"/>
      <c r="MOZ32" s="197"/>
      <c r="MPA32" s="197"/>
      <c r="MPB32" s="197"/>
      <c r="MPC32" s="197"/>
      <c r="MPD32" s="197"/>
      <c r="MPE32" s="197"/>
      <c r="MPF32" s="197"/>
      <c r="MPG32" s="197"/>
      <c r="MPH32" s="197"/>
      <c r="MPI32" s="197"/>
      <c r="MPJ32" s="197"/>
      <c r="MPK32" s="197"/>
      <c r="MPL32" s="197"/>
      <c r="MPM32" s="197"/>
      <c r="MPN32" s="197"/>
      <c r="MPO32" s="197"/>
      <c r="MPP32" s="197"/>
      <c r="MPQ32" s="197"/>
      <c r="MPR32" s="197"/>
      <c r="MPS32" s="197"/>
      <c r="MPT32" s="197"/>
      <c r="MPU32" s="197"/>
      <c r="MPV32" s="197"/>
      <c r="MPW32" s="197"/>
      <c r="MPX32" s="197"/>
      <c r="MPY32" s="197"/>
      <c r="MPZ32" s="197"/>
      <c r="MQA32" s="197"/>
      <c r="MQB32" s="197"/>
      <c r="MQC32" s="197"/>
      <c r="MQD32" s="197"/>
      <c r="MQE32" s="197"/>
      <c r="MQF32" s="197"/>
      <c r="MQG32" s="197"/>
      <c r="MQH32" s="197"/>
      <c r="MQI32" s="197"/>
      <c r="MQJ32" s="197"/>
      <c r="MQK32" s="197"/>
      <c r="MQL32" s="197"/>
      <c r="MQM32" s="197"/>
      <c r="MQN32" s="197"/>
      <c r="MQO32" s="197"/>
      <c r="MQP32" s="197"/>
      <c r="MQQ32" s="197"/>
      <c r="MQR32" s="197"/>
      <c r="MQS32" s="197"/>
      <c r="MQT32" s="197"/>
      <c r="MQU32" s="197"/>
      <c r="MQV32" s="197"/>
      <c r="MQW32" s="197"/>
      <c r="MQX32" s="197"/>
      <c r="MQY32" s="197"/>
      <c r="MQZ32" s="197"/>
      <c r="MRA32" s="197"/>
      <c r="MRB32" s="197"/>
      <c r="MRC32" s="197"/>
      <c r="MRD32" s="197"/>
      <c r="MRE32" s="197"/>
      <c r="MRF32" s="197"/>
      <c r="MRG32" s="197"/>
      <c r="MRH32" s="197"/>
      <c r="MRI32" s="197"/>
      <c r="MRJ32" s="197"/>
      <c r="MRK32" s="197"/>
      <c r="MRL32" s="197"/>
      <c r="MRM32" s="197"/>
      <c r="MRN32" s="197"/>
      <c r="MRO32" s="197"/>
      <c r="MRP32" s="197"/>
      <c r="MRQ32" s="197"/>
      <c r="MRR32" s="197"/>
      <c r="MRS32" s="197"/>
      <c r="MRT32" s="197"/>
      <c r="MRU32" s="197"/>
      <c r="MRV32" s="197"/>
      <c r="MRW32" s="197"/>
      <c r="MRX32" s="197"/>
      <c r="MRY32" s="197"/>
      <c r="MRZ32" s="197"/>
      <c r="MSA32" s="197"/>
      <c r="MSB32" s="197"/>
      <c r="MSC32" s="197"/>
      <c r="MSD32" s="197"/>
      <c r="MSE32" s="197"/>
      <c r="MSF32" s="197"/>
      <c r="MSG32" s="197"/>
      <c r="MSH32" s="197"/>
      <c r="MSI32" s="197"/>
      <c r="MSJ32" s="197"/>
      <c r="MSK32" s="197"/>
      <c r="MSL32" s="197"/>
      <c r="MSM32" s="197"/>
      <c r="MSN32" s="197"/>
      <c r="MSO32" s="197"/>
      <c r="MSP32" s="197"/>
      <c r="MSQ32" s="197"/>
      <c r="MSR32" s="197"/>
      <c r="MSS32" s="197"/>
      <c r="MST32" s="197"/>
      <c r="MSU32" s="197"/>
      <c r="MSV32" s="197"/>
      <c r="MSW32" s="197"/>
      <c r="MSX32" s="197"/>
      <c r="MSY32" s="197"/>
      <c r="MSZ32" s="197"/>
      <c r="MTA32" s="197"/>
      <c r="MTB32" s="197"/>
      <c r="MTC32" s="197"/>
      <c r="MTD32" s="197"/>
      <c r="MTE32" s="197"/>
      <c r="MTF32" s="197"/>
      <c r="MTG32" s="197"/>
      <c r="MTH32" s="197"/>
      <c r="MTI32" s="197"/>
      <c r="MTJ32" s="197"/>
      <c r="MTK32" s="197"/>
      <c r="MTL32" s="197"/>
      <c r="MTM32" s="197"/>
      <c r="MTN32" s="197"/>
      <c r="MTO32" s="197"/>
      <c r="MTP32" s="197"/>
      <c r="MTQ32" s="197"/>
      <c r="MTR32" s="197"/>
      <c r="MTS32" s="197"/>
      <c r="MTT32" s="197"/>
      <c r="MTU32" s="197"/>
      <c r="MTV32" s="197"/>
      <c r="MTW32" s="197"/>
      <c r="MTX32" s="197"/>
      <c r="MTY32" s="197"/>
      <c r="MTZ32" s="197"/>
      <c r="MUA32" s="197"/>
      <c r="MUB32" s="197"/>
      <c r="MUC32" s="197"/>
      <c r="MUD32" s="197"/>
      <c r="MUE32" s="197"/>
      <c r="MUF32" s="197"/>
      <c r="MUG32" s="197"/>
      <c r="MUH32" s="197"/>
      <c r="MUI32" s="197"/>
      <c r="MUJ32" s="197"/>
      <c r="MUK32" s="197"/>
      <c r="MUL32" s="197"/>
      <c r="MUM32" s="197"/>
      <c r="MUN32" s="197"/>
      <c r="MUO32" s="197"/>
      <c r="MUP32" s="197"/>
      <c r="MUQ32" s="197"/>
      <c r="MUR32" s="197"/>
      <c r="MUS32" s="197"/>
      <c r="MUT32" s="197"/>
      <c r="MUU32" s="197"/>
      <c r="MUV32" s="197"/>
      <c r="MUW32" s="197"/>
      <c r="MUX32" s="197"/>
      <c r="MUY32" s="197"/>
      <c r="MUZ32" s="197"/>
      <c r="MVA32" s="197"/>
      <c r="MVB32" s="197"/>
      <c r="MVC32" s="197"/>
      <c r="MVD32" s="197"/>
      <c r="MVE32" s="197"/>
      <c r="MVF32" s="197"/>
      <c r="MVG32" s="197"/>
      <c r="MVH32" s="197"/>
      <c r="MVI32" s="197"/>
      <c r="MVJ32" s="197"/>
      <c r="MVK32" s="197"/>
      <c r="MVL32" s="197"/>
      <c r="MVM32" s="197"/>
      <c r="MVN32" s="197"/>
      <c r="MVO32" s="197"/>
      <c r="MVP32" s="197"/>
      <c r="MVQ32" s="197"/>
      <c r="MVR32" s="197"/>
      <c r="MVS32" s="197"/>
      <c r="MVT32" s="197"/>
      <c r="MVU32" s="197"/>
      <c r="MVV32" s="197"/>
      <c r="MVW32" s="197"/>
      <c r="MVX32" s="197"/>
      <c r="MVY32" s="197"/>
      <c r="MVZ32" s="197"/>
      <c r="MWA32" s="197"/>
      <c r="MWB32" s="197"/>
      <c r="MWC32" s="197"/>
      <c r="MWD32" s="197"/>
      <c r="MWE32" s="197"/>
      <c r="MWF32" s="197"/>
      <c r="MWG32" s="197"/>
      <c r="MWH32" s="197"/>
      <c r="MWI32" s="197"/>
      <c r="MWJ32" s="197"/>
      <c r="MWK32" s="197"/>
      <c r="MWL32" s="197"/>
      <c r="MWM32" s="197"/>
      <c r="MWN32" s="197"/>
      <c r="MWO32" s="197"/>
      <c r="MWP32" s="197"/>
      <c r="MWQ32" s="197"/>
      <c r="MWR32" s="197"/>
      <c r="MWS32" s="197"/>
      <c r="MWT32" s="197"/>
      <c r="MWU32" s="197"/>
      <c r="MWV32" s="197"/>
      <c r="MWW32" s="197"/>
      <c r="MWX32" s="197"/>
      <c r="MWY32" s="197"/>
      <c r="MWZ32" s="197"/>
      <c r="MXA32" s="197"/>
      <c r="MXB32" s="197"/>
      <c r="MXC32" s="197"/>
      <c r="MXD32" s="197"/>
      <c r="MXE32" s="197"/>
      <c r="MXF32" s="197"/>
      <c r="MXG32" s="197"/>
      <c r="MXH32" s="197"/>
      <c r="MXI32" s="197"/>
      <c r="MXJ32" s="197"/>
      <c r="MXK32" s="197"/>
      <c r="MXL32" s="197"/>
      <c r="MXM32" s="197"/>
      <c r="MXN32" s="197"/>
      <c r="MXO32" s="197"/>
      <c r="MXP32" s="197"/>
      <c r="MXQ32" s="197"/>
      <c r="MXR32" s="197"/>
      <c r="MXS32" s="197"/>
      <c r="MXT32" s="197"/>
      <c r="MXU32" s="197"/>
      <c r="MXV32" s="197"/>
      <c r="MXW32" s="197"/>
      <c r="MXX32" s="197"/>
      <c r="MXY32" s="197"/>
      <c r="MXZ32" s="197"/>
      <c r="MYA32" s="197"/>
      <c r="MYB32" s="197"/>
      <c r="MYC32" s="197"/>
      <c r="MYD32" s="197"/>
      <c r="MYE32" s="197"/>
      <c r="MYF32" s="197"/>
      <c r="MYG32" s="197"/>
      <c r="MYH32" s="197"/>
      <c r="MYI32" s="197"/>
      <c r="MYJ32" s="197"/>
      <c r="MYK32" s="197"/>
      <c r="MYL32" s="197"/>
      <c r="MYM32" s="197"/>
      <c r="MYN32" s="197"/>
      <c r="MYO32" s="197"/>
      <c r="MYP32" s="197"/>
      <c r="MYQ32" s="197"/>
      <c r="MYR32" s="197"/>
      <c r="MYS32" s="197"/>
      <c r="MYT32" s="197"/>
      <c r="MYU32" s="197"/>
      <c r="MYV32" s="197"/>
      <c r="MYW32" s="197"/>
      <c r="MYX32" s="197"/>
      <c r="MYY32" s="197"/>
      <c r="MYZ32" s="197"/>
      <c r="MZA32" s="197"/>
      <c r="MZB32" s="197"/>
      <c r="MZC32" s="197"/>
      <c r="MZD32" s="197"/>
      <c r="MZE32" s="197"/>
      <c r="MZF32" s="197"/>
      <c r="MZG32" s="197"/>
      <c r="MZH32" s="197"/>
      <c r="MZI32" s="197"/>
      <c r="MZJ32" s="197"/>
      <c r="MZK32" s="197"/>
      <c r="MZL32" s="197"/>
      <c r="MZM32" s="197"/>
      <c r="MZN32" s="197"/>
      <c r="MZO32" s="197"/>
      <c r="MZP32" s="197"/>
      <c r="MZQ32" s="197"/>
      <c r="MZR32" s="197"/>
      <c r="MZS32" s="197"/>
      <c r="MZT32" s="197"/>
      <c r="MZU32" s="197"/>
      <c r="MZV32" s="197"/>
      <c r="MZW32" s="197"/>
      <c r="MZX32" s="197"/>
      <c r="MZY32" s="197"/>
      <c r="MZZ32" s="197"/>
      <c r="NAA32" s="197"/>
      <c r="NAB32" s="197"/>
      <c r="NAC32" s="197"/>
      <c r="NAD32" s="197"/>
      <c r="NAE32" s="197"/>
      <c r="NAF32" s="197"/>
      <c r="NAG32" s="197"/>
      <c r="NAH32" s="197"/>
      <c r="NAI32" s="197"/>
      <c r="NAJ32" s="197"/>
      <c r="NAK32" s="197"/>
      <c r="NAL32" s="197"/>
      <c r="NAM32" s="197"/>
      <c r="NAN32" s="197"/>
      <c r="NAO32" s="197"/>
      <c r="NAP32" s="197"/>
      <c r="NAQ32" s="197"/>
      <c r="NAR32" s="197"/>
      <c r="NAS32" s="197"/>
      <c r="NAT32" s="197"/>
      <c r="NAU32" s="197"/>
      <c r="NAV32" s="197"/>
      <c r="NAW32" s="197"/>
      <c r="NAX32" s="197"/>
      <c r="NAY32" s="197"/>
      <c r="NAZ32" s="197"/>
      <c r="NBA32" s="197"/>
      <c r="NBB32" s="197"/>
      <c r="NBC32" s="197"/>
      <c r="NBD32" s="197"/>
      <c r="NBE32" s="197"/>
      <c r="NBF32" s="197"/>
      <c r="NBG32" s="197"/>
      <c r="NBH32" s="197"/>
      <c r="NBI32" s="197"/>
      <c r="NBJ32" s="197"/>
      <c r="NBK32" s="197"/>
      <c r="NBL32" s="197"/>
      <c r="NBM32" s="197"/>
      <c r="NBN32" s="197"/>
      <c r="NBO32" s="197"/>
      <c r="NBP32" s="197"/>
      <c r="NBQ32" s="197"/>
      <c r="NBR32" s="197"/>
      <c r="NBS32" s="197"/>
      <c r="NBT32" s="197"/>
      <c r="NBU32" s="197"/>
      <c r="NBV32" s="197"/>
      <c r="NBW32" s="197"/>
      <c r="NBX32" s="197"/>
      <c r="NBY32" s="197"/>
      <c r="NBZ32" s="197"/>
      <c r="NCA32" s="197"/>
      <c r="NCB32" s="197"/>
      <c r="NCC32" s="197"/>
      <c r="NCD32" s="197"/>
      <c r="NCE32" s="197"/>
      <c r="NCF32" s="197"/>
      <c r="NCG32" s="197"/>
      <c r="NCH32" s="197"/>
      <c r="NCI32" s="197"/>
      <c r="NCJ32" s="197"/>
      <c r="NCK32" s="197"/>
      <c r="NCL32" s="197"/>
      <c r="NCM32" s="197"/>
      <c r="NCN32" s="197"/>
      <c r="NCO32" s="197"/>
      <c r="NCP32" s="197"/>
      <c r="NCQ32" s="197"/>
      <c r="NCR32" s="197"/>
      <c r="NCS32" s="197"/>
      <c r="NCT32" s="197"/>
      <c r="NCU32" s="197"/>
      <c r="NCV32" s="197"/>
      <c r="NCW32" s="197"/>
      <c r="NCX32" s="197"/>
      <c r="NCY32" s="197"/>
      <c r="NCZ32" s="197"/>
      <c r="NDA32" s="197"/>
      <c r="NDB32" s="197"/>
      <c r="NDC32" s="197"/>
      <c r="NDD32" s="197"/>
      <c r="NDE32" s="197"/>
      <c r="NDF32" s="197"/>
      <c r="NDG32" s="197"/>
      <c r="NDH32" s="197"/>
      <c r="NDI32" s="197"/>
      <c r="NDJ32" s="197"/>
      <c r="NDK32" s="197"/>
      <c r="NDL32" s="197"/>
      <c r="NDM32" s="197"/>
      <c r="NDN32" s="197"/>
      <c r="NDO32" s="197"/>
      <c r="NDP32" s="197"/>
      <c r="NDQ32" s="197"/>
      <c r="NDR32" s="197"/>
      <c r="NDS32" s="197"/>
      <c r="NDT32" s="197"/>
      <c r="NDU32" s="197"/>
      <c r="NDV32" s="197"/>
      <c r="NDW32" s="197"/>
      <c r="NDX32" s="197"/>
      <c r="NDY32" s="197"/>
      <c r="NDZ32" s="197"/>
      <c r="NEA32" s="197"/>
      <c r="NEB32" s="197"/>
      <c r="NEC32" s="197"/>
      <c r="NED32" s="197"/>
      <c r="NEE32" s="197"/>
      <c r="NEF32" s="197"/>
      <c r="NEG32" s="197"/>
      <c r="NEH32" s="197"/>
      <c r="NEI32" s="197"/>
      <c r="NEJ32" s="197"/>
      <c r="NEK32" s="197"/>
      <c r="NEL32" s="197"/>
      <c r="NEM32" s="197"/>
      <c r="NEN32" s="197"/>
      <c r="NEO32" s="197"/>
      <c r="NEP32" s="197"/>
      <c r="NEQ32" s="197"/>
      <c r="NER32" s="197"/>
      <c r="NES32" s="197"/>
      <c r="NET32" s="197"/>
      <c r="NEU32" s="197"/>
      <c r="NEV32" s="197"/>
      <c r="NEW32" s="197"/>
      <c r="NEX32" s="197"/>
      <c r="NEY32" s="197"/>
      <c r="NEZ32" s="197"/>
      <c r="NFA32" s="197"/>
      <c r="NFB32" s="197"/>
      <c r="NFC32" s="197"/>
      <c r="NFD32" s="197"/>
      <c r="NFE32" s="197"/>
      <c r="NFF32" s="197"/>
      <c r="NFG32" s="197"/>
      <c r="NFH32" s="197"/>
      <c r="NFI32" s="197"/>
      <c r="NFJ32" s="197"/>
      <c r="NFK32" s="197"/>
      <c r="NFL32" s="197"/>
      <c r="NFM32" s="197"/>
      <c r="NFN32" s="197"/>
      <c r="NFO32" s="197"/>
      <c r="NFP32" s="197"/>
      <c r="NFQ32" s="197"/>
      <c r="NFR32" s="197"/>
      <c r="NFS32" s="197"/>
      <c r="NFT32" s="197"/>
      <c r="NFU32" s="197"/>
      <c r="NFV32" s="197"/>
      <c r="NFW32" s="197"/>
      <c r="NFX32" s="197"/>
      <c r="NFY32" s="197"/>
      <c r="NFZ32" s="197"/>
      <c r="NGA32" s="197"/>
      <c r="NGB32" s="197"/>
      <c r="NGC32" s="197"/>
      <c r="NGD32" s="197"/>
      <c r="NGE32" s="197"/>
      <c r="NGF32" s="197"/>
      <c r="NGG32" s="197"/>
      <c r="NGH32" s="197"/>
      <c r="NGI32" s="197"/>
      <c r="NGJ32" s="197"/>
      <c r="NGK32" s="197"/>
      <c r="NGL32" s="197"/>
      <c r="NGM32" s="197"/>
      <c r="NGN32" s="197"/>
      <c r="NGO32" s="197"/>
      <c r="NGP32" s="197"/>
      <c r="NGQ32" s="197"/>
      <c r="NGR32" s="197"/>
      <c r="NGS32" s="197"/>
      <c r="NGT32" s="197"/>
      <c r="NGU32" s="197"/>
      <c r="NGV32" s="197"/>
      <c r="NGW32" s="197"/>
      <c r="NGX32" s="197"/>
      <c r="NGY32" s="197"/>
      <c r="NGZ32" s="197"/>
      <c r="NHA32" s="197"/>
      <c r="NHB32" s="197"/>
      <c r="NHC32" s="197"/>
      <c r="NHD32" s="197"/>
      <c r="NHE32" s="197"/>
      <c r="NHF32" s="197"/>
      <c r="NHG32" s="197"/>
      <c r="NHH32" s="197"/>
      <c r="NHI32" s="197"/>
      <c r="NHJ32" s="197"/>
      <c r="NHK32" s="197"/>
      <c r="NHL32" s="197"/>
      <c r="NHM32" s="197"/>
      <c r="NHN32" s="197"/>
      <c r="NHO32" s="197"/>
      <c r="NHP32" s="197"/>
      <c r="NHQ32" s="197"/>
      <c r="NHR32" s="197"/>
      <c r="NHS32" s="197"/>
      <c r="NHT32" s="197"/>
      <c r="NHU32" s="197"/>
      <c r="NHV32" s="197"/>
      <c r="NHW32" s="197"/>
      <c r="NHX32" s="197"/>
      <c r="NHY32" s="197"/>
      <c r="NHZ32" s="197"/>
      <c r="NIA32" s="197"/>
      <c r="NIB32" s="197"/>
      <c r="NIC32" s="197"/>
      <c r="NID32" s="197"/>
      <c r="NIE32" s="197"/>
      <c r="NIF32" s="197"/>
      <c r="NIG32" s="197"/>
      <c r="NIH32" s="197"/>
      <c r="NII32" s="197"/>
      <c r="NIJ32" s="197"/>
      <c r="NIK32" s="197"/>
      <c r="NIL32" s="197"/>
      <c r="NIM32" s="197"/>
      <c r="NIN32" s="197"/>
      <c r="NIO32" s="197"/>
      <c r="NIP32" s="197"/>
      <c r="NIQ32" s="197"/>
      <c r="NIR32" s="197"/>
      <c r="NIS32" s="197"/>
      <c r="NIT32" s="197"/>
      <c r="NIU32" s="197"/>
      <c r="NIV32" s="197"/>
      <c r="NIW32" s="197"/>
      <c r="NIX32" s="197"/>
      <c r="NIY32" s="197"/>
      <c r="NIZ32" s="197"/>
      <c r="NJA32" s="197"/>
      <c r="NJB32" s="197"/>
      <c r="NJC32" s="197"/>
      <c r="NJD32" s="197"/>
      <c r="NJE32" s="197"/>
      <c r="NJF32" s="197"/>
      <c r="NJG32" s="197"/>
      <c r="NJH32" s="197"/>
      <c r="NJI32" s="197"/>
      <c r="NJJ32" s="197"/>
      <c r="NJK32" s="197"/>
      <c r="NJL32" s="197"/>
      <c r="NJM32" s="197"/>
      <c r="NJN32" s="197"/>
      <c r="NJO32" s="197"/>
      <c r="NJP32" s="197"/>
      <c r="NJQ32" s="197"/>
      <c r="NJR32" s="197"/>
      <c r="NJS32" s="197"/>
      <c r="NJT32" s="197"/>
      <c r="NJU32" s="197"/>
      <c r="NJV32" s="197"/>
      <c r="NJW32" s="197"/>
      <c r="NJX32" s="197"/>
      <c r="NJY32" s="197"/>
      <c r="NJZ32" s="197"/>
      <c r="NKA32" s="197"/>
      <c r="NKB32" s="197"/>
      <c r="NKC32" s="197"/>
      <c r="NKD32" s="197"/>
      <c r="NKE32" s="197"/>
      <c r="NKF32" s="197"/>
      <c r="NKG32" s="197"/>
      <c r="NKH32" s="197"/>
      <c r="NKI32" s="197"/>
      <c r="NKJ32" s="197"/>
      <c r="NKK32" s="197"/>
      <c r="NKL32" s="197"/>
      <c r="NKM32" s="197"/>
      <c r="NKN32" s="197"/>
      <c r="NKO32" s="197"/>
      <c r="NKP32" s="197"/>
      <c r="NKQ32" s="197"/>
      <c r="NKR32" s="197"/>
      <c r="NKS32" s="197"/>
      <c r="NKT32" s="197"/>
      <c r="NKU32" s="197"/>
      <c r="NKV32" s="197"/>
      <c r="NKW32" s="197"/>
      <c r="NKX32" s="197"/>
      <c r="NKY32" s="197"/>
      <c r="NKZ32" s="197"/>
      <c r="NLA32" s="197"/>
      <c r="NLB32" s="197"/>
      <c r="NLC32" s="197"/>
      <c r="NLD32" s="197"/>
      <c r="NLE32" s="197"/>
      <c r="NLF32" s="197"/>
      <c r="NLG32" s="197"/>
      <c r="NLH32" s="197"/>
      <c r="NLI32" s="197"/>
      <c r="NLJ32" s="197"/>
      <c r="NLK32" s="197"/>
      <c r="NLL32" s="197"/>
      <c r="NLM32" s="197"/>
      <c r="NLN32" s="197"/>
      <c r="NLO32" s="197"/>
      <c r="NLP32" s="197"/>
      <c r="NLQ32" s="197"/>
      <c r="NLR32" s="197"/>
      <c r="NLS32" s="197"/>
      <c r="NLT32" s="197"/>
      <c r="NLU32" s="197"/>
      <c r="NLV32" s="197"/>
      <c r="NLW32" s="197"/>
      <c r="NLX32" s="197"/>
      <c r="NLY32" s="197"/>
      <c r="NLZ32" s="197"/>
      <c r="NMA32" s="197"/>
      <c r="NMB32" s="197"/>
      <c r="NMC32" s="197"/>
      <c r="NMD32" s="197"/>
      <c r="NME32" s="197"/>
      <c r="NMF32" s="197"/>
      <c r="NMG32" s="197"/>
      <c r="NMH32" s="197"/>
      <c r="NMI32" s="197"/>
      <c r="NMJ32" s="197"/>
      <c r="NMK32" s="197"/>
      <c r="NML32" s="197"/>
      <c r="NMM32" s="197"/>
      <c r="NMN32" s="197"/>
      <c r="NMO32" s="197"/>
      <c r="NMP32" s="197"/>
      <c r="NMQ32" s="197"/>
      <c r="NMR32" s="197"/>
      <c r="NMS32" s="197"/>
      <c r="NMT32" s="197"/>
      <c r="NMU32" s="197"/>
      <c r="NMV32" s="197"/>
      <c r="NMW32" s="197"/>
      <c r="NMX32" s="197"/>
      <c r="NMY32" s="197"/>
      <c r="NMZ32" s="197"/>
      <c r="NNA32" s="197"/>
      <c r="NNB32" s="197"/>
      <c r="NNC32" s="197"/>
      <c r="NND32" s="197"/>
      <c r="NNE32" s="197"/>
      <c r="NNF32" s="197"/>
      <c r="NNG32" s="197"/>
      <c r="NNH32" s="197"/>
      <c r="NNI32" s="197"/>
      <c r="NNJ32" s="197"/>
      <c r="NNK32" s="197"/>
      <c r="NNL32" s="197"/>
      <c r="NNM32" s="197"/>
      <c r="NNN32" s="197"/>
      <c r="NNO32" s="197"/>
      <c r="NNP32" s="197"/>
      <c r="NNQ32" s="197"/>
      <c r="NNR32" s="197"/>
      <c r="NNS32" s="197"/>
      <c r="NNT32" s="197"/>
      <c r="NNU32" s="197"/>
      <c r="NNV32" s="197"/>
      <c r="NNW32" s="197"/>
      <c r="NNX32" s="197"/>
      <c r="NNY32" s="197"/>
      <c r="NNZ32" s="197"/>
      <c r="NOA32" s="197"/>
      <c r="NOB32" s="197"/>
      <c r="NOC32" s="197"/>
      <c r="NOD32" s="197"/>
      <c r="NOE32" s="197"/>
      <c r="NOF32" s="197"/>
      <c r="NOG32" s="197"/>
      <c r="NOH32" s="197"/>
      <c r="NOI32" s="197"/>
      <c r="NOJ32" s="197"/>
      <c r="NOK32" s="197"/>
      <c r="NOL32" s="197"/>
      <c r="NOM32" s="197"/>
      <c r="NON32" s="197"/>
      <c r="NOO32" s="197"/>
      <c r="NOP32" s="197"/>
      <c r="NOQ32" s="197"/>
      <c r="NOR32" s="197"/>
      <c r="NOS32" s="197"/>
      <c r="NOT32" s="197"/>
      <c r="NOU32" s="197"/>
      <c r="NOV32" s="197"/>
      <c r="NOW32" s="197"/>
      <c r="NOX32" s="197"/>
      <c r="NOY32" s="197"/>
      <c r="NOZ32" s="197"/>
      <c r="NPA32" s="197"/>
      <c r="NPB32" s="197"/>
      <c r="NPC32" s="197"/>
      <c r="NPD32" s="197"/>
      <c r="NPE32" s="197"/>
      <c r="NPF32" s="197"/>
      <c r="NPG32" s="197"/>
      <c r="NPH32" s="197"/>
      <c r="NPI32" s="197"/>
      <c r="NPJ32" s="197"/>
      <c r="NPK32" s="197"/>
      <c r="NPL32" s="197"/>
      <c r="NPM32" s="197"/>
      <c r="NPN32" s="197"/>
      <c r="NPO32" s="197"/>
      <c r="NPP32" s="197"/>
      <c r="NPQ32" s="197"/>
      <c r="NPR32" s="197"/>
      <c r="NPS32" s="197"/>
      <c r="NPT32" s="197"/>
      <c r="NPU32" s="197"/>
      <c r="NPV32" s="197"/>
      <c r="NPW32" s="197"/>
      <c r="NPX32" s="197"/>
      <c r="NPY32" s="197"/>
      <c r="NPZ32" s="197"/>
      <c r="NQA32" s="197"/>
      <c r="NQB32" s="197"/>
      <c r="NQC32" s="197"/>
      <c r="NQD32" s="197"/>
      <c r="NQE32" s="197"/>
      <c r="NQF32" s="197"/>
      <c r="NQG32" s="197"/>
      <c r="NQH32" s="197"/>
      <c r="NQI32" s="197"/>
      <c r="NQJ32" s="197"/>
      <c r="NQK32" s="197"/>
      <c r="NQL32" s="197"/>
      <c r="NQM32" s="197"/>
      <c r="NQN32" s="197"/>
      <c r="NQO32" s="197"/>
      <c r="NQP32" s="197"/>
      <c r="NQQ32" s="197"/>
      <c r="NQR32" s="197"/>
      <c r="NQS32" s="197"/>
      <c r="NQT32" s="197"/>
      <c r="NQU32" s="197"/>
      <c r="NQV32" s="197"/>
      <c r="NQW32" s="197"/>
      <c r="NQX32" s="197"/>
      <c r="NQY32" s="197"/>
      <c r="NQZ32" s="197"/>
      <c r="NRA32" s="197"/>
      <c r="NRB32" s="197"/>
      <c r="NRC32" s="197"/>
      <c r="NRD32" s="197"/>
      <c r="NRE32" s="197"/>
      <c r="NRF32" s="197"/>
      <c r="NRG32" s="197"/>
      <c r="NRH32" s="197"/>
      <c r="NRI32" s="197"/>
      <c r="NRJ32" s="197"/>
      <c r="NRK32" s="197"/>
      <c r="NRL32" s="197"/>
      <c r="NRM32" s="197"/>
      <c r="NRN32" s="197"/>
      <c r="NRO32" s="197"/>
      <c r="NRP32" s="197"/>
      <c r="NRQ32" s="197"/>
      <c r="NRR32" s="197"/>
      <c r="NRS32" s="197"/>
      <c r="NRT32" s="197"/>
      <c r="NRU32" s="197"/>
      <c r="NRV32" s="197"/>
      <c r="NRW32" s="197"/>
      <c r="NRX32" s="197"/>
      <c r="NRY32" s="197"/>
      <c r="NRZ32" s="197"/>
      <c r="NSA32" s="197"/>
      <c r="NSB32" s="197"/>
      <c r="NSC32" s="197"/>
      <c r="NSD32" s="197"/>
      <c r="NSE32" s="197"/>
      <c r="NSF32" s="197"/>
      <c r="NSG32" s="197"/>
      <c r="NSH32" s="197"/>
      <c r="NSI32" s="197"/>
      <c r="NSJ32" s="197"/>
      <c r="NSK32" s="197"/>
      <c r="NSL32" s="197"/>
      <c r="NSM32" s="197"/>
      <c r="NSN32" s="197"/>
      <c r="NSO32" s="197"/>
      <c r="NSP32" s="197"/>
      <c r="NSQ32" s="197"/>
      <c r="NSR32" s="197"/>
      <c r="NSS32" s="197"/>
      <c r="NST32" s="197"/>
      <c r="NSU32" s="197"/>
      <c r="NSV32" s="197"/>
      <c r="NSW32" s="197"/>
      <c r="NSX32" s="197"/>
      <c r="NSY32" s="197"/>
      <c r="NSZ32" s="197"/>
      <c r="NTA32" s="197"/>
      <c r="NTB32" s="197"/>
      <c r="NTC32" s="197"/>
      <c r="NTD32" s="197"/>
      <c r="NTE32" s="197"/>
      <c r="NTF32" s="197"/>
      <c r="NTG32" s="197"/>
      <c r="NTH32" s="197"/>
      <c r="NTI32" s="197"/>
      <c r="NTJ32" s="197"/>
      <c r="NTK32" s="197"/>
      <c r="NTL32" s="197"/>
      <c r="NTM32" s="197"/>
      <c r="NTN32" s="197"/>
      <c r="NTO32" s="197"/>
      <c r="NTP32" s="197"/>
      <c r="NTQ32" s="197"/>
      <c r="NTR32" s="197"/>
      <c r="NTS32" s="197"/>
      <c r="NTT32" s="197"/>
      <c r="NTU32" s="197"/>
      <c r="NTV32" s="197"/>
      <c r="NTW32" s="197"/>
      <c r="NTX32" s="197"/>
      <c r="NTY32" s="197"/>
      <c r="NTZ32" s="197"/>
      <c r="NUA32" s="197"/>
      <c r="NUB32" s="197"/>
      <c r="NUC32" s="197"/>
      <c r="NUD32" s="197"/>
      <c r="NUE32" s="197"/>
      <c r="NUF32" s="197"/>
      <c r="NUG32" s="197"/>
      <c r="NUH32" s="197"/>
      <c r="NUI32" s="197"/>
      <c r="NUJ32" s="197"/>
      <c r="NUK32" s="197"/>
      <c r="NUL32" s="197"/>
      <c r="NUM32" s="197"/>
      <c r="NUN32" s="197"/>
      <c r="NUO32" s="197"/>
      <c r="NUP32" s="197"/>
      <c r="NUQ32" s="197"/>
      <c r="NUR32" s="197"/>
      <c r="NUS32" s="197"/>
      <c r="NUT32" s="197"/>
      <c r="NUU32" s="197"/>
      <c r="NUV32" s="197"/>
      <c r="NUW32" s="197"/>
      <c r="NUX32" s="197"/>
      <c r="NUY32" s="197"/>
      <c r="NUZ32" s="197"/>
      <c r="NVA32" s="197"/>
      <c r="NVB32" s="197"/>
      <c r="NVC32" s="197"/>
      <c r="NVD32" s="197"/>
      <c r="NVE32" s="197"/>
      <c r="NVF32" s="197"/>
      <c r="NVG32" s="197"/>
      <c r="NVH32" s="197"/>
      <c r="NVI32" s="197"/>
      <c r="NVJ32" s="197"/>
      <c r="NVK32" s="197"/>
      <c r="NVL32" s="197"/>
      <c r="NVM32" s="197"/>
      <c r="NVN32" s="197"/>
      <c r="NVO32" s="197"/>
      <c r="NVP32" s="197"/>
      <c r="NVQ32" s="197"/>
      <c r="NVR32" s="197"/>
      <c r="NVS32" s="197"/>
      <c r="NVT32" s="197"/>
      <c r="NVU32" s="197"/>
      <c r="NVV32" s="197"/>
      <c r="NVW32" s="197"/>
      <c r="NVX32" s="197"/>
      <c r="NVY32" s="197"/>
      <c r="NVZ32" s="197"/>
      <c r="NWA32" s="197"/>
      <c r="NWB32" s="197"/>
      <c r="NWC32" s="197"/>
      <c r="NWD32" s="197"/>
      <c r="NWE32" s="197"/>
      <c r="NWF32" s="197"/>
      <c r="NWG32" s="197"/>
      <c r="NWH32" s="197"/>
      <c r="NWI32" s="197"/>
      <c r="NWJ32" s="197"/>
      <c r="NWK32" s="197"/>
      <c r="NWL32" s="197"/>
      <c r="NWM32" s="197"/>
      <c r="NWN32" s="197"/>
      <c r="NWO32" s="197"/>
      <c r="NWP32" s="197"/>
      <c r="NWQ32" s="197"/>
      <c r="NWR32" s="197"/>
      <c r="NWS32" s="197"/>
      <c r="NWT32" s="197"/>
      <c r="NWU32" s="197"/>
      <c r="NWV32" s="197"/>
      <c r="NWW32" s="197"/>
      <c r="NWX32" s="197"/>
      <c r="NWY32" s="197"/>
      <c r="NWZ32" s="197"/>
      <c r="NXA32" s="197"/>
      <c r="NXB32" s="197"/>
      <c r="NXC32" s="197"/>
      <c r="NXD32" s="197"/>
      <c r="NXE32" s="197"/>
      <c r="NXF32" s="197"/>
      <c r="NXG32" s="197"/>
      <c r="NXH32" s="197"/>
      <c r="NXI32" s="197"/>
      <c r="NXJ32" s="197"/>
      <c r="NXK32" s="197"/>
      <c r="NXL32" s="197"/>
      <c r="NXM32" s="197"/>
      <c r="NXN32" s="197"/>
      <c r="NXO32" s="197"/>
      <c r="NXP32" s="197"/>
      <c r="NXQ32" s="197"/>
      <c r="NXR32" s="197"/>
      <c r="NXS32" s="197"/>
      <c r="NXT32" s="197"/>
      <c r="NXU32" s="197"/>
      <c r="NXV32" s="197"/>
      <c r="NXW32" s="197"/>
      <c r="NXX32" s="197"/>
      <c r="NXY32" s="197"/>
      <c r="NXZ32" s="197"/>
      <c r="NYA32" s="197"/>
      <c r="NYB32" s="197"/>
      <c r="NYC32" s="197"/>
      <c r="NYD32" s="197"/>
      <c r="NYE32" s="197"/>
      <c r="NYF32" s="197"/>
      <c r="NYG32" s="197"/>
      <c r="NYH32" s="197"/>
      <c r="NYI32" s="197"/>
      <c r="NYJ32" s="197"/>
      <c r="NYK32" s="197"/>
      <c r="NYL32" s="197"/>
      <c r="NYM32" s="197"/>
      <c r="NYN32" s="197"/>
      <c r="NYO32" s="197"/>
      <c r="NYP32" s="197"/>
      <c r="NYQ32" s="197"/>
      <c r="NYR32" s="197"/>
      <c r="NYS32" s="197"/>
      <c r="NYT32" s="197"/>
      <c r="NYU32" s="197"/>
      <c r="NYV32" s="197"/>
      <c r="NYW32" s="197"/>
      <c r="NYX32" s="197"/>
      <c r="NYY32" s="197"/>
      <c r="NYZ32" s="197"/>
      <c r="NZA32" s="197"/>
      <c r="NZB32" s="197"/>
      <c r="NZC32" s="197"/>
      <c r="NZD32" s="197"/>
      <c r="NZE32" s="197"/>
      <c r="NZF32" s="197"/>
      <c r="NZG32" s="197"/>
      <c r="NZH32" s="197"/>
      <c r="NZI32" s="197"/>
      <c r="NZJ32" s="197"/>
      <c r="NZK32" s="197"/>
      <c r="NZL32" s="197"/>
      <c r="NZM32" s="197"/>
      <c r="NZN32" s="197"/>
      <c r="NZO32" s="197"/>
      <c r="NZP32" s="197"/>
      <c r="NZQ32" s="197"/>
      <c r="NZR32" s="197"/>
      <c r="NZS32" s="197"/>
      <c r="NZT32" s="197"/>
      <c r="NZU32" s="197"/>
      <c r="NZV32" s="197"/>
      <c r="NZW32" s="197"/>
      <c r="NZX32" s="197"/>
      <c r="NZY32" s="197"/>
      <c r="NZZ32" s="197"/>
      <c r="OAA32" s="197"/>
      <c r="OAB32" s="197"/>
      <c r="OAC32" s="197"/>
      <c r="OAD32" s="197"/>
      <c r="OAE32" s="197"/>
      <c r="OAF32" s="197"/>
      <c r="OAG32" s="197"/>
      <c r="OAH32" s="197"/>
      <c r="OAI32" s="197"/>
      <c r="OAJ32" s="197"/>
      <c r="OAK32" s="197"/>
      <c r="OAL32" s="197"/>
      <c r="OAM32" s="197"/>
      <c r="OAN32" s="197"/>
      <c r="OAO32" s="197"/>
      <c r="OAP32" s="197"/>
      <c r="OAQ32" s="197"/>
      <c r="OAR32" s="197"/>
      <c r="OAS32" s="197"/>
      <c r="OAT32" s="197"/>
      <c r="OAU32" s="197"/>
      <c r="OAV32" s="197"/>
      <c r="OAW32" s="197"/>
      <c r="OAX32" s="197"/>
      <c r="OAY32" s="197"/>
      <c r="OAZ32" s="197"/>
      <c r="OBA32" s="197"/>
      <c r="OBB32" s="197"/>
      <c r="OBC32" s="197"/>
      <c r="OBD32" s="197"/>
      <c r="OBE32" s="197"/>
      <c r="OBF32" s="197"/>
      <c r="OBG32" s="197"/>
      <c r="OBH32" s="197"/>
      <c r="OBI32" s="197"/>
      <c r="OBJ32" s="197"/>
      <c r="OBK32" s="197"/>
      <c r="OBL32" s="197"/>
      <c r="OBM32" s="197"/>
      <c r="OBN32" s="197"/>
      <c r="OBO32" s="197"/>
      <c r="OBP32" s="197"/>
      <c r="OBQ32" s="197"/>
      <c r="OBR32" s="197"/>
      <c r="OBS32" s="197"/>
      <c r="OBT32" s="197"/>
      <c r="OBU32" s="197"/>
      <c r="OBV32" s="197"/>
      <c r="OBW32" s="197"/>
      <c r="OBX32" s="197"/>
      <c r="OBY32" s="197"/>
      <c r="OBZ32" s="197"/>
      <c r="OCA32" s="197"/>
      <c r="OCB32" s="197"/>
      <c r="OCC32" s="197"/>
      <c r="OCD32" s="197"/>
      <c r="OCE32" s="197"/>
      <c r="OCF32" s="197"/>
      <c r="OCG32" s="197"/>
      <c r="OCH32" s="197"/>
      <c r="OCI32" s="197"/>
      <c r="OCJ32" s="197"/>
      <c r="OCK32" s="197"/>
      <c r="OCL32" s="197"/>
      <c r="OCM32" s="197"/>
      <c r="OCN32" s="197"/>
      <c r="OCO32" s="197"/>
      <c r="OCP32" s="197"/>
      <c r="OCQ32" s="197"/>
      <c r="OCR32" s="197"/>
      <c r="OCS32" s="197"/>
      <c r="OCT32" s="197"/>
      <c r="OCU32" s="197"/>
      <c r="OCV32" s="197"/>
      <c r="OCW32" s="197"/>
      <c r="OCX32" s="197"/>
      <c r="OCY32" s="197"/>
      <c r="OCZ32" s="197"/>
      <c r="ODA32" s="197"/>
      <c r="ODB32" s="197"/>
      <c r="ODC32" s="197"/>
      <c r="ODD32" s="197"/>
      <c r="ODE32" s="197"/>
      <c r="ODF32" s="197"/>
      <c r="ODG32" s="197"/>
      <c r="ODH32" s="197"/>
      <c r="ODI32" s="197"/>
      <c r="ODJ32" s="197"/>
      <c r="ODK32" s="197"/>
      <c r="ODL32" s="197"/>
      <c r="ODM32" s="197"/>
      <c r="ODN32" s="197"/>
      <c r="ODO32" s="197"/>
      <c r="ODP32" s="197"/>
      <c r="ODQ32" s="197"/>
      <c r="ODR32" s="197"/>
      <c r="ODS32" s="197"/>
      <c r="ODT32" s="197"/>
      <c r="ODU32" s="197"/>
      <c r="ODV32" s="197"/>
      <c r="ODW32" s="197"/>
      <c r="ODX32" s="197"/>
      <c r="ODY32" s="197"/>
      <c r="ODZ32" s="197"/>
      <c r="OEA32" s="197"/>
      <c r="OEB32" s="197"/>
      <c r="OEC32" s="197"/>
      <c r="OED32" s="197"/>
      <c r="OEE32" s="197"/>
      <c r="OEF32" s="197"/>
      <c r="OEG32" s="197"/>
      <c r="OEH32" s="197"/>
      <c r="OEI32" s="197"/>
      <c r="OEJ32" s="197"/>
      <c r="OEK32" s="197"/>
      <c r="OEL32" s="197"/>
      <c r="OEM32" s="197"/>
      <c r="OEN32" s="197"/>
      <c r="OEO32" s="197"/>
      <c r="OEP32" s="197"/>
      <c r="OEQ32" s="197"/>
      <c r="OER32" s="197"/>
      <c r="OES32" s="197"/>
      <c r="OET32" s="197"/>
      <c r="OEU32" s="197"/>
      <c r="OEV32" s="197"/>
      <c r="OEW32" s="197"/>
      <c r="OEX32" s="197"/>
      <c r="OEY32" s="197"/>
      <c r="OEZ32" s="197"/>
      <c r="OFA32" s="197"/>
      <c r="OFB32" s="197"/>
      <c r="OFC32" s="197"/>
      <c r="OFD32" s="197"/>
      <c r="OFE32" s="197"/>
      <c r="OFF32" s="197"/>
      <c r="OFG32" s="197"/>
      <c r="OFH32" s="197"/>
      <c r="OFI32" s="197"/>
      <c r="OFJ32" s="197"/>
      <c r="OFK32" s="197"/>
      <c r="OFL32" s="197"/>
      <c r="OFM32" s="197"/>
      <c r="OFN32" s="197"/>
      <c r="OFO32" s="197"/>
      <c r="OFP32" s="197"/>
      <c r="OFQ32" s="197"/>
      <c r="OFR32" s="197"/>
      <c r="OFS32" s="197"/>
      <c r="OFT32" s="197"/>
      <c r="OFU32" s="197"/>
      <c r="OFV32" s="197"/>
      <c r="OFW32" s="197"/>
      <c r="OFX32" s="197"/>
      <c r="OFY32" s="197"/>
      <c r="OFZ32" s="197"/>
      <c r="OGA32" s="197"/>
      <c r="OGB32" s="197"/>
      <c r="OGC32" s="197"/>
      <c r="OGD32" s="197"/>
      <c r="OGE32" s="197"/>
      <c r="OGF32" s="197"/>
      <c r="OGG32" s="197"/>
      <c r="OGH32" s="197"/>
      <c r="OGI32" s="197"/>
      <c r="OGJ32" s="197"/>
      <c r="OGK32" s="197"/>
      <c r="OGL32" s="197"/>
      <c r="OGM32" s="197"/>
      <c r="OGN32" s="197"/>
      <c r="OGO32" s="197"/>
      <c r="OGP32" s="197"/>
      <c r="OGQ32" s="197"/>
      <c r="OGR32" s="197"/>
      <c r="OGS32" s="197"/>
      <c r="OGT32" s="197"/>
      <c r="OGU32" s="197"/>
      <c r="OGV32" s="197"/>
      <c r="OGW32" s="197"/>
      <c r="OGX32" s="197"/>
      <c r="OGY32" s="197"/>
      <c r="OGZ32" s="197"/>
      <c r="OHA32" s="197"/>
      <c r="OHB32" s="197"/>
      <c r="OHC32" s="197"/>
      <c r="OHD32" s="197"/>
      <c r="OHE32" s="197"/>
      <c r="OHF32" s="197"/>
      <c r="OHG32" s="197"/>
      <c r="OHH32" s="197"/>
      <c r="OHI32" s="197"/>
      <c r="OHJ32" s="197"/>
      <c r="OHK32" s="197"/>
      <c r="OHL32" s="197"/>
      <c r="OHM32" s="197"/>
      <c r="OHN32" s="197"/>
      <c r="OHO32" s="197"/>
      <c r="OHP32" s="197"/>
      <c r="OHQ32" s="197"/>
      <c r="OHR32" s="197"/>
      <c r="OHS32" s="197"/>
      <c r="OHT32" s="197"/>
      <c r="OHU32" s="197"/>
      <c r="OHV32" s="197"/>
      <c r="OHW32" s="197"/>
      <c r="OHX32" s="197"/>
      <c r="OHY32" s="197"/>
      <c r="OHZ32" s="197"/>
      <c r="OIA32" s="197"/>
      <c r="OIB32" s="197"/>
      <c r="OIC32" s="197"/>
      <c r="OID32" s="197"/>
      <c r="OIE32" s="197"/>
      <c r="OIF32" s="197"/>
      <c r="OIG32" s="197"/>
      <c r="OIH32" s="197"/>
      <c r="OII32" s="197"/>
      <c r="OIJ32" s="197"/>
      <c r="OIK32" s="197"/>
      <c r="OIL32" s="197"/>
      <c r="OIM32" s="197"/>
      <c r="OIN32" s="197"/>
      <c r="OIO32" s="197"/>
      <c r="OIP32" s="197"/>
      <c r="OIQ32" s="197"/>
      <c r="OIR32" s="197"/>
      <c r="OIS32" s="197"/>
      <c r="OIT32" s="197"/>
      <c r="OIU32" s="197"/>
      <c r="OIV32" s="197"/>
      <c r="OIW32" s="197"/>
      <c r="OIX32" s="197"/>
      <c r="OIY32" s="197"/>
      <c r="OIZ32" s="197"/>
      <c r="OJA32" s="197"/>
      <c r="OJB32" s="197"/>
      <c r="OJC32" s="197"/>
      <c r="OJD32" s="197"/>
      <c r="OJE32" s="197"/>
      <c r="OJF32" s="197"/>
      <c r="OJG32" s="197"/>
      <c r="OJH32" s="197"/>
      <c r="OJI32" s="197"/>
      <c r="OJJ32" s="197"/>
      <c r="OJK32" s="197"/>
      <c r="OJL32" s="197"/>
      <c r="OJM32" s="197"/>
      <c r="OJN32" s="197"/>
      <c r="OJO32" s="197"/>
      <c r="OJP32" s="197"/>
      <c r="OJQ32" s="197"/>
      <c r="OJR32" s="197"/>
      <c r="OJS32" s="197"/>
      <c r="OJT32" s="197"/>
      <c r="OJU32" s="197"/>
      <c r="OJV32" s="197"/>
      <c r="OJW32" s="197"/>
      <c r="OJX32" s="197"/>
      <c r="OJY32" s="197"/>
      <c r="OJZ32" s="197"/>
      <c r="OKA32" s="197"/>
      <c r="OKB32" s="197"/>
      <c r="OKC32" s="197"/>
      <c r="OKD32" s="197"/>
      <c r="OKE32" s="197"/>
      <c r="OKF32" s="197"/>
      <c r="OKG32" s="197"/>
      <c r="OKH32" s="197"/>
      <c r="OKI32" s="197"/>
      <c r="OKJ32" s="197"/>
      <c r="OKK32" s="197"/>
      <c r="OKL32" s="197"/>
      <c r="OKM32" s="197"/>
      <c r="OKN32" s="197"/>
      <c r="OKO32" s="197"/>
      <c r="OKP32" s="197"/>
      <c r="OKQ32" s="197"/>
      <c r="OKR32" s="197"/>
      <c r="OKS32" s="197"/>
      <c r="OKT32" s="197"/>
      <c r="OKU32" s="197"/>
      <c r="OKV32" s="197"/>
      <c r="OKW32" s="197"/>
      <c r="OKX32" s="197"/>
      <c r="OKY32" s="197"/>
      <c r="OKZ32" s="197"/>
      <c r="OLA32" s="197"/>
      <c r="OLB32" s="197"/>
      <c r="OLC32" s="197"/>
      <c r="OLD32" s="197"/>
      <c r="OLE32" s="197"/>
      <c r="OLF32" s="197"/>
      <c r="OLG32" s="197"/>
      <c r="OLH32" s="197"/>
      <c r="OLI32" s="197"/>
      <c r="OLJ32" s="197"/>
      <c r="OLK32" s="197"/>
      <c r="OLL32" s="197"/>
      <c r="OLM32" s="197"/>
      <c r="OLN32" s="197"/>
      <c r="OLO32" s="197"/>
      <c r="OLP32" s="197"/>
      <c r="OLQ32" s="197"/>
      <c r="OLR32" s="197"/>
      <c r="OLS32" s="197"/>
      <c r="OLT32" s="197"/>
      <c r="OLU32" s="197"/>
      <c r="OLV32" s="197"/>
      <c r="OLW32" s="197"/>
      <c r="OLX32" s="197"/>
      <c r="OLY32" s="197"/>
      <c r="OLZ32" s="197"/>
      <c r="OMA32" s="197"/>
      <c r="OMB32" s="197"/>
      <c r="OMC32" s="197"/>
      <c r="OMD32" s="197"/>
      <c r="OME32" s="197"/>
      <c r="OMF32" s="197"/>
      <c r="OMG32" s="197"/>
      <c r="OMH32" s="197"/>
      <c r="OMI32" s="197"/>
      <c r="OMJ32" s="197"/>
      <c r="OMK32" s="197"/>
      <c r="OML32" s="197"/>
      <c r="OMM32" s="197"/>
      <c r="OMN32" s="197"/>
      <c r="OMO32" s="197"/>
      <c r="OMP32" s="197"/>
      <c r="OMQ32" s="197"/>
      <c r="OMR32" s="197"/>
      <c r="OMS32" s="197"/>
      <c r="OMT32" s="197"/>
      <c r="OMU32" s="197"/>
      <c r="OMV32" s="197"/>
      <c r="OMW32" s="197"/>
      <c r="OMX32" s="197"/>
      <c r="OMY32" s="197"/>
      <c r="OMZ32" s="197"/>
      <c r="ONA32" s="197"/>
      <c r="ONB32" s="197"/>
      <c r="ONC32" s="197"/>
      <c r="OND32" s="197"/>
      <c r="ONE32" s="197"/>
      <c r="ONF32" s="197"/>
      <c r="ONG32" s="197"/>
      <c r="ONH32" s="197"/>
      <c r="ONI32" s="197"/>
      <c r="ONJ32" s="197"/>
      <c r="ONK32" s="197"/>
      <c r="ONL32" s="197"/>
      <c r="ONM32" s="197"/>
      <c r="ONN32" s="197"/>
      <c r="ONO32" s="197"/>
      <c r="ONP32" s="197"/>
      <c r="ONQ32" s="197"/>
      <c r="ONR32" s="197"/>
      <c r="ONS32" s="197"/>
      <c r="ONT32" s="197"/>
      <c r="ONU32" s="197"/>
      <c r="ONV32" s="197"/>
      <c r="ONW32" s="197"/>
      <c r="ONX32" s="197"/>
      <c r="ONY32" s="197"/>
      <c r="ONZ32" s="197"/>
      <c r="OOA32" s="197"/>
      <c r="OOB32" s="197"/>
      <c r="OOC32" s="197"/>
      <c r="OOD32" s="197"/>
      <c r="OOE32" s="197"/>
      <c r="OOF32" s="197"/>
      <c r="OOG32" s="197"/>
      <c r="OOH32" s="197"/>
      <c r="OOI32" s="197"/>
      <c r="OOJ32" s="197"/>
      <c r="OOK32" s="197"/>
      <c r="OOL32" s="197"/>
      <c r="OOM32" s="197"/>
      <c r="OON32" s="197"/>
      <c r="OOO32" s="197"/>
      <c r="OOP32" s="197"/>
      <c r="OOQ32" s="197"/>
      <c r="OOR32" s="197"/>
      <c r="OOS32" s="197"/>
      <c r="OOT32" s="197"/>
      <c r="OOU32" s="197"/>
      <c r="OOV32" s="197"/>
      <c r="OOW32" s="197"/>
      <c r="OOX32" s="197"/>
      <c r="OOY32" s="197"/>
      <c r="OOZ32" s="197"/>
      <c r="OPA32" s="197"/>
      <c r="OPB32" s="197"/>
      <c r="OPC32" s="197"/>
      <c r="OPD32" s="197"/>
      <c r="OPE32" s="197"/>
      <c r="OPF32" s="197"/>
      <c r="OPG32" s="197"/>
      <c r="OPH32" s="197"/>
      <c r="OPI32" s="197"/>
      <c r="OPJ32" s="197"/>
      <c r="OPK32" s="197"/>
      <c r="OPL32" s="197"/>
      <c r="OPM32" s="197"/>
      <c r="OPN32" s="197"/>
      <c r="OPO32" s="197"/>
      <c r="OPP32" s="197"/>
      <c r="OPQ32" s="197"/>
      <c r="OPR32" s="197"/>
      <c r="OPS32" s="197"/>
      <c r="OPT32" s="197"/>
      <c r="OPU32" s="197"/>
      <c r="OPV32" s="197"/>
      <c r="OPW32" s="197"/>
      <c r="OPX32" s="197"/>
      <c r="OPY32" s="197"/>
      <c r="OPZ32" s="197"/>
      <c r="OQA32" s="197"/>
      <c r="OQB32" s="197"/>
      <c r="OQC32" s="197"/>
      <c r="OQD32" s="197"/>
      <c r="OQE32" s="197"/>
      <c r="OQF32" s="197"/>
      <c r="OQG32" s="197"/>
      <c r="OQH32" s="197"/>
      <c r="OQI32" s="197"/>
      <c r="OQJ32" s="197"/>
      <c r="OQK32" s="197"/>
      <c r="OQL32" s="197"/>
      <c r="OQM32" s="197"/>
      <c r="OQN32" s="197"/>
      <c r="OQO32" s="197"/>
      <c r="OQP32" s="197"/>
      <c r="OQQ32" s="197"/>
      <c r="OQR32" s="197"/>
      <c r="OQS32" s="197"/>
      <c r="OQT32" s="197"/>
      <c r="OQU32" s="197"/>
      <c r="OQV32" s="197"/>
      <c r="OQW32" s="197"/>
      <c r="OQX32" s="197"/>
      <c r="OQY32" s="197"/>
      <c r="OQZ32" s="197"/>
      <c r="ORA32" s="197"/>
      <c r="ORB32" s="197"/>
      <c r="ORC32" s="197"/>
      <c r="ORD32" s="197"/>
      <c r="ORE32" s="197"/>
      <c r="ORF32" s="197"/>
      <c r="ORG32" s="197"/>
      <c r="ORH32" s="197"/>
      <c r="ORI32" s="197"/>
      <c r="ORJ32" s="197"/>
      <c r="ORK32" s="197"/>
      <c r="ORL32" s="197"/>
      <c r="ORM32" s="197"/>
      <c r="ORN32" s="197"/>
      <c r="ORO32" s="197"/>
      <c r="ORP32" s="197"/>
      <c r="ORQ32" s="197"/>
      <c r="ORR32" s="197"/>
      <c r="ORS32" s="197"/>
      <c r="ORT32" s="197"/>
      <c r="ORU32" s="197"/>
      <c r="ORV32" s="197"/>
      <c r="ORW32" s="197"/>
      <c r="ORX32" s="197"/>
      <c r="ORY32" s="197"/>
      <c r="ORZ32" s="197"/>
      <c r="OSA32" s="197"/>
      <c r="OSB32" s="197"/>
      <c r="OSC32" s="197"/>
      <c r="OSD32" s="197"/>
      <c r="OSE32" s="197"/>
      <c r="OSF32" s="197"/>
      <c r="OSG32" s="197"/>
      <c r="OSH32" s="197"/>
      <c r="OSI32" s="197"/>
      <c r="OSJ32" s="197"/>
      <c r="OSK32" s="197"/>
      <c r="OSL32" s="197"/>
      <c r="OSM32" s="197"/>
      <c r="OSN32" s="197"/>
      <c r="OSO32" s="197"/>
      <c r="OSP32" s="197"/>
      <c r="OSQ32" s="197"/>
      <c r="OSR32" s="197"/>
      <c r="OSS32" s="197"/>
      <c r="OST32" s="197"/>
      <c r="OSU32" s="197"/>
      <c r="OSV32" s="197"/>
      <c r="OSW32" s="197"/>
      <c r="OSX32" s="197"/>
      <c r="OSY32" s="197"/>
      <c r="OSZ32" s="197"/>
      <c r="OTA32" s="197"/>
      <c r="OTB32" s="197"/>
      <c r="OTC32" s="197"/>
      <c r="OTD32" s="197"/>
      <c r="OTE32" s="197"/>
      <c r="OTF32" s="197"/>
      <c r="OTG32" s="197"/>
      <c r="OTH32" s="197"/>
      <c r="OTI32" s="197"/>
      <c r="OTJ32" s="197"/>
      <c r="OTK32" s="197"/>
      <c r="OTL32" s="197"/>
      <c r="OTM32" s="197"/>
      <c r="OTN32" s="197"/>
      <c r="OTO32" s="197"/>
      <c r="OTP32" s="197"/>
      <c r="OTQ32" s="197"/>
      <c r="OTR32" s="197"/>
      <c r="OTS32" s="197"/>
      <c r="OTT32" s="197"/>
      <c r="OTU32" s="197"/>
      <c r="OTV32" s="197"/>
      <c r="OTW32" s="197"/>
      <c r="OTX32" s="197"/>
      <c r="OTY32" s="197"/>
      <c r="OTZ32" s="197"/>
      <c r="OUA32" s="197"/>
      <c r="OUB32" s="197"/>
      <c r="OUC32" s="197"/>
      <c r="OUD32" s="197"/>
      <c r="OUE32" s="197"/>
      <c r="OUF32" s="197"/>
      <c r="OUG32" s="197"/>
      <c r="OUH32" s="197"/>
      <c r="OUI32" s="197"/>
      <c r="OUJ32" s="197"/>
      <c r="OUK32" s="197"/>
      <c r="OUL32" s="197"/>
      <c r="OUM32" s="197"/>
      <c r="OUN32" s="197"/>
      <c r="OUO32" s="197"/>
      <c r="OUP32" s="197"/>
      <c r="OUQ32" s="197"/>
      <c r="OUR32" s="197"/>
      <c r="OUS32" s="197"/>
      <c r="OUT32" s="197"/>
      <c r="OUU32" s="197"/>
      <c r="OUV32" s="197"/>
      <c r="OUW32" s="197"/>
      <c r="OUX32" s="197"/>
      <c r="OUY32" s="197"/>
      <c r="OUZ32" s="197"/>
      <c r="OVA32" s="197"/>
      <c r="OVB32" s="197"/>
      <c r="OVC32" s="197"/>
      <c r="OVD32" s="197"/>
      <c r="OVE32" s="197"/>
      <c r="OVF32" s="197"/>
      <c r="OVG32" s="197"/>
      <c r="OVH32" s="197"/>
      <c r="OVI32" s="197"/>
      <c r="OVJ32" s="197"/>
      <c r="OVK32" s="197"/>
      <c r="OVL32" s="197"/>
      <c r="OVM32" s="197"/>
      <c r="OVN32" s="197"/>
      <c r="OVO32" s="197"/>
      <c r="OVP32" s="197"/>
      <c r="OVQ32" s="197"/>
      <c r="OVR32" s="197"/>
      <c r="OVS32" s="197"/>
      <c r="OVT32" s="197"/>
      <c r="OVU32" s="197"/>
      <c r="OVV32" s="197"/>
      <c r="OVW32" s="197"/>
      <c r="OVX32" s="197"/>
      <c r="OVY32" s="197"/>
      <c r="OVZ32" s="197"/>
      <c r="OWA32" s="197"/>
      <c r="OWB32" s="197"/>
      <c r="OWC32" s="197"/>
      <c r="OWD32" s="197"/>
      <c r="OWE32" s="197"/>
      <c r="OWF32" s="197"/>
      <c r="OWG32" s="197"/>
      <c r="OWH32" s="197"/>
      <c r="OWI32" s="197"/>
      <c r="OWJ32" s="197"/>
      <c r="OWK32" s="197"/>
      <c r="OWL32" s="197"/>
      <c r="OWM32" s="197"/>
      <c r="OWN32" s="197"/>
      <c r="OWO32" s="197"/>
      <c r="OWP32" s="197"/>
      <c r="OWQ32" s="197"/>
      <c r="OWR32" s="197"/>
      <c r="OWS32" s="197"/>
      <c r="OWT32" s="197"/>
      <c r="OWU32" s="197"/>
      <c r="OWV32" s="197"/>
      <c r="OWW32" s="197"/>
      <c r="OWX32" s="197"/>
      <c r="OWY32" s="197"/>
      <c r="OWZ32" s="197"/>
      <c r="OXA32" s="197"/>
      <c r="OXB32" s="197"/>
      <c r="OXC32" s="197"/>
      <c r="OXD32" s="197"/>
      <c r="OXE32" s="197"/>
      <c r="OXF32" s="197"/>
      <c r="OXG32" s="197"/>
      <c r="OXH32" s="197"/>
      <c r="OXI32" s="197"/>
      <c r="OXJ32" s="197"/>
      <c r="OXK32" s="197"/>
      <c r="OXL32" s="197"/>
      <c r="OXM32" s="197"/>
      <c r="OXN32" s="197"/>
      <c r="OXO32" s="197"/>
      <c r="OXP32" s="197"/>
      <c r="OXQ32" s="197"/>
      <c r="OXR32" s="197"/>
      <c r="OXS32" s="197"/>
      <c r="OXT32" s="197"/>
      <c r="OXU32" s="197"/>
      <c r="OXV32" s="197"/>
      <c r="OXW32" s="197"/>
      <c r="OXX32" s="197"/>
      <c r="OXY32" s="197"/>
      <c r="OXZ32" s="197"/>
      <c r="OYA32" s="197"/>
      <c r="OYB32" s="197"/>
      <c r="OYC32" s="197"/>
      <c r="OYD32" s="197"/>
      <c r="OYE32" s="197"/>
      <c r="OYF32" s="197"/>
      <c r="OYG32" s="197"/>
      <c r="OYH32" s="197"/>
      <c r="OYI32" s="197"/>
      <c r="OYJ32" s="197"/>
      <c r="OYK32" s="197"/>
      <c r="OYL32" s="197"/>
      <c r="OYM32" s="197"/>
      <c r="OYN32" s="197"/>
      <c r="OYO32" s="197"/>
      <c r="OYP32" s="197"/>
      <c r="OYQ32" s="197"/>
      <c r="OYR32" s="197"/>
      <c r="OYS32" s="197"/>
      <c r="OYT32" s="197"/>
      <c r="OYU32" s="197"/>
      <c r="OYV32" s="197"/>
      <c r="OYW32" s="197"/>
      <c r="OYX32" s="197"/>
      <c r="OYY32" s="197"/>
      <c r="OYZ32" s="197"/>
      <c r="OZA32" s="197"/>
      <c r="OZB32" s="197"/>
      <c r="OZC32" s="197"/>
      <c r="OZD32" s="197"/>
      <c r="OZE32" s="197"/>
      <c r="OZF32" s="197"/>
      <c r="OZG32" s="197"/>
      <c r="OZH32" s="197"/>
      <c r="OZI32" s="197"/>
      <c r="OZJ32" s="197"/>
      <c r="OZK32" s="197"/>
      <c r="OZL32" s="197"/>
      <c r="OZM32" s="197"/>
      <c r="OZN32" s="197"/>
      <c r="OZO32" s="197"/>
      <c r="OZP32" s="197"/>
      <c r="OZQ32" s="197"/>
      <c r="OZR32" s="197"/>
      <c r="OZS32" s="197"/>
      <c r="OZT32" s="197"/>
      <c r="OZU32" s="197"/>
      <c r="OZV32" s="197"/>
      <c r="OZW32" s="197"/>
      <c r="OZX32" s="197"/>
      <c r="OZY32" s="197"/>
      <c r="OZZ32" s="197"/>
      <c r="PAA32" s="197"/>
      <c r="PAB32" s="197"/>
      <c r="PAC32" s="197"/>
      <c r="PAD32" s="197"/>
      <c r="PAE32" s="197"/>
      <c r="PAF32" s="197"/>
      <c r="PAG32" s="197"/>
      <c r="PAH32" s="197"/>
      <c r="PAI32" s="197"/>
      <c r="PAJ32" s="197"/>
      <c r="PAK32" s="197"/>
      <c r="PAL32" s="197"/>
      <c r="PAM32" s="197"/>
      <c r="PAN32" s="197"/>
      <c r="PAO32" s="197"/>
      <c r="PAP32" s="197"/>
      <c r="PAQ32" s="197"/>
      <c r="PAR32" s="197"/>
      <c r="PAS32" s="197"/>
      <c r="PAT32" s="197"/>
      <c r="PAU32" s="197"/>
      <c r="PAV32" s="197"/>
      <c r="PAW32" s="197"/>
      <c r="PAX32" s="197"/>
      <c r="PAY32" s="197"/>
      <c r="PAZ32" s="197"/>
      <c r="PBA32" s="197"/>
      <c r="PBB32" s="197"/>
      <c r="PBC32" s="197"/>
      <c r="PBD32" s="197"/>
      <c r="PBE32" s="197"/>
      <c r="PBF32" s="197"/>
      <c r="PBG32" s="197"/>
      <c r="PBH32" s="197"/>
      <c r="PBI32" s="197"/>
      <c r="PBJ32" s="197"/>
      <c r="PBK32" s="197"/>
      <c r="PBL32" s="197"/>
      <c r="PBM32" s="197"/>
      <c r="PBN32" s="197"/>
      <c r="PBO32" s="197"/>
      <c r="PBP32" s="197"/>
      <c r="PBQ32" s="197"/>
      <c r="PBR32" s="197"/>
      <c r="PBS32" s="197"/>
      <c r="PBT32" s="197"/>
      <c r="PBU32" s="197"/>
      <c r="PBV32" s="197"/>
      <c r="PBW32" s="197"/>
      <c r="PBX32" s="197"/>
      <c r="PBY32" s="197"/>
      <c r="PBZ32" s="197"/>
      <c r="PCA32" s="197"/>
      <c r="PCB32" s="197"/>
      <c r="PCC32" s="197"/>
      <c r="PCD32" s="197"/>
      <c r="PCE32" s="197"/>
      <c r="PCF32" s="197"/>
      <c r="PCG32" s="197"/>
      <c r="PCH32" s="197"/>
      <c r="PCI32" s="197"/>
      <c r="PCJ32" s="197"/>
      <c r="PCK32" s="197"/>
      <c r="PCL32" s="197"/>
      <c r="PCM32" s="197"/>
      <c r="PCN32" s="197"/>
      <c r="PCO32" s="197"/>
      <c r="PCP32" s="197"/>
      <c r="PCQ32" s="197"/>
      <c r="PCR32" s="197"/>
      <c r="PCS32" s="197"/>
      <c r="PCT32" s="197"/>
      <c r="PCU32" s="197"/>
      <c r="PCV32" s="197"/>
      <c r="PCW32" s="197"/>
      <c r="PCX32" s="197"/>
      <c r="PCY32" s="197"/>
      <c r="PCZ32" s="197"/>
      <c r="PDA32" s="197"/>
      <c r="PDB32" s="197"/>
      <c r="PDC32" s="197"/>
      <c r="PDD32" s="197"/>
      <c r="PDE32" s="197"/>
      <c r="PDF32" s="197"/>
      <c r="PDG32" s="197"/>
      <c r="PDH32" s="197"/>
      <c r="PDI32" s="197"/>
      <c r="PDJ32" s="197"/>
      <c r="PDK32" s="197"/>
      <c r="PDL32" s="197"/>
      <c r="PDM32" s="197"/>
      <c r="PDN32" s="197"/>
      <c r="PDO32" s="197"/>
      <c r="PDP32" s="197"/>
      <c r="PDQ32" s="197"/>
      <c r="PDR32" s="197"/>
      <c r="PDS32" s="197"/>
      <c r="PDT32" s="197"/>
      <c r="PDU32" s="197"/>
      <c r="PDV32" s="197"/>
      <c r="PDW32" s="197"/>
      <c r="PDX32" s="197"/>
      <c r="PDY32" s="197"/>
      <c r="PDZ32" s="197"/>
      <c r="PEA32" s="197"/>
      <c r="PEB32" s="197"/>
      <c r="PEC32" s="197"/>
      <c r="PED32" s="197"/>
      <c r="PEE32" s="197"/>
      <c r="PEF32" s="197"/>
      <c r="PEG32" s="197"/>
      <c r="PEH32" s="197"/>
      <c r="PEI32" s="197"/>
      <c r="PEJ32" s="197"/>
      <c r="PEK32" s="197"/>
      <c r="PEL32" s="197"/>
      <c r="PEM32" s="197"/>
      <c r="PEN32" s="197"/>
      <c r="PEO32" s="197"/>
      <c r="PEP32" s="197"/>
      <c r="PEQ32" s="197"/>
      <c r="PER32" s="197"/>
      <c r="PES32" s="197"/>
      <c r="PET32" s="197"/>
      <c r="PEU32" s="197"/>
      <c r="PEV32" s="197"/>
      <c r="PEW32" s="197"/>
      <c r="PEX32" s="197"/>
      <c r="PEY32" s="197"/>
      <c r="PEZ32" s="197"/>
      <c r="PFA32" s="197"/>
      <c r="PFB32" s="197"/>
      <c r="PFC32" s="197"/>
      <c r="PFD32" s="197"/>
      <c r="PFE32" s="197"/>
      <c r="PFF32" s="197"/>
      <c r="PFG32" s="197"/>
      <c r="PFH32" s="197"/>
      <c r="PFI32" s="197"/>
      <c r="PFJ32" s="197"/>
      <c r="PFK32" s="197"/>
      <c r="PFL32" s="197"/>
      <c r="PFM32" s="197"/>
      <c r="PFN32" s="197"/>
      <c r="PFO32" s="197"/>
      <c r="PFP32" s="197"/>
      <c r="PFQ32" s="197"/>
      <c r="PFR32" s="197"/>
      <c r="PFS32" s="197"/>
      <c r="PFT32" s="197"/>
      <c r="PFU32" s="197"/>
      <c r="PFV32" s="197"/>
      <c r="PFW32" s="197"/>
      <c r="PFX32" s="197"/>
      <c r="PFY32" s="197"/>
      <c r="PFZ32" s="197"/>
      <c r="PGA32" s="197"/>
      <c r="PGB32" s="197"/>
      <c r="PGC32" s="197"/>
      <c r="PGD32" s="197"/>
      <c r="PGE32" s="197"/>
      <c r="PGF32" s="197"/>
      <c r="PGG32" s="197"/>
      <c r="PGH32" s="197"/>
      <c r="PGI32" s="197"/>
      <c r="PGJ32" s="197"/>
      <c r="PGK32" s="197"/>
      <c r="PGL32" s="197"/>
      <c r="PGM32" s="197"/>
      <c r="PGN32" s="197"/>
      <c r="PGO32" s="197"/>
      <c r="PGP32" s="197"/>
      <c r="PGQ32" s="197"/>
      <c r="PGR32" s="197"/>
      <c r="PGS32" s="197"/>
      <c r="PGT32" s="197"/>
      <c r="PGU32" s="197"/>
      <c r="PGV32" s="197"/>
      <c r="PGW32" s="197"/>
      <c r="PGX32" s="197"/>
      <c r="PGY32" s="197"/>
      <c r="PGZ32" s="197"/>
      <c r="PHA32" s="197"/>
      <c r="PHB32" s="197"/>
      <c r="PHC32" s="197"/>
      <c r="PHD32" s="197"/>
      <c r="PHE32" s="197"/>
      <c r="PHF32" s="197"/>
      <c r="PHG32" s="197"/>
      <c r="PHH32" s="197"/>
      <c r="PHI32" s="197"/>
      <c r="PHJ32" s="197"/>
      <c r="PHK32" s="197"/>
      <c r="PHL32" s="197"/>
      <c r="PHM32" s="197"/>
      <c r="PHN32" s="197"/>
      <c r="PHO32" s="197"/>
      <c r="PHP32" s="197"/>
      <c r="PHQ32" s="197"/>
      <c r="PHR32" s="197"/>
      <c r="PHS32" s="197"/>
      <c r="PHT32" s="197"/>
      <c r="PHU32" s="197"/>
      <c r="PHV32" s="197"/>
      <c r="PHW32" s="197"/>
      <c r="PHX32" s="197"/>
      <c r="PHY32" s="197"/>
      <c r="PHZ32" s="197"/>
      <c r="PIA32" s="197"/>
      <c r="PIB32" s="197"/>
      <c r="PIC32" s="197"/>
      <c r="PID32" s="197"/>
      <c r="PIE32" s="197"/>
      <c r="PIF32" s="197"/>
      <c r="PIG32" s="197"/>
      <c r="PIH32" s="197"/>
      <c r="PII32" s="197"/>
      <c r="PIJ32" s="197"/>
      <c r="PIK32" s="197"/>
      <c r="PIL32" s="197"/>
      <c r="PIM32" s="197"/>
      <c r="PIN32" s="197"/>
      <c r="PIO32" s="197"/>
      <c r="PIP32" s="197"/>
      <c r="PIQ32" s="197"/>
      <c r="PIR32" s="197"/>
      <c r="PIS32" s="197"/>
      <c r="PIT32" s="197"/>
      <c r="PIU32" s="197"/>
      <c r="PIV32" s="197"/>
      <c r="PIW32" s="197"/>
      <c r="PIX32" s="197"/>
      <c r="PIY32" s="197"/>
      <c r="PIZ32" s="197"/>
      <c r="PJA32" s="197"/>
      <c r="PJB32" s="197"/>
      <c r="PJC32" s="197"/>
      <c r="PJD32" s="197"/>
      <c r="PJE32" s="197"/>
      <c r="PJF32" s="197"/>
      <c r="PJG32" s="197"/>
      <c r="PJH32" s="197"/>
      <c r="PJI32" s="197"/>
      <c r="PJJ32" s="197"/>
      <c r="PJK32" s="197"/>
      <c r="PJL32" s="197"/>
      <c r="PJM32" s="197"/>
      <c r="PJN32" s="197"/>
      <c r="PJO32" s="197"/>
      <c r="PJP32" s="197"/>
      <c r="PJQ32" s="197"/>
      <c r="PJR32" s="197"/>
      <c r="PJS32" s="197"/>
      <c r="PJT32" s="197"/>
      <c r="PJU32" s="197"/>
      <c r="PJV32" s="197"/>
      <c r="PJW32" s="197"/>
      <c r="PJX32" s="197"/>
      <c r="PJY32" s="197"/>
      <c r="PJZ32" s="197"/>
      <c r="PKA32" s="197"/>
      <c r="PKB32" s="197"/>
      <c r="PKC32" s="197"/>
      <c r="PKD32" s="197"/>
      <c r="PKE32" s="197"/>
      <c r="PKF32" s="197"/>
      <c r="PKG32" s="197"/>
      <c r="PKH32" s="197"/>
      <c r="PKI32" s="197"/>
      <c r="PKJ32" s="197"/>
      <c r="PKK32" s="197"/>
      <c r="PKL32" s="197"/>
      <c r="PKM32" s="197"/>
      <c r="PKN32" s="197"/>
      <c r="PKO32" s="197"/>
      <c r="PKP32" s="197"/>
      <c r="PKQ32" s="197"/>
      <c r="PKR32" s="197"/>
      <c r="PKS32" s="197"/>
      <c r="PKT32" s="197"/>
      <c r="PKU32" s="197"/>
      <c r="PKV32" s="197"/>
      <c r="PKW32" s="197"/>
      <c r="PKX32" s="197"/>
      <c r="PKY32" s="197"/>
      <c r="PKZ32" s="197"/>
      <c r="PLA32" s="197"/>
      <c r="PLB32" s="197"/>
      <c r="PLC32" s="197"/>
      <c r="PLD32" s="197"/>
      <c r="PLE32" s="197"/>
      <c r="PLF32" s="197"/>
      <c r="PLG32" s="197"/>
      <c r="PLH32" s="197"/>
      <c r="PLI32" s="197"/>
      <c r="PLJ32" s="197"/>
      <c r="PLK32" s="197"/>
      <c r="PLL32" s="197"/>
      <c r="PLM32" s="197"/>
      <c r="PLN32" s="197"/>
      <c r="PLO32" s="197"/>
      <c r="PLP32" s="197"/>
      <c r="PLQ32" s="197"/>
      <c r="PLR32" s="197"/>
      <c r="PLS32" s="197"/>
      <c r="PLT32" s="197"/>
      <c r="PLU32" s="197"/>
      <c r="PLV32" s="197"/>
      <c r="PLW32" s="197"/>
      <c r="PLX32" s="197"/>
      <c r="PLY32" s="197"/>
      <c r="PLZ32" s="197"/>
      <c r="PMA32" s="197"/>
      <c r="PMB32" s="197"/>
      <c r="PMC32" s="197"/>
      <c r="PMD32" s="197"/>
      <c r="PME32" s="197"/>
      <c r="PMF32" s="197"/>
      <c r="PMG32" s="197"/>
      <c r="PMH32" s="197"/>
      <c r="PMI32" s="197"/>
      <c r="PMJ32" s="197"/>
      <c r="PMK32" s="197"/>
      <c r="PML32" s="197"/>
      <c r="PMM32" s="197"/>
      <c r="PMN32" s="197"/>
      <c r="PMO32" s="197"/>
      <c r="PMP32" s="197"/>
      <c r="PMQ32" s="197"/>
      <c r="PMR32" s="197"/>
      <c r="PMS32" s="197"/>
      <c r="PMT32" s="197"/>
      <c r="PMU32" s="197"/>
      <c r="PMV32" s="197"/>
      <c r="PMW32" s="197"/>
      <c r="PMX32" s="197"/>
      <c r="PMY32" s="197"/>
      <c r="PMZ32" s="197"/>
      <c r="PNA32" s="197"/>
      <c r="PNB32" s="197"/>
      <c r="PNC32" s="197"/>
      <c r="PND32" s="197"/>
      <c r="PNE32" s="197"/>
      <c r="PNF32" s="197"/>
      <c r="PNG32" s="197"/>
      <c r="PNH32" s="197"/>
      <c r="PNI32" s="197"/>
      <c r="PNJ32" s="197"/>
      <c r="PNK32" s="197"/>
      <c r="PNL32" s="197"/>
      <c r="PNM32" s="197"/>
      <c r="PNN32" s="197"/>
      <c r="PNO32" s="197"/>
      <c r="PNP32" s="197"/>
      <c r="PNQ32" s="197"/>
      <c r="PNR32" s="197"/>
      <c r="PNS32" s="197"/>
      <c r="PNT32" s="197"/>
      <c r="PNU32" s="197"/>
      <c r="PNV32" s="197"/>
      <c r="PNW32" s="197"/>
      <c r="PNX32" s="197"/>
      <c r="PNY32" s="197"/>
      <c r="PNZ32" s="197"/>
      <c r="POA32" s="197"/>
      <c r="POB32" s="197"/>
      <c r="POC32" s="197"/>
      <c r="POD32" s="197"/>
      <c r="POE32" s="197"/>
      <c r="POF32" s="197"/>
      <c r="POG32" s="197"/>
      <c r="POH32" s="197"/>
      <c r="POI32" s="197"/>
      <c r="POJ32" s="197"/>
      <c r="POK32" s="197"/>
      <c r="POL32" s="197"/>
      <c r="POM32" s="197"/>
      <c r="PON32" s="197"/>
      <c r="POO32" s="197"/>
      <c r="POP32" s="197"/>
      <c r="POQ32" s="197"/>
      <c r="POR32" s="197"/>
      <c r="POS32" s="197"/>
      <c r="POT32" s="197"/>
      <c r="POU32" s="197"/>
      <c r="POV32" s="197"/>
      <c r="POW32" s="197"/>
      <c r="POX32" s="197"/>
      <c r="POY32" s="197"/>
      <c r="POZ32" s="197"/>
      <c r="PPA32" s="197"/>
      <c r="PPB32" s="197"/>
      <c r="PPC32" s="197"/>
      <c r="PPD32" s="197"/>
      <c r="PPE32" s="197"/>
      <c r="PPF32" s="197"/>
      <c r="PPG32" s="197"/>
      <c r="PPH32" s="197"/>
      <c r="PPI32" s="197"/>
      <c r="PPJ32" s="197"/>
      <c r="PPK32" s="197"/>
      <c r="PPL32" s="197"/>
      <c r="PPM32" s="197"/>
      <c r="PPN32" s="197"/>
      <c r="PPO32" s="197"/>
      <c r="PPP32" s="197"/>
      <c r="PPQ32" s="197"/>
      <c r="PPR32" s="197"/>
      <c r="PPS32" s="197"/>
      <c r="PPT32" s="197"/>
      <c r="PPU32" s="197"/>
      <c r="PPV32" s="197"/>
      <c r="PPW32" s="197"/>
      <c r="PPX32" s="197"/>
      <c r="PPY32" s="197"/>
      <c r="PPZ32" s="197"/>
      <c r="PQA32" s="197"/>
      <c r="PQB32" s="197"/>
      <c r="PQC32" s="197"/>
      <c r="PQD32" s="197"/>
      <c r="PQE32" s="197"/>
      <c r="PQF32" s="197"/>
      <c r="PQG32" s="197"/>
      <c r="PQH32" s="197"/>
      <c r="PQI32" s="197"/>
      <c r="PQJ32" s="197"/>
      <c r="PQK32" s="197"/>
      <c r="PQL32" s="197"/>
      <c r="PQM32" s="197"/>
      <c r="PQN32" s="197"/>
      <c r="PQO32" s="197"/>
      <c r="PQP32" s="197"/>
      <c r="PQQ32" s="197"/>
      <c r="PQR32" s="197"/>
      <c r="PQS32" s="197"/>
      <c r="PQT32" s="197"/>
      <c r="PQU32" s="197"/>
      <c r="PQV32" s="197"/>
      <c r="PQW32" s="197"/>
      <c r="PQX32" s="197"/>
      <c r="PQY32" s="197"/>
      <c r="PQZ32" s="197"/>
      <c r="PRA32" s="197"/>
      <c r="PRB32" s="197"/>
      <c r="PRC32" s="197"/>
      <c r="PRD32" s="197"/>
      <c r="PRE32" s="197"/>
      <c r="PRF32" s="197"/>
      <c r="PRG32" s="197"/>
      <c r="PRH32" s="197"/>
      <c r="PRI32" s="197"/>
      <c r="PRJ32" s="197"/>
      <c r="PRK32" s="197"/>
      <c r="PRL32" s="197"/>
      <c r="PRM32" s="197"/>
      <c r="PRN32" s="197"/>
      <c r="PRO32" s="197"/>
      <c r="PRP32" s="197"/>
      <c r="PRQ32" s="197"/>
      <c r="PRR32" s="197"/>
      <c r="PRS32" s="197"/>
      <c r="PRT32" s="197"/>
      <c r="PRU32" s="197"/>
      <c r="PRV32" s="197"/>
      <c r="PRW32" s="197"/>
      <c r="PRX32" s="197"/>
      <c r="PRY32" s="197"/>
      <c r="PRZ32" s="197"/>
      <c r="PSA32" s="197"/>
      <c r="PSB32" s="197"/>
      <c r="PSC32" s="197"/>
      <c r="PSD32" s="197"/>
      <c r="PSE32" s="197"/>
      <c r="PSF32" s="197"/>
      <c r="PSG32" s="197"/>
      <c r="PSH32" s="197"/>
      <c r="PSI32" s="197"/>
      <c r="PSJ32" s="197"/>
      <c r="PSK32" s="197"/>
      <c r="PSL32" s="197"/>
      <c r="PSM32" s="197"/>
      <c r="PSN32" s="197"/>
      <c r="PSO32" s="197"/>
      <c r="PSP32" s="197"/>
      <c r="PSQ32" s="197"/>
      <c r="PSR32" s="197"/>
      <c r="PSS32" s="197"/>
      <c r="PST32" s="197"/>
      <c r="PSU32" s="197"/>
      <c r="PSV32" s="197"/>
      <c r="PSW32" s="197"/>
      <c r="PSX32" s="197"/>
      <c r="PSY32" s="197"/>
      <c r="PSZ32" s="197"/>
      <c r="PTA32" s="197"/>
      <c r="PTB32" s="197"/>
      <c r="PTC32" s="197"/>
      <c r="PTD32" s="197"/>
      <c r="PTE32" s="197"/>
      <c r="PTF32" s="197"/>
      <c r="PTG32" s="197"/>
      <c r="PTH32" s="197"/>
      <c r="PTI32" s="197"/>
      <c r="PTJ32" s="197"/>
      <c r="PTK32" s="197"/>
      <c r="PTL32" s="197"/>
      <c r="PTM32" s="197"/>
      <c r="PTN32" s="197"/>
      <c r="PTO32" s="197"/>
      <c r="PTP32" s="197"/>
      <c r="PTQ32" s="197"/>
      <c r="PTR32" s="197"/>
      <c r="PTS32" s="197"/>
      <c r="PTT32" s="197"/>
      <c r="PTU32" s="197"/>
      <c r="PTV32" s="197"/>
      <c r="PTW32" s="197"/>
      <c r="PTX32" s="197"/>
      <c r="PTY32" s="197"/>
      <c r="PTZ32" s="197"/>
      <c r="PUA32" s="197"/>
      <c r="PUB32" s="197"/>
      <c r="PUC32" s="197"/>
      <c r="PUD32" s="197"/>
      <c r="PUE32" s="197"/>
      <c r="PUF32" s="197"/>
      <c r="PUG32" s="197"/>
      <c r="PUH32" s="197"/>
      <c r="PUI32" s="197"/>
      <c r="PUJ32" s="197"/>
      <c r="PUK32" s="197"/>
      <c r="PUL32" s="197"/>
      <c r="PUM32" s="197"/>
      <c r="PUN32" s="197"/>
      <c r="PUO32" s="197"/>
      <c r="PUP32" s="197"/>
      <c r="PUQ32" s="197"/>
      <c r="PUR32" s="197"/>
      <c r="PUS32" s="197"/>
      <c r="PUT32" s="197"/>
      <c r="PUU32" s="197"/>
      <c r="PUV32" s="197"/>
      <c r="PUW32" s="197"/>
      <c r="PUX32" s="197"/>
      <c r="PUY32" s="197"/>
      <c r="PUZ32" s="197"/>
      <c r="PVA32" s="197"/>
      <c r="PVB32" s="197"/>
      <c r="PVC32" s="197"/>
      <c r="PVD32" s="197"/>
      <c r="PVE32" s="197"/>
      <c r="PVF32" s="197"/>
      <c r="PVG32" s="197"/>
      <c r="PVH32" s="197"/>
      <c r="PVI32" s="197"/>
      <c r="PVJ32" s="197"/>
      <c r="PVK32" s="197"/>
      <c r="PVL32" s="197"/>
      <c r="PVM32" s="197"/>
      <c r="PVN32" s="197"/>
      <c r="PVO32" s="197"/>
      <c r="PVP32" s="197"/>
      <c r="PVQ32" s="197"/>
      <c r="PVR32" s="197"/>
      <c r="PVS32" s="197"/>
      <c r="PVT32" s="197"/>
      <c r="PVU32" s="197"/>
      <c r="PVV32" s="197"/>
      <c r="PVW32" s="197"/>
      <c r="PVX32" s="197"/>
      <c r="PVY32" s="197"/>
      <c r="PVZ32" s="197"/>
      <c r="PWA32" s="197"/>
      <c r="PWB32" s="197"/>
      <c r="PWC32" s="197"/>
      <c r="PWD32" s="197"/>
      <c r="PWE32" s="197"/>
      <c r="PWF32" s="197"/>
      <c r="PWG32" s="197"/>
      <c r="PWH32" s="197"/>
      <c r="PWI32" s="197"/>
      <c r="PWJ32" s="197"/>
      <c r="PWK32" s="197"/>
      <c r="PWL32" s="197"/>
      <c r="PWM32" s="197"/>
      <c r="PWN32" s="197"/>
      <c r="PWO32" s="197"/>
      <c r="PWP32" s="197"/>
      <c r="PWQ32" s="197"/>
      <c r="PWR32" s="197"/>
      <c r="PWS32" s="197"/>
      <c r="PWT32" s="197"/>
      <c r="PWU32" s="197"/>
      <c r="PWV32" s="197"/>
      <c r="PWW32" s="197"/>
      <c r="PWX32" s="197"/>
      <c r="PWY32" s="197"/>
      <c r="PWZ32" s="197"/>
      <c r="PXA32" s="197"/>
      <c r="PXB32" s="197"/>
      <c r="PXC32" s="197"/>
      <c r="PXD32" s="197"/>
      <c r="PXE32" s="197"/>
      <c r="PXF32" s="197"/>
      <c r="PXG32" s="197"/>
      <c r="PXH32" s="197"/>
      <c r="PXI32" s="197"/>
      <c r="PXJ32" s="197"/>
      <c r="PXK32" s="197"/>
      <c r="PXL32" s="197"/>
      <c r="PXM32" s="197"/>
      <c r="PXN32" s="197"/>
      <c r="PXO32" s="197"/>
      <c r="PXP32" s="197"/>
      <c r="PXQ32" s="197"/>
      <c r="PXR32" s="197"/>
      <c r="PXS32" s="197"/>
      <c r="PXT32" s="197"/>
      <c r="PXU32" s="197"/>
      <c r="PXV32" s="197"/>
      <c r="PXW32" s="197"/>
      <c r="PXX32" s="197"/>
      <c r="PXY32" s="197"/>
      <c r="PXZ32" s="197"/>
      <c r="PYA32" s="197"/>
      <c r="PYB32" s="197"/>
      <c r="PYC32" s="197"/>
      <c r="PYD32" s="197"/>
      <c r="PYE32" s="197"/>
      <c r="PYF32" s="197"/>
      <c r="PYG32" s="197"/>
      <c r="PYH32" s="197"/>
      <c r="PYI32" s="197"/>
      <c r="PYJ32" s="197"/>
      <c r="PYK32" s="197"/>
      <c r="PYL32" s="197"/>
      <c r="PYM32" s="197"/>
      <c r="PYN32" s="197"/>
      <c r="PYO32" s="197"/>
      <c r="PYP32" s="197"/>
      <c r="PYQ32" s="197"/>
      <c r="PYR32" s="197"/>
      <c r="PYS32" s="197"/>
      <c r="PYT32" s="197"/>
      <c r="PYU32" s="197"/>
      <c r="PYV32" s="197"/>
      <c r="PYW32" s="197"/>
      <c r="PYX32" s="197"/>
      <c r="PYY32" s="197"/>
      <c r="PYZ32" s="197"/>
      <c r="PZA32" s="197"/>
      <c r="PZB32" s="197"/>
      <c r="PZC32" s="197"/>
      <c r="PZD32" s="197"/>
      <c r="PZE32" s="197"/>
      <c r="PZF32" s="197"/>
      <c r="PZG32" s="197"/>
      <c r="PZH32" s="197"/>
      <c r="PZI32" s="197"/>
      <c r="PZJ32" s="197"/>
      <c r="PZK32" s="197"/>
      <c r="PZL32" s="197"/>
      <c r="PZM32" s="197"/>
      <c r="PZN32" s="197"/>
      <c r="PZO32" s="197"/>
      <c r="PZP32" s="197"/>
      <c r="PZQ32" s="197"/>
      <c r="PZR32" s="197"/>
      <c r="PZS32" s="197"/>
      <c r="PZT32" s="197"/>
      <c r="PZU32" s="197"/>
      <c r="PZV32" s="197"/>
      <c r="PZW32" s="197"/>
      <c r="PZX32" s="197"/>
      <c r="PZY32" s="197"/>
      <c r="PZZ32" s="197"/>
      <c r="QAA32" s="197"/>
      <c r="QAB32" s="197"/>
      <c r="QAC32" s="197"/>
      <c r="QAD32" s="197"/>
      <c r="QAE32" s="197"/>
      <c r="QAF32" s="197"/>
      <c r="QAG32" s="197"/>
      <c r="QAH32" s="197"/>
      <c r="QAI32" s="197"/>
      <c r="QAJ32" s="197"/>
      <c r="QAK32" s="197"/>
      <c r="QAL32" s="197"/>
      <c r="QAM32" s="197"/>
      <c r="QAN32" s="197"/>
      <c r="QAO32" s="197"/>
      <c r="QAP32" s="197"/>
      <c r="QAQ32" s="197"/>
      <c r="QAR32" s="197"/>
      <c r="QAS32" s="197"/>
      <c r="QAT32" s="197"/>
      <c r="QAU32" s="197"/>
      <c r="QAV32" s="197"/>
      <c r="QAW32" s="197"/>
      <c r="QAX32" s="197"/>
      <c r="QAY32" s="197"/>
      <c r="QAZ32" s="197"/>
      <c r="QBA32" s="197"/>
      <c r="QBB32" s="197"/>
      <c r="QBC32" s="197"/>
      <c r="QBD32" s="197"/>
      <c r="QBE32" s="197"/>
      <c r="QBF32" s="197"/>
      <c r="QBG32" s="197"/>
      <c r="QBH32" s="197"/>
      <c r="QBI32" s="197"/>
      <c r="QBJ32" s="197"/>
      <c r="QBK32" s="197"/>
      <c r="QBL32" s="197"/>
      <c r="QBM32" s="197"/>
      <c r="QBN32" s="197"/>
      <c r="QBO32" s="197"/>
      <c r="QBP32" s="197"/>
      <c r="QBQ32" s="197"/>
      <c r="QBR32" s="197"/>
      <c r="QBS32" s="197"/>
      <c r="QBT32" s="197"/>
      <c r="QBU32" s="197"/>
      <c r="QBV32" s="197"/>
      <c r="QBW32" s="197"/>
      <c r="QBX32" s="197"/>
      <c r="QBY32" s="197"/>
      <c r="QBZ32" s="197"/>
      <c r="QCA32" s="197"/>
      <c r="QCB32" s="197"/>
      <c r="QCC32" s="197"/>
      <c r="QCD32" s="197"/>
      <c r="QCE32" s="197"/>
      <c r="QCF32" s="197"/>
      <c r="QCG32" s="197"/>
      <c r="QCH32" s="197"/>
      <c r="QCI32" s="197"/>
      <c r="QCJ32" s="197"/>
      <c r="QCK32" s="197"/>
      <c r="QCL32" s="197"/>
      <c r="QCM32" s="197"/>
      <c r="QCN32" s="197"/>
      <c r="QCO32" s="197"/>
      <c r="QCP32" s="197"/>
      <c r="QCQ32" s="197"/>
      <c r="QCR32" s="197"/>
      <c r="QCS32" s="197"/>
      <c r="QCT32" s="197"/>
      <c r="QCU32" s="197"/>
      <c r="QCV32" s="197"/>
      <c r="QCW32" s="197"/>
      <c r="QCX32" s="197"/>
      <c r="QCY32" s="197"/>
      <c r="QCZ32" s="197"/>
      <c r="QDA32" s="197"/>
      <c r="QDB32" s="197"/>
      <c r="QDC32" s="197"/>
      <c r="QDD32" s="197"/>
      <c r="QDE32" s="197"/>
      <c r="QDF32" s="197"/>
      <c r="QDG32" s="197"/>
      <c r="QDH32" s="197"/>
      <c r="QDI32" s="197"/>
      <c r="QDJ32" s="197"/>
      <c r="QDK32" s="197"/>
      <c r="QDL32" s="197"/>
      <c r="QDM32" s="197"/>
      <c r="QDN32" s="197"/>
      <c r="QDO32" s="197"/>
      <c r="QDP32" s="197"/>
      <c r="QDQ32" s="197"/>
      <c r="QDR32" s="197"/>
      <c r="QDS32" s="197"/>
      <c r="QDT32" s="197"/>
      <c r="QDU32" s="197"/>
      <c r="QDV32" s="197"/>
      <c r="QDW32" s="197"/>
      <c r="QDX32" s="197"/>
      <c r="QDY32" s="197"/>
      <c r="QDZ32" s="197"/>
      <c r="QEA32" s="197"/>
      <c r="QEB32" s="197"/>
      <c r="QEC32" s="197"/>
      <c r="QED32" s="197"/>
      <c r="QEE32" s="197"/>
      <c r="QEF32" s="197"/>
      <c r="QEG32" s="197"/>
      <c r="QEH32" s="197"/>
      <c r="QEI32" s="197"/>
      <c r="QEJ32" s="197"/>
      <c r="QEK32" s="197"/>
      <c r="QEL32" s="197"/>
      <c r="QEM32" s="197"/>
      <c r="QEN32" s="197"/>
      <c r="QEO32" s="197"/>
      <c r="QEP32" s="197"/>
      <c r="QEQ32" s="197"/>
      <c r="QER32" s="197"/>
      <c r="QES32" s="197"/>
      <c r="QET32" s="197"/>
      <c r="QEU32" s="197"/>
      <c r="QEV32" s="197"/>
      <c r="QEW32" s="197"/>
      <c r="QEX32" s="197"/>
      <c r="QEY32" s="197"/>
      <c r="QEZ32" s="197"/>
      <c r="QFA32" s="197"/>
      <c r="QFB32" s="197"/>
      <c r="QFC32" s="197"/>
      <c r="QFD32" s="197"/>
      <c r="QFE32" s="197"/>
      <c r="QFF32" s="197"/>
      <c r="QFG32" s="197"/>
      <c r="QFH32" s="197"/>
      <c r="QFI32" s="197"/>
      <c r="QFJ32" s="197"/>
      <c r="QFK32" s="197"/>
      <c r="QFL32" s="197"/>
      <c r="QFM32" s="197"/>
      <c r="QFN32" s="197"/>
      <c r="QFO32" s="197"/>
      <c r="QFP32" s="197"/>
      <c r="QFQ32" s="197"/>
      <c r="QFR32" s="197"/>
      <c r="QFS32" s="197"/>
      <c r="QFT32" s="197"/>
      <c r="QFU32" s="197"/>
      <c r="QFV32" s="197"/>
      <c r="QFW32" s="197"/>
      <c r="QFX32" s="197"/>
      <c r="QFY32" s="197"/>
      <c r="QFZ32" s="197"/>
      <c r="QGA32" s="197"/>
      <c r="QGB32" s="197"/>
      <c r="QGC32" s="197"/>
      <c r="QGD32" s="197"/>
      <c r="QGE32" s="197"/>
      <c r="QGF32" s="197"/>
      <c r="QGG32" s="197"/>
      <c r="QGH32" s="197"/>
      <c r="QGI32" s="197"/>
      <c r="QGJ32" s="197"/>
      <c r="QGK32" s="197"/>
      <c r="QGL32" s="197"/>
      <c r="QGM32" s="197"/>
      <c r="QGN32" s="197"/>
      <c r="QGO32" s="197"/>
      <c r="QGP32" s="197"/>
      <c r="QGQ32" s="197"/>
      <c r="QGR32" s="197"/>
      <c r="QGS32" s="197"/>
      <c r="QGT32" s="197"/>
      <c r="QGU32" s="197"/>
      <c r="QGV32" s="197"/>
      <c r="QGW32" s="197"/>
      <c r="QGX32" s="197"/>
      <c r="QGY32" s="197"/>
      <c r="QGZ32" s="197"/>
      <c r="QHA32" s="197"/>
      <c r="QHB32" s="197"/>
      <c r="QHC32" s="197"/>
      <c r="QHD32" s="197"/>
      <c r="QHE32" s="197"/>
      <c r="QHF32" s="197"/>
      <c r="QHG32" s="197"/>
      <c r="QHH32" s="197"/>
      <c r="QHI32" s="197"/>
      <c r="QHJ32" s="197"/>
      <c r="QHK32" s="197"/>
      <c r="QHL32" s="197"/>
      <c r="QHM32" s="197"/>
      <c r="QHN32" s="197"/>
      <c r="QHO32" s="197"/>
      <c r="QHP32" s="197"/>
      <c r="QHQ32" s="197"/>
      <c r="QHR32" s="197"/>
      <c r="QHS32" s="197"/>
      <c r="QHT32" s="197"/>
      <c r="QHU32" s="197"/>
      <c r="QHV32" s="197"/>
      <c r="QHW32" s="197"/>
      <c r="QHX32" s="197"/>
      <c r="QHY32" s="197"/>
      <c r="QHZ32" s="197"/>
      <c r="QIA32" s="197"/>
      <c r="QIB32" s="197"/>
      <c r="QIC32" s="197"/>
      <c r="QID32" s="197"/>
      <c r="QIE32" s="197"/>
      <c r="QIF32" s="197"/>
      <c r="QIG32" s="197"/>
      <c r="QIH32" s="197"/>
      <c r="QII32" s="197"/>
      <c r="QIJ32" s="197"/>
      <c r="QIK32" s="197"/>
      <c r="QIL32" s="197"/>
      <c r="QIM32" s="197"/>
      <c r="QIN32" s="197"/>
      <c r="QIO32" s="197"/>
      <c r="QIP32" s="197"/>
      <c r="QIQ32" s="197"/>
      <c r="QIR32" s="197"/>
      <c r="QIS32" s="197"/>
      <c r="QIT32" s="197"/>
      <c r="QIU32" s="197"/>
      <c r="QIV32" s="197"/>
      <c r="QIW32" s="197"/>
      <c r="QIX32" s="197"/>
      <c r="QIY32" s="197"/>
      <c r="QIZ32" s="197"/>
      <c r="QJA32" s="197"/>
      <c r="QJB32" s="197"/>
      <c r="QJC32" s="197"/>
      <c r="QJD32" s="197"/>
      <c r="QJE32" s="197"/>
      <c r="QJF32" s="197"/>
      <c r="QJG32" s="197"/>
      <c r="QJH32" s="197"/>
      <c r="QJI32" s="197"/>
      <c r="QJJ32" s="197"/>
      <c r="QJK32" s="197"/>
      <c r="QJL32" s="197"/>
      <c r="QJM32" s="197"/>
      <c r="QJN32" s="197"/>
      <c r="QJO32" s="197"/>
      <c r="QJP32" s="197"/>
      <c r="QJQ32" s="197"/>
      <c r="QJR32" s="197"/>
      <c r="QJS32" s="197"/>
      <c r="QJT32" s="197"/>
      <c r="QJU32" s="197"/>
      <c r="QJV32" s="197"/>
      <c r="QJW32" s="197"/>
      <c r="QJX32" s="197"/>
      <c r="QJY32" s="197"/>
      <c r="QJZ32" s="197"/>
      <c r="QKA32" s="197"/>
      <c r="QKB32" s="197"/>
      <c r="QKC32" s="197"/>
      <c r="QKD32" s="197"/>
      <c r="QKE32" s="197"/>
      <c r="QKF32" s="197"/>
      <c r="QKG32" s="197"/>
      <c r="QKH32" s="197"/>
      <c r="QKI32" s="197"/>
      <c r="QKJ32" s="197"/>
      <c r="QKK32" s="197"/>
      <c r="QKL32" s="197"/>
      <c r="QKM32" s="197"/>
      <c r="QKN32" s="197"/>
      <c r="QKO32" s="197"/>
      <c r="QKP32" s="197"/>
      <c r="QKQ32" s="197"/>
      <c r="QKR32" s="197"/>
      <c r="QKS32" s="197"/>
      <c r="QKT32" s="197"/>
      <c r="QKU32" s="197"/>
      <c r="QKV32" s="197"/>
      <c r="QKW32" s="197"/>
      <c r="QKX32" s="197"/>
      <c r="QKY32" s="197"/>
      <c r="QKZ32" s="197"/>
      <c r="QLA32" s="197"/>
      <c r="QLB32" s="197"/>
      <c r="QLC32" s="197"/>
      <c r="QLD32" s="197"/>
      <c r="QLE32" s="197"/>
      <c r="QLF32" s="197"/>
      <c r="QLG32" s="197"/>
      <c r="QLH32" s="197"/>
      <c r="QLI32" s="197"/>
      <c r="QLJ32" s="197"/>
      <c r="QLK32" s="197"/>
      <c r="QLL32" s="197"/>
      <c r="QLM32" s="197"/>
      <c r="QLN32" s="197"/>
      <c r="QLO32" s="197"/>
      <c r="QLP32" s="197"/>
      <c r="QLQ32" s="197"/>
      <c r="QLR32" s="197"/>
      <c r="QLS32" s="197"/>
      <c r="QLT32" s="197"/>
      <c r="QLU32" s="197"/>
      <c r="QLV32" s="197"/>
      <c r="QLW32" s="197"/>
      <c r="QLX32" s="197"/>
      <c r="QLY32" s="197"/>
      <c r="QLZ32" s="197"/>
      <c r="QMA32" s="197"/>
      <c r="QMB32" s="197"/>
      <c r="QMC32" s="197"/>
      <c r="QMD32" s="197"/>
      <c r="QME32" s="197"/>
      <c r="QMF32" s="197"/>
      <c r="QMG32" s="197"/>
      <c r="QMH32" s="197"/>
      <c r="QMI32" s="197"/>
      <c r="QMJ32" s="197"/>
      <c r="QMK32" s="197"/>
      <c r="QML32" s="197"/>
      <c r="QMM32" s="197"/>
      <c r="QMN32" s="197"/>
      <c r="QMO32" s="197"/>
      <c r="QMP32" s="197"/>
      <c r="QMQ32" s="197"/>
      <c r="QMR32" s="197"/>
      <c r="QMS32" s="197"/>
      <c r="QMT32" s="197"/>
      <c r="QMU32" s="197"/>
      <c r="QMV32" s="197"/>
      <c r="QMW32" s="197"/>
      <c r="QMX32" s="197"/>
      <c r="QMY32" s="197"/>
      <c r="QMZ32" s="197"/>
      <c r="QNA32" s="197"/>
      <c r="QNB32" s="197"/>
      <c r="QNC32" s="197"/>
      <c r="QND32" s="197"/>
      <c r="QNE32" s="197"/>
      <c r="QNF32" s="197"/>
      <c r="QNG32" s="197"/>
      <c r="QNH32" s="197"/>
      <c r="QNI32" s="197"/>
      <c r="QNJ32" s="197"/>
      <c r="QNK32" s="197"/>
      <c r="QNL32" s="197"/>
      <c r="QNM32" s="197"/>
      <c r="QNN32" s="197"/>
      <c r="QNO32" s="197"/>
      <c r="QNP32" s="197"/>
      <c r="QNQ32" s="197"/>
      <c r="QNR32" s="197"/>
      <c r="QNS32" s="197"/>
      <c r="QNT32" s="197"/>
      <c r="QNU32" s="197"/>
      <c r="QNV32" s="197"/>
      <c r="QNW32" s="197"/>
      <c r="QNX32" s="197"/>
      <c r="QNY32" s="197"/>
      <c r="QNZ32" s="197"/>
      <c r="QOA32" s="197"/>
      <c r="QOB32" s="197"/>
      <c r="QOC32" s="197"/>
      <c r="QOD32" s="197"/>
      <c r="QOE32" s="197"/>
      <c r="QOF32" s="197"/>
      <c r="QOG32" s="197"/>
      <c r="QOH32" s="197"/>
      <c r="QOI32" s="197"/>
      <c r="QOJ32" s="197"/>
      <c r="QOK32" s="197"/>
      <c r="QOL32" s="197"/>
      <c r="QOM32" s="197"/>
      <c r="QON32" s="197"/>
      <c r="QOO32" s="197"/>
      <c r="QOP32" s="197"/>
      <c r="QOQ32" s="197"/>
      <c r="QOR32" s="197"/>
      <c r="QOS32" s="197"/>
      <c r="QOT32" s="197"/>
      <c r="QOU32" s="197"/>
      <c r="QOV32" s="197"/>
      <c r="QOW32" s="197"/>
      <c r="QOX32" s="197"/>
      <c r="QOY32" s="197"/>
      <c r="QOZ32" s="197"/>
      <c r="QPA32" s="197"/>
      <c r="QPB32" s="197"/>
      <c r="QPC32" s="197"/>
      <c r="QPD32" s="197"/>
      <c r="QPE32" s="197"/>
      <c r="QPF32" s="197"/>
      <c r="QPG32" s="197"/>
      <c r="QPH32" s="197"/>
      <c r="QPI32" s="197"/>
      <c r="QPJ32" s="197"/>
      <c r="QPK32" s="197"/>
      <c r="QPL32" s="197"/>
      <c r="QPM32" s="197"/>
      <c r="QPN32" s="197"/>
      <c r="QPO32" s="197"/>
      <c r="QPP32" s="197"/>
      <c r="QPQ32" s="197"/>
      <c r="QPR32" s="197"/>
      <c r="QPS32" s="197"/>
      <c r="QPT32" s="197"/>
      <c r="QPU32" s="197"/>
      <c r="QPV32" s="197"/>
      <c r="QPW32" s="197"/>
      <c r="QPX32" s="197"/>
      <c r="QPY32" s="197"/>
      <c r="QPZ32" s="197"/>
      <c r="QQA32" s="197"/>
      <c r="QQB32" s="197"/>
      <c r="QQC32" s="197"/>
      <c r="QQD32" s="197"/>
      <c r="QQE32" s="197"/>
      <c r="QQF32" s="197"/>
      <c r="QQG32" s="197"/>
      <c r="QQH32" s="197"/>
      <c r="QQI32" s="197"/>
      <c r="QQJ32" s="197"/>
      <c r="QQK32" s="197"/>
      <c r="QQL32" s="197"/>
      <c r="QQM32" s="197"/>
      <c r="QQN32" s="197"/>
      <c r="QQO32" s="197"/>
      <c r="QQP32" s="197"/>
      <c r="QQQ32" s="197"/>
      <c r="QQR32" s="197"/>
      <c r="QQS32" s="197"/>
      <c r="QQT32" s="197"/>
      <c r="QQU32" s="197"/>
      <c r="QQV32" s="197"/>
      <c r="QQW32" s="197"/>
      <c r="QQX32" s="197"/>
      <c r="QQY32" s="197"/>
      <c r="QQZ32" s="197"/>
      <c r="QRA32" s="197"/>
      <c r="QRB32" s="197"/>
      <c r="QRC32" s="197"/>
      <c r="QRD32" s="197"/>
      <c r="QRE32" s="197"/>
      <c r="QRF32" s="197"/>
      <c r="QRG32" s="197"/>
      <c r="QRH32" s="197"/>
      <c r="QRI32" s="197"/>
      <c r="QRJ32" s="197"/>
      <c r="QRK32" s="197"/>
      <c r="QRL32" s="197"/>
      <c r="QRM32" s="197"/>
      <c r="QRN32" s="197"/>
      <c r="QRO32" s="197"/>
      <c r="QRP32" s="197"/>
      <c r="QRQ32" s="197"/>
      <c r="QRR32" s="197"/>
      <c r="QRS32" s="197"/>
      <c r="QRT32" s="197"/>
      <c r="QRU32" s="197"/>
      <c r="QRV32" s="197"/>
      <c r="QRW32" s="197"/>
      <c r="QRX32" s="197"/>
      <c r="QRY32" s="197"/>
      <c r="QRZ32" s="197"/>
      <c r="QSA32" s="197"/>
      <c r="QSB32" s="197"/>
      <c r="QSC32" s="197"/>
      <c r="QSD32" s="197"/>
      <c r="QSE32" s="197"/>
      <c r="QSF32" s="197"/>
      <c r="QSG32" s="197"/>
      <c r="QSH32" s="197"/>
      <c r="QSI32" s="197"/>
      <c r="QSJ32" s="197"/>
      <c r="QSK32" s="197"/>
      <c r="QSL32" s="197"/>
      <c r="QSM32" s="197"/>
      <c r="QSN32" s="197"/>
      <c r="QSO32" s="197"/>
      <c r="QSP32" s="197"/>
      <c r="QSQ32" s="197"/>
      <c r="QSR32" s="197"/>
      <c r="QSS32" s="197"/>
      <c r="QST32" s="197"/>
      <c r="QSU32" s="197"/>
      <c r="QSV32" s="197"/>
      <c r="QSW32" s="197"/>
      <c r="QSX32" s="197"/>
      <c r="QSY32" s="197"/>
      <c r="QSZ32" s="197"/>
      <c r="QTA32" s="197"/>
      <c r="QTB32" s="197"/>
      <c r="QTC32" s="197"/>
      <c r="QTD32" s="197"/>
      <c r="QTE32" s="197"/>
      <c r="QTF32" s="197"/>
      <c r="QTG32" s="197"/>
      <c r="QTH32" s="197"/>
      <c r="QTI32" s="197"/>
      <c r="QTJ32" s="197"/>
      <c r="QTK32" s="197"/>
      <c r="QTL32" s="197"/>
      <c r="QTM32" s="197"/>
      <c r="QTN32" s="197"/>
      <c r="QTO32" s="197"/>
      <c r="QTP32" s="197"/>
      <c r="QTQ32" s="197"/>
      <c r="QTR32" s="197"/>
      <c r="QTS32" s="197"/>
      <c r="QTT32" s="197"/>
      <c r="QTU32" s="197"/>
      <c r="QTV32" s="197"/>
      <c r="QTW32" s="197"/>
      <c r="QTX32" s="197"/>
      <c r="QTY32" s="197"/>
      <c r="QTZ32" s="197"/>
      <c r="QUA32" s="197"/>
      <c r="QUB32" s="197"/>
      <c r="QUC32" s="197"/>
      <c r="QUD32" s="197"/>
      <c r="QUE32" s="197"/>
      <c r="QUF32" s="197"/>
      <c r="QUG32" s="197"/>
      <c r="QUH32" s="197"/>
      <c r="QUI32" s="197"/>
      <c r="QUJ32" s="197"/>
      <c r="QUK32" s="197"/>
      <c r="QUL32" s="197"/>
      <c r="QUM32" s="197"/>
      <c r="QUN32" s="197"/>
      <c r="QUO32" s="197"/>
      <c r="QUP32" s="197"/>
      <c r="QUQ32" s="197"/>
      <c r="QUR32" s="197"/>
      <c r="QUS32" s="197"/>
      <c r="QUT32" s="197"/>
      <c r="QUU32" s="197"/>
      <c r="QUV32" s="197"/>
      <c r="QUW32" s="197"/>
      <c r="QUX32" s="197"/>
      <c r="QUY32" s="197"/>
      <c r="QUZ32" s="197"/>
      <c r="QVA32" s="197"/>
      <c r="QVB32" s="197"/>
      <c r="QVC32" s="197"/>
      <c r="QVD32" s="197"/>
      <c r="QVE32" s="197"/>
      <c r="QVF32" s="197"/>
      <c r="QVG32" s="197"/>
      <c r="QVH32" s="197"/>
      <c r="QVI32" s="197"/>
      <c r="QVJ32" s="197"/>
      <c r="QVK32" s="197"/>
      <c r="QVL32" s="197"/>
      <c r="QVM32" s="197"/>
      <c r="QVN32" s="197"/>
      <c r="QVO32" s="197"/>
      <c r="QVP32" s="197"/>
      <c r="QVQ32" s="197"/>
      <c r="QVR32" s="197"/>
      <c r="QVS32" s="197"/>
      <c r="QVT32" s="197"/>
      <c r="QVU32" s="197"/>
      <c r="QVV32" s="197"/>
      <c r="QVW32" s="197"/>
      <c r="QVX32" s="197"/>
      <c r="QVY32" s="197"/>
      <c r="QVZ32" s="197"/>
      <c r="QWA32" s="197"/>
      <c r="QWB32" s="197"/>
      <c r="QWC32" s="197"/>
      <c r="QWD32" s="197"/>
      <c r="QWE32" s="197"/>
      <c r="QWF32" s="197"/>
      <c r="QWG32" s="197"/>
      <c r="QWH32" s="197"/>
      <c r="QWI32" s="197"/>
      <c r="QWJ32" s="197"/>
      <c r="QWK32" s="197"/>
      <c r="QWL32" s="197"/>
      <c r="QWM32" s="197"/>
      <c r="QWN32" s="197"/>
      <c r="QWO32" s="197"/>
      <c r="QWP32" s="197"/>
      <c r="QWQ32" s="197"/>
      <c r="QWR32" s="197"/>
      <c r="QWS32" s="197"/>
      <c r="QWT32" s="197"/>
      <c r="QWU32" s="197"/>
      <c r="QWV32" s="197"/>
      <c r="QWW32" s="197"/>
      <c r="QWX32" s="197"/>
      <c r="QWY32" s="197"/>
      <c r="QWZ32" s="197"/>
      <c r="QXA32" s="197"/>
      <c r="QXB32" s="197"/>
      <c r="QXC32" s="197"/>
      <c r="QXD32" s="197"/>
      <c r="QXE32" s="197"/>
      <c r="QXF32" s="197"/>
      <c r="QXG32" s="197"/>
      <c r="QXH32" s="197"/>
      <c r="QXI32" s="197"/>
      <c r="QXJ32" s="197"/>
      <c r="QXK32" s="197"/>
      <c r="QXL32" s="197"/>
      <c r="QXM32" s="197"/>
      <c r="QXN32" s="197"/>
      <c r="QXO32" s="197"/>
      <c r="QXP32" s="197"/>
      <c r="QXQ32" s="197"/>
      <c r="QXR32" s="197"/>
      <c r="QXS32" s="197"/>
      <c r="QXT32" s="197"/>
      <c r="QXU32" s="197"/>
      <c r="QXV32" s="197"/>
      <c r="QXW32" s="197"/>
      <c r="QXX32" s="197"/>
      <c r="QXY32" s="197"/>
      <c r="QXZ32" s="197"/>
      <c r="QYA32" s="197"/>
      <c r="QYB32" s="197"/>
      <c r="QYC32" s="197"/>
      <c r="QYD32" s="197"/>
      <c r="QYE32" s="197"/>
      <c r="QYF32" s="197"/>
      <c r="QYG32" s="197"/>
      <c r="QYH32" s="197"/>
      <c r="QYI32" s="197"/>
      <c r="QYJ32" s="197"/>
      <c r="QYK32" s="197"/>
      <c r="QYL32" s="197"/>
      <c r="QYM32" s="197"/>
      <c r="QYN32" s="197"/>
      <c r="QYO32" s="197"/>
      <c r="QYP32" s="197"/>
      <c r="QYQ32" s="197"/>
      <c r="QYR32" s="197"/>
      <c r="QYS32" s="197"/>
      <c r="QYT32" s="197"/>
      <c r="QYU32" s="197"/>
      <c r="QYV32" s="197"/>
      <c r="QYW32" s="197"/>
      <c r="QYX32" s="197"/>
      <c r="QYY32" s="197"/>
      <c r="QYZ32" s="197"/>
      <c r="QZA32" s="197"/>
      <c r="QZB32" s="197"/>
      <c r="QZC32" s="197"/>
      <c r="QZD32" s="197"/>
      <c r="QZE32" s="197"/>
      <c r="QZF32" s="197"/>
      <c r="QZG32" s="197"/>
      <c r="QZH32" s="197"/>
      <c r="QZI32" s="197"/>
      <c r="QZJ32" s="197"/>
      <c r="QZK32" s="197"/>
      <c r="QZL32" s="197"/>
      <c r="QZM32" s="197"/>
      <c r="QZN32" s="197"/>
      <c r="QZO32" s="197"/>
      <c r="QZP32" s="197"/>
      <c r="QZQ32" s="197"/>
      <c r="QZR32" s="197"/>
      <c r="QZS32" s="197"/>
      <c r="QZT32" s="197"/>
      <c r="QZU32" s="197"/>
      <c r="QZV32" s="197"/>
      <c r="QZW32" s="197"/>
      <c r="QZX32" s="197"/>
      <c r="QZY32" s="197"/>
      <c r="QZZ32" s="197"/>
      <c r="RAA32" s="197"/>
      <c r="RAB32" s="197"/>
      <c r="RAC32" s="197"/>
      <c r="RAD32" s="197"/>
      <c r="RAE32" s="197"/>
      <c r="RAF32" s="197"/>
      <c r="RAG32" s="197"/>
      <c r="RAH32" s="197"/>
      <c r="RAI32" s="197"/>
      <c r="RAJ32" s="197"/>
      <c r="RAK32" s="197"/>
      <c r="RAL32" s="197"/>
      <c r="RAM32" s="197"/>
      <c r="RAN32" s="197"/>
      <c r="RAO32" s="197"/>
      <c r="RAP32" s="197"/>
      <c r="RAQ32" s="197"/>
      <c r="RAR32" s="197"/>
      <c r="RAS32" s="197"/>
      <c r="RAT32" s="197"/>
      <c r="RAU32" s="197"/>
      <c r="RAV32" s="197"/>
      <c r="RAW32" s="197"/>
      <c r="RAX32" s="197"/>
      <c r="RAY32" s="197"/>
      <c r="RAZ32" s="197"/>
      <c r="RBA32" s="197"/>
      <c r="RBB32" s="197"/>
      <c r="RBC32" s="197"/>
      <c r="RBD32" s="197"/>
      <c r="RBE32" s="197"/>
      <c r="RBF32" s="197"/>
      <c r="RBG32" s="197"/>
      <c r="RBH32" s="197"/>
      <c r="RBI32" s="197"/>
      <c r="RBJ32" s="197"/>
      <c r="RBK32" s="197"/>
      <c r="RBL32" s="197"/>
      <c r="RBM32" s="197"/>
      <c r="RBN32" s="197"/>
      <c r="RBO32" s="197"/>
      <c r="RBP32" s="197"/>
      <c r="RBQ32" s="197"/>
      <c r="RBR32" s="197"/>
      <c r="RBS32" s="197"/>
      <c r="RBT32" s="197"/>
      <c r="RBU32" s="197"/>
      <c r="RBV32" s="197"/>
      <c r="RBW32" s="197"/>
      <c r="RBX32" s="197"/>
      <c r="RBY32" s="197"/>
      <c r="RBZ32" s="197"/>
      <c r="RCA32" s="197"/>
      <c r="RCB32" s="197"/>
      <c r="RCC32" s="197"/>
      <c r="RCD32" s="197"/>
      <c r="RCE32" s="197"/>
      <c r="RCF32" s="197"/>
      <c r="RCG32" s="197"/>
      <c r="RCH32" s="197"/>
      <c r="RCI32" s="197"/>
      <c r="RCJ32" s="197"/>
      <c r="RCK32" s="197"/>
      <c r="RCL32" s="197"/>
      <c r="RCM32" s="197"/>
      <c r="RCN32" s="197"/>
      <c r="RCO32" s="197"/>
      <c r="RCP32" s="197"/>
      <c r="RCQ32" s="197"/>
      <c r="RCR32" s="197"/>
      <c r="RCS32" s="197"/>
      <c r="RCT32" s="197"/>
      <c r="RCU32" s="197"/>
      <c r="RCV32" s="197"/>
      <c r="RCW32" s="197"/>
      <c r="RCX32" s="197"/>
      <c r="RCY32" s="197"/>
      <c r="RCZ32" s="197"/>
      <c r="RDA32" s="197"/>
      <c r="RDB32" s="197"/>
      <c r="RDC32" s="197"/>
      <c r="RDD32" s="197"/>
      <c r="RDE32" s="197"/>
      <c r="RDF32" s="197"/>
      <c r="RDG32" s="197"/>
      <c r="RDH32" s="197"/>
      <c r="RDI32" s="197"/>
      <c r="RDJ32" s="197"/>
      <c r="RDK32" s="197"/>
      <c r="RDL32" s="197"/>
      <c r="RDM32" s="197"/>
      <c r="RDN32" s="197"/>
      <c r="RDO32" s="197"/>
      <c r="RDP32" s="197"/>
      <c r="RDQ32" s="197"/>
      <c r="RDR32" s="197"/>
      <c r="RDS32" s="197"/>
      <c r="RDT32" s="197"/>
      <c r="RDU32" s="197"/>
      <c r="RDV32" s="197"/>
      <c r="RDW32" s="197"/>
      <c r="RDX32" s="197"/>
      <c r="RDY32" s="197"/>
      <c r="RDZ32" s="197"/>
      <c r="REA32" s="197"/>
      <c r="REB32" s="197"/>
      <c r="REC32" s="197"/>
      <c r="RED32" s="197"/>
      <c r="REE32" s="197"/>
      <c r="REF32" s="197"/>
      <c r="REG32" s="197"/>
      <c r="REH32" s="197"/>
      <c r="REI32" s="197"/>
      <c r="REJ32" s="197"/>
      <c r="REK32" s="197"/>
      <c r="REL32" s="197"/>
      <c r="REM32" s="197"/>
      <c r="REN32" s="197"/>
      <c r="REO32" s="197"/>
      <c r="REP32" s="197"/>
      <c r="REQ32" s="197"/>
      <c r="RER32" s="197"/>
      <c r="RES32" s="197"/>
      <c r="RET32" s="197"/>
      <c r="REU32" s="197"/>
      <c r="REV32" s="197"/>
      <c r="REW32" s="197"/>
      <c r="REX32" s="197"/>
      <c r="REY32" s="197"/>
      <c r="REZ32" s="197"/>
      <c r="RFA32" s="197"/>
      <c r="RFB32" s="197"/>
      <c r="RFC32" s="197"/>
      <c r="RFD32" s="197"/>
      <c r="RFE32" s="197"/>
      <c r="RFF32" s="197"/>
      <c r="RFG32" s="197"/>
      <c r="RFH32" s="197"/>
      <c r="RFI32" s="197"/>
      <c r="RFJ32" s="197"/>
      <c r="RFK32" s="197"/>
      <c r="RFL32" s="197"/>
      <c r="RFM32" s="197"/>
      <c r="RFN32" s="197"/>
      <c r="RFO32" s="197"/>
      <c r="RFP32" s="197"/>
      <c r="RFQ32" s="197"/>
      <c r="RFR32" s="197"/>
      <c r="RFS32" s="197"/>
      <c r="RFT32" s="197"/>
      <c r="RFU32" s="197"/>
      <c r="RFV32" s="197"/>
      <c r="RFW32" s="197"/>
      <c r="RFX32" s="197"/>
      <c r="RFY32" s="197"/>
      <c r="RFZ32" s="197"/>
      <c r="RGA32" s="197"/>
      <c r="RGB32" s="197"/>
      <c r="RGC32" s="197"/>
      <c r="RGD32" s="197"/>
      <c r="RGE32" s="197"/>
      <c r="RGF32" s="197"/>
      <c r="RGG32" s="197"/>
      <c r="RGH32" s="197"/>
      <c r="RGI32" s="197"/>
      <c r="RGJ32" s="197"/>
      <c r="RGK32" s="197"/>
      <c r="RGL32" s="197"/>
      <c r="RGM32" s="197"/>
      <c r="RGN32" s="197"/>
      <c r="RGO32" s="197"/>
      <c r="RGP32" s="197"/>
      <c r="RGQ32" s="197"/>
      <c r="RGR32" s="197"/>
      <c r="RGS32" s="197"/>
      <c r="RGT32" s="197"/>
      <c r="RGU32" s="197"/>
      <c r="RGV32" s="197"/>
      <c r="RGW32" s="197"/>
      <c r="RGX32" s="197"/>
      <c r="RGY32" s="197"/>
      <c r="RGZ32" s="197"/>
      <c r="RHA32" s="197"/>
      <c r="RHB32" s="197"/>
      <c r="RHC32" s="197"/>
      <c r="RHD32" s="197"/>
      <c r="RHE32" s="197"/>
      <c r="RHF32" s="197"/>
      <c r="RHG32" s="197"/>
      <c r="RHH32" s="197"/>
      <c r="RHI32" s="197"/>
      <c r="RHJ32" s="197"/>
      <c r="RHK32" s="197"/>
      <c r="RHL32" s="197"/>
      <c r="RHM32" s="197"/>
      <c r="RHN32" s="197"/>
      <c r="RHO32" s="197"/>
      <c r="RHP32" s="197"/>
      <c r="RHQ32" s="197"/>
      <c r="RHR32" s="197"/>
      <c r="RHS32" s="197"/>
      <c r="RHT32" s="197"/>
      <c r="RHU32" s="197"/>
      <c r="RHV32" s="197"/>
      <c r="RHW32" s="197"/>
      <c r="RHX32" s="197"/>
      <c r="RHY32" s="197"/>
      <c r="RHZ32" s="197"/>
      <c r="RIA32" s="197"/>
      <c r="RIB32" s="197"/>
      <c r="RIC32" s="197"/>
      <c r="RID32" s="197"/>
      <c r="RIE32" s="197"/>
      <c r="RIF32" s="197"/>
      <c r="RIG32" s="197"/>
      <c r="RIH32" s="197"/>
      <c r="RII32" s="197"/>
      <c r="RIJ32" s="197"/>
      <c r="RIK32" s="197"/>
      <c r="RIL32" s="197"/>
      <c r="RIM32" s="197"/>
      <c r="RIN32" s="197"/>
      <c r="RIO32" s="197"/>
      <c r="RIP32" s="197"/>
      <c r="RIQ32" s="197"/>
      <c r="RIR32" s="197"/>
      <c r="RIS32" s="197"/>
      <c r="RIT32" s="197"/>
      <c r="RIU32" s="197"/>
      <c r="RIV32" s="197"/>
      <c r="RIW32" s="197"/>
      <c r="RIX32" s="197"/>
      <c r="RIY32" s="197"/>
      <c r="RIZ32" s="197"/>
      <c r="RJA32" s="197"/>
      <c r="RJB32" s="197"/>
      <c r="RJC32" s="197"/>
      <c r="RJD32" s="197"/>
      <c r="RJE32" s="197"/>
      <c r="RJF32" s="197"/>
      <c r="RJG32" s="197"/>
      <c r="RJH32" s="197"/>
      <c r="RJI32" s="197"/>
      <c r="RJJ32" s="197"/>
      <c r="RJK32" s="197"/>
      <c r="RJL32" s="197"/>
      <c r="RJM32" s="197"/>
      <c r="RJN32" s="197"/>
      <c r="RJO32" s="197"/>
      <c r="RJP32" s="197"/>
      <c r="RJQ32" s="197"/>
      <c r="RJR32" s="197"/>
      <c r="RJS32" s="197"/>
      <c r="RJT32" s="197"/>
      <c r="RJU32" s="197"/>
      <c r="RJV32" s="197"/>
      <c r="RJW32" s="197"/>
      <c r="RJX32" s="197"/>
      <c r="RJY32" s="197"/>
      <c r="RJZ32" s="197"/>
      <c r="RKA32" s="197"/>
      <c r="RKB32" s="197"/>
      <c r="RKC32" s="197"/>
      <c r="RKD32" s="197"/>
      <c r="RKE32" s="197"/>
      <c r="RKF32" s="197"/>
      <c r="RKG32" s="197"/>
      <c r="RKH32" s="197"/>
      <c r="RKI32" s="197"/>
      <c r="RKJ32" s="197"/>
      <c r="RKK32" s="197"/>
      <c r="RKL32" s="197"/>
      <c r="RKM32" s="197"/>
      <c r="RKN32" s="197"/>
      <c r="RKO32" s="197"/>
      <c r="RKP32" s="197"/>
      <c r="RKQ32" s="197"/>
      <c r="RKR32" s="197"/>
      <c r="RKS32" s="197"/>
      <c r="RKT32" s="197"/>
      <c r="RKU32" s="197"/>
      <c r="RKV32" s="197"/>
      <c r="RKW32" s="197"/>
      <c r="RKX32" s="197"/>
      <c r="RKY32" s="197"/>
      <c r="RKZ32" s="197"/>
      <c r="RLA32" s="197"/>
      <c r="RLB32" s="197"/>
      <c r="RLC32" s="197"/>
      <c r="RLD32" s="197"/>
      <c r="RLE32" s="197"/>
      <c r="RLF32" s="197"/>
      <c r="RLG32" s="197"/>
      <c r="RLH32" s="197"/>
      <c r="RLI32" s="197"/>
      <c r="RLJ32" s="197"/>
      <c r="RLK32" s="197"/>
      <c r="RLL32" s="197"/>
      <c r="RLM32" s="197"/>
      <c r="RLN32" s="197"/>
      <c r="RLO32" s="197"/>
      <c r="RLP32" s="197"/>
      <c r="RLQ32" s="197"/>
      <c r="RLR32" s="197"/>
      <c r="RLS32" s="197"/>
      <c r="RLT32" s="197"/>
      <c r="RLU32" s="197"/>
      <c r="RLV32" s="197"/>
      <c r="RLW32" s="197"/>
      <c r="RLX32" s="197"/>
      <c r="RLY32" s="197"/>
      <c r="RLZ32" s="197"/>
      <c r="RMA32" s="197"/>
      <c r="RMB32" s="197"/>
      <c r="RMC32" s="197"/>
      <c r="RMD32" s="197"/>
      <c r="RME32" s="197"/>
      <c r="RMF32" s="197"/>
      <c r="RMG32" s="197"/>
      <c r="RMH32" s="197"/>
      <c r="RMI32" s="197"/>
      <c r="RMJ32" s="197"/>
      <c r="RMK32" s="197"/>
      <c r="RML32" s="197"/>
      <c r="RMM32" s="197"/>
      <c r="RMN32" s="197"/>
      <c r="RMO32" s="197"/>
      <c r="RMP32" s="197"/>
      <c r="RMQ32" s="197"/>
      <c r="RMR32" s="197"/>
      <c r="RMS32" s="197"/>
      <c r="RMT32" s="197"/>
      <c r="RMU32" s="197"/>
      <c r="RMV32" s="197"/>
      <c r="RMW32" s="197"/>
      <c r="RMX32" s="197"/>
      <c r="RMY32" s="197"/>
      <c r="RMZ32" s="197"/>
      <c r="RNA32" s="197"/>
      <c r="RNB32" s="197"/>
      <c r="RNC32" s="197"/>
      <c r="RND32" s="197"/>
      <c r="RNE32" s="197"/>
      <c r="RNF32" s="197"/>
      <c r="RNG32" s="197"/>
      <c r="RNH32" s="197"/>
      <c r="RNI32" s="197"/>
      <c r="RNJ32" s="197"/>
      <c r="RNK32" s="197"/>
      <c r="RNL32" s="197"/>
      <c r="RNM32" s="197"/>
      <c r="RNN32" s="197"/>
      <c r="RNO32" s="197"/>
      <c r="RNP32" s="197"/>
      <c r="RNQ32" s="197"/>
      <c r="RNR32" s="197"/>
      <c r="RNS32" s="197"/>
      <c r="RNT32" s="197"/>
      <c r="RNU32" s="197"/>
      <c r="RNV32" s="197"/>
      <c r="RNW32" s="197"/>
      <c r="RNX32" s="197"/>
      <c r="RNY32" s="197"/>
      <c r="RNZ32" s="197"/>
      <c r="ROA32" s="197"/>
      <c r="ROB32" s="197"/>
      <c r="ROC32" s="197"/>
      <c r="ROD32" s="197"/>
      <c r="ROE32" s="197"/>
      <c r="ROF32" s="197"/>
      <c r="ROG32" s="197"/>
      <c r="ROH32" s="197"/>
      <c r="ROI32" s="197"/>
      <c r="ROJ32" s="197"/>
      <c r="ROK32" s="197"/>
      <c r="ROL32" s="197"/>
      <c r="ROM32" s="197"/>
      <c r="RON32" s="197"/>
      <c r="ROO32" s="197"/>
      <c r="ROP32" s="197"/>
      <c r="ROQ32" s="197"/>
      <c r="ROR32" s="197"/>
      <c r="ROS32" s="197"/>
      <c r="ROT32" s="197"/>
      <c r="ROU32" s="197"/>
      <c r="ROV32" s="197"/>
      <c r="ROW32" s="197"/>
      <c r="ROX32" s="197"/>
      <c r="ROY32" s="197"/>
      <c r="ROZ32" s="197"/>
      <c r="RPA32" s="197"/>
      <c r="RPB32" s="197"/>
      <c r="RPC32" s="197"/>
      <c r="RPD32" s="197"/>
      <c r="RPE32" s="197"/>
      <c r="RPF32" s="197"/>
      <c r="RPG32" s="197"/>
      <c r="RPH32" s="197"/>
      <c r="RPI32" s="197"/>
      <c r="RPJ32" s="197"/>
      <c r="RPK32" s="197"/>
      <c r="RPL32" s="197"/>
      <c r="RPM32" s="197"/>
      <c r="RPN32" s="197"/>
      <c r="RPO32" s="197"/>
      <c r="RPP32" s="197"/>
      <c r="RPQ32" s="197"/>
      <c r="RPR32" s="197"/>
      <c r="RPS32" s="197"/>
      <c r="RPT32" s="197"/>
      <c r="RPU32" s="197"/>
      <c r="RPV32" s="197"/>
      <c r="RPW32" s="197"/>
      <c r="RPX32" s="197"/>
      <c r="RPY32" s="197"/>
      <c r="RPZ32" s="197"/>
      <c r="RQA32" s="197"/>
      <c r="RQB32" s="197"/>
      <c r="RQC32" s="197"/>
      <c r="RQD32" s="197"/>
      <c r="RQE32" s="197"/>
      <c r="RQF32" s="197"/>
      <c r="RQG32" s="197"/>
      <c r="RQH32" s="197"/>
      <c r="RQI32" s="197"/>
      <c r="RQJ32" s="197"/>
      <c r="RQK32" s="197"/>
      <c r="RQL32" s="197"/>
      <c r="RQM32" s="197"/>
      <c r="RQN32" s="197"/>
      <c r="RQO32" s="197"/>
      <c r="RQP32" s="197"/>
      <c r="RQQ32" s="197"/>
      <c r="RQR32" s="197"/>
      <c r="RQS32" s="197"/>
      <c r="RQT32" s="197"/>
      <c r="RQU32" s="197"/>
      <c r="RQV32" s="197"/>
      <c r="RQW32" s="197"/>
      <c r="RQX32" s="197"/>
      <c r="RQY32" s="197"/>
      <c r="RQZ32" s="197"/>
      <c r="RRA32" s="197"/>
      <c r="RRB32" s="197"/>
      <c r="RRC32" s="197"/>
      <c r="RRD32" s="197"/>
      <c r="RRE32" s="197"/>
      <c r="RRF32" s="197"/>
      <c r="RRG32" s="197"/>
      <c r="RRH32" s="197"/>
      <c r="RRI32" s="197"/>
      <c r="RRJ32" s="197"/>
      <c r="RRK32" s="197"/>
      <c r="RRL32" s="197"/>
      <c r="RRM32" s="197"/>
      <c r="RRN32" s="197"/>
      <c r="RRO32" s="197"/>
      <c r="RRP32" s="197"/>
      <c r="RRQ32" s="197"/>
      <c r="RRR32" s="197"/>
      <c r="RRS32" s="197"/>
      <c r="RRT32" s="197"/>
      <c r="RRU32" s="197"/>
      <c r="RRV32" s="197"/>
      <c r="RRW32" s="197"/>
      <c r="RRX32" s="197"/>
      <c r="RRY32" s="197"/>
      <c r="RRZ32" s="197"/>
      <c r="RSA32" s="197"/>
      <c r="RSB32" s="197"/>
      <c r="RSC32" s="197"/>
      <c r="RSD32" s="197"/>
      <c r="RSE32" s="197"/>
      <c r="RSF32" s="197"/>
      <c r="RSG32" s="197"/>
      <c r="RSH32" s="197"/>
      <c r="RSI32" s="197"/>
      <c r="RSJ32" s="197"/>
      <c r="RSK32" s="197"/>
      <c r="RSL32" s="197"/>
      <c r="RSM32" s="197"/>
      <c r="RSN32" s="197"/>
      <c r="RSO32" s="197"/>
      <c r="RSP32" s="197"/>
      <c r="RSQ32" s="197"/>
      <c r="RSR32" s="197"/>
      <c r="RSS32" s="197"/>
      <c r="RST32" s="197"/>
      <c r="RSU32" s="197"/>
      <c r="RSV32" s="197"/>
      <c r="RSW32" s="197"/>
      <c r="RSX32" s="197"/>
      <c r="RSY32" s="197"/>
      <c r="RSZ32" s="197"/>
      <c r="RTA32" s="197"/>
      <c r="RTB32" s="197"/>
      <c r="RTC32" s="197"/>
      <c r="RTD32" s="197"/>
      <c r="RTE32" s="197"/>
      <c r="RTF32" s="197"/>
      <c r="RTG32" s="197"/>
      <c r="RTH32" s="197"/>
      <c r="RTI32" s="197"/>
      <c r="RTJ32" s="197"/>
      <c r="RTK32" s="197"/>
      <c r="RTL32" s="197"/>
      <c r="RTM32" s="197"/>
      <c r="RTN32" s="197"/>
      <c r="RTO32" s="197"/>
      <c r="RTP32" s="197"/>
      <c r="RTQ32" s="197"/>
      <c r="RTR32" s="197"/>
      <c r="RTS32" s="197"/>
      <c r="RTT32" s="197"/>
      <c r="RTU32" s="197"/>
      <c r="RTV32" s="197"/>
      <c r="RTW32" s="197"/>
      <c r="RTX32" s="197"/>
      <c r="RTY32" s="197"/>
      <c r="RTZ32" s="197"/>
      <c r="RUA32" s="197"/>
      <c r="RUB32" s="197"/>
      <c r="RUC32" s="197"/>
      <c r="RUD32" s="197"/>
      <c r="RUE32" s="197"/>
      <c r="RUF32" s="197"/>
      <c r="RUG32" s="197"/>
      <c r="RUH32" s="197"/>
      <c r="RUI32" s="197"/>
      <c r="RUJ32" s="197"/>
      <c r="RUK32" s="197"/>
      <c r="RUL32" s="197"/>
      <c r="RUM32" s="197"/>
      <c r="RUN32" s="197"/>
      <c r="RUO32" s="197"/>
      <c r="RUP32" s="197"/>
      <c r="RUQ32" s="197"/>
      <c r="RUR32" s="197"/>
      <c r="RUS32" s="197"/>
      <c r="RUT32" s="197"/>
      <c r="RUU32" s="197"/>
      <c r="RUV32" s="197"/>
      <c r="RUW32" s="197"/>
      <c r="RUX32" s="197"/>
      <c r="RUY32" s="197"/>
      <c r="RUZ32" s="197"/>
      <c r="RVA32" s="197"/>
      <c r="RVB32" s="197"/>
      <c r="RVC32" s="197"/>
      <c r="RVD32" s="197"/>
      <c r="RVE32" s="197"/>
      <c r="RVF32" s="197"/>
      <c r="RVG32" s="197"/>
      <c r="RVH32" s="197"/>
      <c r="RVI32" s="197"/>
      <c r="RVJ32" s="197"/>
      <c r="RVK32" s="197"/>
      <c r="RVL32" s="197"/>
      <c r="RVM32" s="197"/>
      <c r="RVN32" s="197"/>
      <c r="RVO32" s="197"/>
      <c r="RVP32" s="197"/>
      <c r="RVQ32" s="197"/>
      <c r="RVR32" s="197"/>
      <c r="RVS32" s="197"/>
      <c r="RVT32" s="197"/>
      <c r="RVU32" s="197"/>
      <c r="RVV32" s="197"/>
      <c r="RVW32" s="197"/>
      <c r="RVX32" s="197"/>
      <c r="RVY32" s="197"/>
      <c r="RVZ32" s="197"/>
      <c r="RWA32" s="197"/>
      <c r="RWB32" s="197"/>
      <c r="RWC32" s="197"/>
      <c r="RWD32" s="197"/>
      <c r="RWE32" s="197"/>
      <c r="RWF32" s="197"/>
      <c r="RWG32" s="197"/>
      <c r="RWH32" s="197"/>
      <c r="RWI32" s="197"/>
      <c r="RWJ32" s="197"/>
      <c r="RWK32" s="197"/>
      <c r="RWL32" s="197"/>
      <c r="RWM32" s="197"/>
      <c r="RWN32" s="197"/>
      <c r="RWO32" s="197"/>
      <c r="RWP32" s="197"/>
      <c r="RWQ32" s="197"/>
      <c r="RWR32" s="197"/>
      <c r="RWS32" s="197"/>
      <c r="RWT32" s="197"/>
      <c r="RWU32" s="197"/>
      <c r="RWV32" s="197"/>
      <c r="RWW32" s="197"/>
      <c r="RWX32" s="197"/>
      <c r="RWY32" s="197"/>
      <c r="RWZ32" s="197"/>
      <c r="RXA32" s="197"/>
      <c r="RXB32" s="197"/>
      <c r="RXC32" s="197"/>
      <c r="RXD32" s="197"/>
      <c r="RXE32" s="197"/>
      <c r="RXF32" s="197"/>
      <c r="RXG32" s="197"/>
      <c r="RXH32" s="197"/>
      <c r="RXI32" s="197"/>
      <c r="RXJ32" s="197"/>
      <c r="RXK32" s="197"/>
      <c r="RXL32" s="197"/>
      <c r="RXM32" s="197"/>
      <c r="RXN32" s="197"/>
      <c r="RXO32" s="197"/>
      <c r="RXP32" s="197"/>
      <c r="RXQ32" s="197"/>
      <c r="RXR32" s="197"/>
      <c r="RXS32" s="197"/>
      <c r="RXT32" s="197"/>
      <c r="RXU32" s="197"/>
      <c r="RXV32" s="197"/>
      <c r="RXW32" s="197"/>
      <c r="RXX32" s="197"/>
      <c r="RXY32" s="197"/>
      <c r="RXZ32" s="197"/>
      <c r="RYA32" s="197"/>
      <c r="RYB32" s="197"/>
      <c r="RYC32" s="197"/>
      <c r="RYD32" s="197"/>
      <c r="RYE32" s="197"/>
      <c r="RYF32" s="197"/>
      <c r="RYG32" s="197"/>
      <c r="RYH32" s="197"/>
      <c r="RYI32" s="197"/>
      <c r="RYJ32" s="197"/>
      <c r="RYK32" s="197"/>
      <c r="RYL32" s="197"/>
      <c r="RYM32" s="197"/>
      <c r="RYN32" s="197"/>
      <c r="RYO32" s="197"/>
      <c r="RYP32" s="197"/>
      <c r="RYQ32" s="197"/>
      <c r="RYR32" s="197"/>
      <c r="RYS32" s="197"/>
      <c r="RYT32" s="197"/>
      <c r="RYU32" s="197"/>
      <c r="RYV32" s="197"/>
      <c r="RYW32" s="197"/>
      <c r="RYX32" s="197"/>
      <c r="RYY32" s="197"/>
      <c r="RYZ32" s="197"/>
      <c r="RZA32" s="197"/>
      <c r="RZB32" s="197"/>
      <c r="RZC32" s="197"/>
      <c r="RZD32" s="197"/>
      <c r="RZE32" s="197"/>
      <c r="RZF32" s="197"/>
      <c r="RZG32" s="197"/>
      <c r="RZH32" s="197"/>
      <c r="RZI32" s="197"/>
      <c r="RZJ32" s="197"/>
      <c r="RZK32" s="197"/>
      <c r="RZL32" s="197"/>
      <c r="RZM32" s="197"/>
      <c r="RZN32" s="197"/>
      <c r="RZO32" s="197"/>
      <c r="RZP32" s="197"/>
      <c r="RZQ32" s="197"/>
      <c r="RZR32" s="197"/>
      <c r="RZS32" s="197"/>
      <c r="RZT32" s="197"/>
      <c r="RZU32" s="197"/>
      <c r="RZV32" s="197"/>
      <c r="RZW32" s="197"/>
      <c r="RZX32" s="197"/>
      <c r="RZY32" s="197"/>
      <c r="RZZ32" s="197"/>
      <c r="SAA32" s="197"/>
      <c r="SAB32" s="197"/>
      <c r="SAC32" s="197"/>
      <c r="SAD32" s="197"/>
      <c r="SAE32" s="197"/>
      <c r="SAF32" s="197"/>
      <c r="SAG32" s="197"/>
      <c r="SAH32" s="197"/>
      <c r="SAI32" s="197"/>
      <c r="SAJ32" s="197"/>
      <c r="SAK32" s="197"/>
      <c r="SAL32" s="197"/>
      <c r="SAM32" s="197"/>
      <c r="SAN32" s="197"/>
      <c r="SAO32" s="197"/>
      <c r="SAP32" s="197"/>
      <c r="SAQ32" s="197"/>
      <c r="SAR32" s="197"/>
      <c r="SAS32" s="197"/>
      <c r="SAT32" s="197"/>
      <c r="SAU32" s="197"/>
      <c r="SAV32" s="197"/>
      <c r="SAW32" s="197"/>
      <c r="SAX32" s="197"/>
      <c r="SAY32" s="197"/>
      <c r="SAZ32" s="197"/>
      <c r="SBA32" s="197"/>
      <c r="SBB32" s="197"/>
      <c r="SBC32" s="197"/>
      <c r="SBD32" s="197"/>
      <c r="SBE32" s="197"/>
      <c r="SBF32" s="197"/>
      <c r="SBG32" s="197"/>
      <c r="SBH32" s="197"/>
      <c r="SBI32" s="197"/>
      <c r="SBJ32" s="197"/>
      <c r="SBK32" s="197"/>
      <c r="SBL32" s="197"/>
      <c r="SBM32" s="197"/>
      <c r="SBN32" s="197"/>
      <c r="SBO32" s="197"/>
      <c r="SBP32" s="197"/>
      <c r="SBQ32" s="197"/>
      <c r="SBR32" s="197"/>
      <c r="SBS32" s="197"/>
      <c r="SBT32" s="197"/>
      <c r="SBU32" s="197"/>
      <c r="SBV32" s="197"/>
      <c r="SBW32" s="197"/>
      <c r="SBX32" s="197"/>
      <c r="SBY32" s="197"/>
      <c r="SBZ32" s="197"/>
      <c r="SCA32" s="197"/>
      <c r="SCB32" s="197"/>
      <c r="SCC32" s="197"/>
      <c r="SCD32" s="197"/>
      <c r="SCE32" s="197"/>
      <c r="SCF32" s="197"/>
      <c r="SCG32" s="197"/>
      <c r="SCH32" s="197"/>
      <c r="SCI32" s="197"/>
      <c r="SCJ32" s="197"/>
      <c r="SCK32" s="197"/>
      <c r="SCL32" s="197"/>
      <c r="SCM32" s="197"/>
      <c r="SCN32" s="197"/>
      <c r="SCO32" s="197"/>
      <c r="SCP32" s="197"/>
      <c r="SCQ32" s="197"/>
      <c r="SCR32" s="197"/>
      <c r="SCS32" s="197"/>
      <c r="SCT32" s="197"/>
      <c r="SCU32" s="197"/>
      <c r="SCV32" s="197"/>
      <c r="SCW32" s="197"/>
      <c r="SCX32" s="197"/>
      <c r="SCY32" s="197"/>
      <c r="SCZ32" s="197"/>
      <c r="SDA32" s="197"/>
      <c r="SDB32" s="197"/>
      <c r="SDC32" s="197"/>
      <c r="SDD32" s="197"/>
      <c r="SDE32" s="197"/>
      <c r="SDF32" s="197"/>
      <c r="SDG32" s="197"/>
      <c r="SDH32" s="197"/>
      <c r="SDI32" s="197"/>
      <c r="SDJ32" s="197"/>
      <c r="SDK32" s="197"/>
      <c r="SDL32" s="197"/>
      <c r="SDM32" s="197"/>
      <c r="SDN32" s="197"/>
      <c r="SDO32" s="197"/>
      <c r="SDP32" s="197"/>
      <c r="SDQ32" s="197"/>
      <c r="SDR32" s="197"/>
      <c r="SDS32" s="197"/>
      <c r="SDT32" s="197"/>
      <c r="SDU32" s="197"/>
      <c r="SDV32" s="197"/>
      <c r="SDW32" s="197"/>
      <c r="SDX32" s="197"/>
      <c r="SDY32" s="197"/>
      <c r="SDZ32" s="197"/>
      <c r="SEA32" s="197"/>
      <c r="SEB32" s="197"/>
      <c r="SEC32" s="197"/>
      <c r="SED32" s="197"/>
      <c r="SEE32" s="197"/>
      <c r="SEF32" s="197"/>
      <c r="SEG32" s="197"/>
      <c r="SEH32" s="197"/>
      <c r="SEI32" s="197"/>
      <c r="SEJ32" s="197"/>
      <c r="SEK32" s="197"/>
      <c r="SEL32" s="197"/>
      <c r="SEM32" s="197"/>
      <c r="SEN32" s="197"/>
      <c r="SEO32" s="197"/>
      <c r="SEP32" s="197"/>
      <c r="SEQ32" s="197"/>
      <c r="SER32" s="197"/>
      <c r="SES32" s="197"/>
      <c r="SET32" s="197"/>
      <c r="SEU32" s="197"/>
      <c r="SEV32" s="197"/>
      <c r="SEW32" s="197"/>
      <c r="SEX32" s="197"/>
      <c r="SEY32" s="197"/>
      <c r="SEZ32" s="197"/>
      <c r="SFA32" s="197"/>
      <c r="SFB32" s="197"/>
      <c r="SFC32" s="197"/>
      <c r="SFD32" s="197"/>
      <c r="SFE32" s="197"/>
      <c r="SFF32" s="197"/>
      <c r="SFG32" s="197"/>
      <c r="SFH32" s="197"/>
      <c r="SFI32" s="197"/>
      <c r="SFJ32" s="197"/>
      <c r="SFK32" s="197"/>
      <c r="SFL32" s="197"/>
      <c r="SFM32" s="197"/>
      <c r="SFN32" s="197"/>
      <c r="SFO32" s="197"/>
      <c r="SFP32" s="197"/>
      <c r="SFQ32" s="197"/>
      <c r="SFR32" s="197"/>
      <c r="SFS32" s="197"/>
      <c r="SFT32" s="197"/>
      <c r="SFU32" s="197"/>
      <c r="SFV32" s="197"/>
      <c r="SFW32" s="197"/>
      <c r="SFX32" s="197"/>
      <c r="SFY32" s="197"/>
      <c r="SFZ32" s="197"/>
      <c r="SGA32" s="197"/>
      <c r="SGB32" s="197"/>
      <c r="SGC32" s="197"/>
      <c r="SGD32" s="197"/>
      <c r="SGE32" s="197"/>
      <c r="SGF32" s="197"/>
      <c r="SGG32" s="197"/>
      <c r="SGH32" s="197"/>
      <c r="SGI32" s="197"/>
      <c r="SGJ32" s="197"/>
      <c r="SGK32" s="197"/>
      <c r="SGL32" s="197"/>
      <c r="SGM32" s="197"/>
      <c r="SGN32" s="197"/>
      <c r="SGO32" s="197"/>
      <c r="SGP32" s="197"/>
      <c r="SGQ32" s="197"/>
      <c r="SGR32" s="197"/>
      <c r="SGS32" s="197"/>
      <c r="SGT32" s="197"/>
      <c r="SGU32" s="197"/>
      <c r="SGV32" s="197"/>
      <c r="SGW32" s="197"/>
      <c r="SGX32" s="197"/>
      <c r="SGY32" s="197"/>
      <c r="SGZ32" s="197"/>
      <c r="SHA32" s="197"/>
      <c r="SHB32" s="197"/>
      <c r="SHC32" s="197"/>
      <c r="SHD32" s="197"/>
      <c r="SHE32" s="197"/>
      <c r="SHF32" s="197"/>
      <c r="SHG32" s="197"/>
      <c r="SHH32" s="197"/>
      <c r="SHI32" s="197"/>
      <c r="SHJ32" s="197"/>
      <c r="SHK32" s="197"/>
      <c r="SHL32" s="197"/>
      <c r="SHM32" s="197"/>
      <c r="SHN32" s="197"/>
      <c r="SHO32" s="197"/>
      <c r="SHP32" s="197"/>
      <c r="SHQ32" s="197"/>
      <c r="SHR32" s="197"/>
      <c r="SHS32" s="197"/>
      <c r="SHT32" s="197"/>
      <c r="SHU32" s="197"/>
      <c r="SHV32" s="197"/>
      <c r="SHW32" s="197"/>
      <c r="SHX32" s="197"/>
      <c r="SHY32" s="197"/>
      <c r="SHZ32" s="197"/>
      <c r="SIA32" s="197"/>
      <c r="SIB32" s="197"/>
      <c r="SIC32" s="197"/>
      <c r="SID32" s="197"/>
      <c r="SIE32" s="197"/>
      <c r="SIF32" s="197"/>
      <c r="SIG32" s="197"/>
      <c r="SIH32" s="197"/>
      <c r="SII32" s="197"/>
      <c r="SIJ32" s="197"/>
      <c r="SIK32" s="197"/>
      <c r="SIL32" s="197"/>
      <c r="SIM32" s="197"/>
      <c r="SIN32" s="197"/>
      <c r="SIO32" s="197"/>
      <c r="SIP32" s="197"/>
      <c r="SIQ32" s="197"/>
      <c r="SIR32" s="197"/>
      <c r="SIS32" s="197"/>
      <c r="SIT32" s="197"/>
      <c r="SIU32" s="197"/>
      <c r="SIV32" s="197"/>
      <c r="SIW32" s="197"/>
      <c r="SIX32" s="197"/>
      <c r="SIY32" s="197"/>
      <c r="SIZ32" s="197"/>
      <c r="SJA32" s="197"/>
      <c r="SJB32" s="197"/>
      <c r="SJC32" s="197"/>
      <c r="SJD32" s="197"/>
      <c r="SJE32" s="197"/>
      <c r="SJF32" s="197"/>
      <c r="SJG32" s="197"/>
      <c r="SJH32" s="197"/>
      <c r="SJI32" s="197"/>
      <c r="SJJ32" s="197"/>
      <c r="SJK32" s="197"/>
      <c r="SJL32" s="197"/>
      <c r="SJM32" s="197"/>
      <c r="SJN32" s="197"/>
      <c r="SJO32" s="197"/>
      <c r="SJP32" s="197"/>
      <c r="SJQ32" s="197"/>
      <c r="SJR32" s="197"/>
      <c r="SJS32" s="197"/>
      <c r="SJT32" s="197"/>
      <c r="SJU32" s="197"/>
      <c r="SJV32" s="197"/>
      <c r="SJW32" s="197"/>
      <c r="SJX32" s="197"/>
      <c r="SJY32" s="197"/>
      <c r="SJZ32" s="197"/>
      <c r="SKA32" s="197"/>
      <c r="SKB32" s="197"/>
      <c r="SKC32" s="197"/>
      <c r="SKD32" s="197"/>
      <c r="SKE32" s="197"/>
      <c r="SKF32" s="197"/>
      <c r="SKG32" s="197"/>
      <c r="SKH32" s="197"/>
      <c r="SKI32" s="197"/>
      <c r="SKJ32" s="197"/>
      <c r="SKK32" s="197"/>
      <c r="SKL32" s="197"/>
      <c r="SKM32" s="197"/>
      <c r="SKN32" s="197"/>
      <c r="SKO32" s="197"/>
      <c r="SKP32" s="197"/>
      <c r="SKQ32" s="197"/>
      <c r="SKR32" s="197"/>
      <c r="SKS32" s="197"/>
      <c r="SKT32" s="197"/>
      <c r="SKU32" s="197"/>
      <c r="SKV32" s="197"/>
      <c r="SKW32" s="197"/>
      <c r="SKX32" s="197"/>
      <c r="SKY32" s="197"/>
      <c r="SKZ32" s="197"/>
      <c r="SLA32" s="197"/>
      <c r="SLB32" s="197"/>
      <c r="SLC32" s="197"/>
      <c r="SLD32" s="197"/>
      <c r="SLE32" s="197"/>
      <c r="SLF32" s="197"/>
      <c r="SLG32" s="197"/>
      <c r="SLH32" s="197"/>
      <c r="SLI32" s="197"/>
      <c r="SLJ32" s="197"/>
      <c r="SLK32" s="197"/>
      <c r="SLL32" s="197"/>
      <c r="SLM32" s="197"/>
      <c r="SLN32" s="197"/>
      <c r="SLO32" s="197"/>
      <c r="SLP32" s="197"/>
      <c r="SLQ32" s="197"/>
      <c r="SLR32" s="197"/>
      <c r="SLS32" s="197"/>
      <c r="SLT32" s="197"/>
      <c r="SLU32" s="197"/>
      <c r="SLV32" s="197"/>
      <c r="SLW32" s="197"/>
      <c r="SLX32" s="197"/>
      <c r="SLY32" s="197"/>
      <c r="SLZ32" s="197"/>
      <c r="SMA32" s="197"/>
      <c r="SMB32" s="197"/>
      <c r="SMC32" s="197"/>
      <c r="SMD32" s="197"/>
      <c r="SME32" s="197"/>
      <c r="SMF32" s="197"/>
      <c r="SMG32" s="197"/>
      <c r="SMH32" s="197"/>
      <c r="SMI32" s="197"/>
      <c r="SMJ32" s="197"/>
      <c r="SMK32" s="197"/>
      <c r="SML32" s="197"/>
      <c r="SMM32" s="197"/>
      <c r="SMN32" s="197"/>
      <c r="SMO32" s="197"/>
      <c r="SMP32" s="197"/>
      <c r="SMQ32" s="197"/>
      <c r="SMR32" s="197"/>
      <c r="SMS32" s="197"/>
      <c r="SMT32" s="197"/>
      <c r="SMU32" s="197"/>
      <c r="SMV32" s="197"/>
      <c r="SMW32" s="197"/>
      <c r="SMX32" s="197"/>
      <c r="SMY32" s="197"/>
      <c r="SMZ32" s="197"/>
      <c r="SNA32" s="197"/>
      <c r="SNB32" s="197"/>
      <c r="SNC32" s="197"/>
      <c r="SND32" s="197"/>
      <c r="SNE32" s="197"/>
      <c r="SNF32" s="197"/>
      <c r="SNG32" s="197"/>
      <c r="SNH32" s="197"/>
      <c r="SNI32" s="197"/>
      <c r="SNJ32" s="197"/>
      <c r="SNK32" s="197"/>
      <c r="SNL32" s="197"/>
      <c r="SNM32" s="197"/>
      <c r="SNN32" s="197"/>
      <c r="SNO32" s="197"/>
      <c r="SNP32" s="197"/>
      <c r="SNQ32" s="197"/>
      <c r="SNR32" s="197"/>
      <c r="SNS32" s="197"/>
      <c r="SNT32" s="197"/>
      <c r="SNU32" s="197"/>
      <c r="SNV32" s="197"/>
      <c r="SNW32" s="197"/>
      <c r="SNX32" s="197"/>
      <c r="SNY32" s="197"/>
      <c r="SNZ32" s="197"/>
      <c r="SOA32" s="197"/>
      <c r="SOB32" s="197"/>
      <c r="SOC32" s="197"/>
      <c r="SOD32" s="197"/>
      <c r="SOE32" s="197"/>
      <c r="SOF32" s="197"/>
      <c r="SOG32" s="197"/>
      <c r="SOH32" s="197"/>
      <c r="SOI32" s="197"/>
      <c r="SOJ32" s="197"/>
      <c r="SOK32" s="197"/>
      <c r="SOL32" s="197"/>
      <c r="SOM32" s="197"/>
      <c r="SON32" s="197"/>
      <c r="SOO32" s="197"/>
      <c r="SOP32" s="197"/>
      <c r="SOQ32" s="197"/>
      <c r="SOR32" s="197"/>
      <c r="SOS32" s="197"/>
      <c r="SOT32" s="197"/>
      <c r="SOU32" s="197"/>
      <c r="SOV32" s="197"/>
      <c r="SOW32" s="197"/>
      <c r="SOX32" s="197"/>
      <c r="SOY32" s="197"/>
      <c r="SOZ32" s="197"/>
      <c r="SPA32" s="197"/>
      <c r="SPB32" s="197"/>
      <c r="SPC32" s="197"/>
      <c r="SPD32" s="197"/>
      <c r="SPE32" s="197"/>
      <c r="SPF32" s="197"/>
      <c r="SPG32" s="197"/>
      <c r="SPH32" s="197"/>
      <c r="SPI32" s="197"/>
      <c r="SPJ32" s="197"/>
      <c r="SPK32" s="197"/>
      <c r="SPL32" s="197"/>
      <c r="SPM32" s="197"/>
      <c r="SPN32" s="197"/>
      <c r="SPO32" s="197"/>
      <c r="SPP32" s="197"/>
      <c r="SPQ32" s="197"/>
      <c r="SPR32" s="197"/>
      <c r="SPS32" s="197"/>
      <c r="SPT32" s="197"/>
      <c r="SPU32" s="197"/>
      <c r="SPV32" s="197"/>
      <c r="SPW32" s="197"/>
      <c r="SPX32" s="197"/>
      <c r="SPY32" s="197"/>
      <c r="SPZ32" s="197"/>
      <c r="SQA32" s="197"/>
      <c r="SQB32" s="197"/>
      <c r="SQC32" s="197"/>
      <c r="SQD32" s="197"/>
      <c r="SQE32" s="197"/>
      <c r="SQF32" s="197"/>
      <c r="SQG32" s="197"/>
      <c r="SQH32" s="197"/>
      <c r="SQI32" s="197"/>
      <c r="SQJ32" s="197"/>
      <c r="SQK32" s="197"/>
      <c r="SQL32" s="197"/>
      <c r="SQM32" s="197"/>
      <c r="SQN32" s="197"/>
      <c r="SQO32" s="197"/>
      <c r="SQP32" s="197"/>
      <c r="SQQ32" s="197"/>
      <c r="SQR32" s="197"/>
      <c r="SQS32" s="197"/>
      <c r="SQT32" s="197"/>
      <c r="SQU32" s="197"/>
      <c r="SQV32" s="197"/>
      <c r="SQW32" s="197"/>
      <c r="SQX32" s="197"/>
      <c r="SQY32" s="197"/>
      <c r="SQZ32" s="197"/>
      <c r="SRA32" s="197"/>
      <c r="SRB32" s="197"/>
      <c r="SRC32" s="197"/>
      <c r="SRD32" s="197"/>
      <c r="SRE32" s="197"/>
      <c r="SRF32" s="197"/>
      <c r="SRG32" s="197"/>
      <c r="SRH32" s="197"/>
      <c r="SRI32" s="197"/>
      <c r="SRJ32" s="197"/>
      <c r="SRK32" s="197"/>
      <c r="SRL32" s="197"/>
      <c r="SRM32" s="197"/>
      <c r="SRN32" s="197"/>
      <c r="SRO32" s="197"/>
      <c r="SRP32" s="197"/>
      <c r="SRQ32" s="197"/>
      <c r="SRR32" s="197"/>
      <c r="SRS32" s="197"/>
      <c r="SRT32" s="197"/>
      <c r="SRU32" s="197"/>
      <c r="SRV32" s="197"/>
      <c r="SRW32" s="197"/>
      <c r="SRX32" s="197"/>
      <c r="SRY32" s="197"/>
      <c r="SRZ32" s="197"/>
      <c r="SSA32" s="197"/>
      <c r="SSB32" s="197"/>
      <c r="SSC32" s="197"/>
      <c r="SSD32" s="197"/>
      <c r="SSE32" s="197"/>
      <c r="SSF32" s="197"/>
      <c r="SSG32" s="197"/>
      <c r="SSH32" s="197"/>
      <c r="SSI32" s="197"/>
      <c r="SSJ32" s="197"/>
      <c r="SSK32" s="197"/>
      <c r="SSL32" s="197"/>
      <c r="SSM32" s="197"/>
      <c r="SSN32" s="197"/>
      <c r="SSO32" s="197"/>
      <c r="SSP32" s="197"/>
      <c r="SSQ32" s="197"/>
      <c r="SSR32" s="197"/>
      <c r="SSS32" s="197"/>
      <c r="SST32" s="197"/>
      <c r="SSU32" s="197"/>
      <c r="SSV32" s="197"/>
      <c r="SSW32" s="197"/>
      <c r="SSX32" s="197"/>
      <c r="SSY32" s="197"/>
      <c r="SSZ32" s="197"/>
      <c r="STA32" s="197"/>
      <c r="STB32" s="197"/>
      <c r="STC32" s="197"/>
      <c r="STD32" s="197"/>
      <c r="STE32" s="197"/>
      <c r="STF32" s="197"/>
      <c r="STG32" s="197"/>
      <c r="STH32" s="197"/>
      <c r="STI32" s="197"/>
      <c r="STJ32" s="197"/>
      <c r="STK32" s="197"/>
      <c r="STL32" s="197"/>
      <c r="STM32" s="197"/>
      <c r="STN32" s="197"/>
      <c r="STO32" s="197"/>
      <c r="STP32" s="197"/>
      <c r="STQ32" s="197"/>
      <c r="STR32" s="197"/>
      <c r="STS32" s="197"/>
      <c r="STT32" s="197"/>
      <c r="STU32" s="197"/>
      <c r="STV32" s="197"/>
      <c r="STW32" s="197"/>
      <c r="STX32" s="197"/>
      <c r="STY32" s="197"/>
      <c r="STZ32" s="197"/>
      <c r="SUA32" s="197"/>
      <c r="SUB32" s="197"/>
      <c r="SUC32" s="197"/>
      <c r="SUD32" s="197"/>
      <c r="SUE32" s="197"/>
      <c r="SUF32" s="197"/>
      <c r="SUG32" s="197"/>
      <c r="SUH32" s="197"/>
      <c r="SUI32" s="197"/>
      <c r="SUJ32" s="197"/>
      <c r="SUK32" s="197"/>
      <c r="SUL32" s="197"/>
      <c r="SUM32" s="197"/>
      <c r="SUN32" s="197"/>
      <c r="SUO32" s="197"/>
      <c r="SUP32" s="197"/>
      <c r="SUQ32" s="197"/>
      <c r="SUR32" s="197"/>
      <c r="SUS32" s="197"/>
      <c r="SUT32" s="197"/>
      <c r="SUU32" s="197"/>
      <c r="SUV32" s="197"/>
      <c r="SUW32" s="197"/>
      <c r="SUX32" s="197"/>
      <c r="SUY32" s="197"/>
      <c r="SUZ32" s="197"/>
      <c r="SVA32" s="197"/>
      <c r="SVB32" s="197"/>
      <c r="SVC32" s="197"/>
      <c r="SVD32" s="197"/>
      <c r="SVE32" s="197"/>
      <c r="SVF32" s="197"/>
      <c r="SVG32" s="197"/>
      <c r="SVH32" s="197"/>
      <c r="SVI32" s="197"/>
      <c r="SVJ32" s="197"/>
      <c r="SVK32" s="197"/>
      <c r="SVL32" s="197"/>
      <c r="SVM32" s="197"/>
      <c r="SVN32" s="197"/>
      <c r="SVO32" s="197"/>
      <c r="SVP32" s="197"/>
      <c r="SVQ32" s="197"/>
      <c r="SVR32" s="197"/>
      <c r="SVS32" s="197"/>
      <c r="SVT32" s="197"/>
      <c r="SVU32" s="197"/>
      <c r="SVV32" s="197"/>
      <c r="SVW32" s="197"/>
      <c r="SVX32" s="197"/>
      <c r="SVY32" s="197"/>
      <c r="SVZ32" s="197"/>
      <c r="SWA32" s="197"/>
      <c r="SWB32" s="197"/>
      <c r="SWC32" s="197"/>
      <c r="SWD32" s="197"/>
      <c r="SWE32" s="197"/>
      <c r="SWF32" s="197"/>
      <c r="SWG32" s="197"/>
      <c r="SWH32" s="197"/>
      <c r="SWI32" s="197"/>
      <c r="SWJ32" s="197"/>
      <c r="SWK32" s="197"/>
      <c r="SWL32" s="197"/>
      <c r="SWM32" s="197"/>
      <c r="SWN32" s="197"/>
      <c r="SWO32" s="197"/>
      <c r="SWP32" s="197"/>
      <c r="SWQ32" s="197"/>
      <c r="SWR32" s="197"/>
      <c r="SWS32" s="197"/>
      <c r="SWT32" s="197"/>
      <c r="SWU32" s="197"/>
      <c r="SWV32" s="197"/>
      <c r="SWW32" s="197"/>
      <c r="SWX32" s="197"/>
      <c r="SWY32" s="197"/>
      <c r="SWZ32" s="197"/>
      <c r="SXA32" s="197"/>
      <c r="SXB32" s="197"/>
      <c r="SXC32" s="197"/>
      <c r="SXD32" s="197"/>
      <c r="SXE32" s="197"/>
      <c r="SXF32" s="197"/>
      <c r="SXG32" s="197"/>
      <c r="SXH32" s="197"/>
      <c r="SXI32" s="197"/>
      <c r="SXJ32" s="197"/>
      <c r="SXK32" s="197"/>
      <c r="SXL32" s="197"/>
      <c r="SXM32" s="197"/>
      <c r="SXN32" s="197"/>
      <c r="SXO32" s="197"/>
      <c r="SXP32" s="197"/>
      <c r="SXQ32" s="197"/>
      <c r="SXR32" s="197"/>
      <c r="SXS32" s="197"/>
      <c r="SXT32" s="197"/>
      <c r="SXU32" s="197"/>
      <c r="SXV32" s="197"/>
      <c r="SXW32" s="197"/>
      <c r="SXX32" s="197"/>
      <c r="SXY32" s="197"/>
      <c r="SXZ32" s="197"/>
      <c r="SYA32" s="197"/>
      <c r="SYB32" s="197"/>
      <c r="SYC32" s="197"/>
      <c r="SYD32" s="197"/>
      <c r="SYE32" s="197"/>
      <c r="SYF32" s="197"/>
      <c r="SYG32" s="197"/>
      <c r="SYH32" s="197"/>
      <c r="SYI32" s="197"/>
      <c r="SYJ32" s="197"/>
      <c r="SYK32" s="197"/>
      <c r="SYL32" s="197"/>
      <c r="SYM32" s="197"/>
      <c r="SYN32" s="197"/>
      <c r="SYO32" s="197"/>
      <c r="SYP32" s="197"/>
      <c r="SYQ32" s="197"/>
      <c r="SYR32" s="197"/>
      <c r="SYS32" s="197"/>
      <c r="SYT32" s="197"/>
      <c r="SYU32" s="197"/>
      <c r="SYV32" s="197"/>
      <c r="SYW32" s="197"/>
      <c r="SYX32" s="197"/>
      <c r="SYY32" s="197"/>
      <c r="SYZ32" s="197"/>
      <c r="SZA32" s="197"/>
      <c r="SZB32" s="197"/>
      <c r="SZC32" s="197"/>
      <c r="SZD32" s="197"/>
      <c r="SZE32" s="197"/>
      <c r="SZF32" s="197"/>
      <c r="SZG32" s="197"/>
      <c r="SZH32" s="197"/>
      <c r="SZI32" s="197"/>
      <c r="SZJ32" s="197"/>
      <c r="SZK32" s="197"/>
      <c r="SZL32" s="197"/>
      <c r="SZM32" s="197"/>
      <c r="SZN32" s="197"/>
      <c r="SZO32" s="197"/>
      <c r="SZP32" s="197"/>
      <c r="SZQ32" s="197"/>
      <c r="SZR32" s="197"/>
      <c r="SZS32" s="197"/>
      <c r="SZT32" s="197"/>
      <c r="SZU32" s="197"/>
      <c r="SZV32" s="197"/>
      <c r="SZW32" s="197"/>
      <c r="SZX32" s="197"/>
      <c r="SZY32" s="197"/>
      <c r="SZZ32" s="197"/>
      <c r="TAA32" s="197"/>
      <c r="TAB32" s="197"/>
      <c r="TAC32" s="197"/>
      <c r="TAD32" s="197"/>
      <c r="TAE32" s="197"/>
      <c r="TAF32" s="197"/>
      <c r="TAG32" s="197"/>
      <c r="TAH32" s="197"/>
      <c r="TAI32" s="197"/>
      <c r="TAJ32" s="197"/>
      <c r="TAK32" s="197"/>
      <c r="TAL32" s="197"/>
      <c r="TAM32" s="197"/>
      <c r="TAN32" s="197"/>
      <c r="TAO32" s="197"/>
      <c r="TAP32" s="197"/>
      <c r="TAQ32" s="197"/>
      <c r="TAR32" s="197"/>
      <c r="TAS32" s="197"/>
      <c r="TAT32" s="197"/>
      <c r="TAU32" s="197"/>
      <c r="TAV32" s="197"/>
      <c r="TAW32" s="197"/>
      <c r="TAX32" s="197"/>
      <c r="TAY32" s="197"/>
      <c r="TAZ32" s="197"/>
      <c r="TBA32" s="197"/>
      <c r="TBB32" s="197"/>
      <c r="TBC32" s="197"/>
      <c r="TBD32" s="197"/>
      <c r="TBE32" s="197"/>
      <c r="TBF32" s="197"/>
      <c r="TBG32" s="197"/>
      <c r="TBH32" s="197"/>
      <c r="TBI32" s="197"/>
      <c r="TBJ32" s="197"/>
      <c r="TBK32" s="197"/>
      <c r="TBL32" s="197"/>
      <c r="TBM32" s="197"/>
      <c r="TBN32" s="197"/>
      <c r="TBO32" s="197"/>
      <c r="TBP32" s="197"/>
      <c r="TBQ32" s="197"/>
      <c r="TBR32" s="197"/>
      <c r="TBS32" s="197"/>
      <c r="TBT32" s="197"/>
      <c r="TBU32" s="197"/>
      <c r="TBV32" s="197"/>
      <c r="TBW32" s="197"/>
      <c r="TBX32" s="197"/>
      <c r="TBY32" s="197"/>
      <c r="TBZ32" s="197"/>
      <c r="TCA32" s="197"/>
      <c r="TCB32" s="197"/>
      <c r="TCC32" s="197"/>
      <c r="TCD32" s="197"/>
      <c r="TCE32" s="197"/>
      <c r="TCF32" s="197"/>
      <c r="TCG32" s="197"/>
      <c r="TCH32" s="197"/>
      <c r="TCI32" s="197"/>
      <c r="TCJ32" s="197"/>
      <c r="TCK32" s="197"/>
      <c r="TCL32" s="197"/>
      <c r="TCM32" s="197"/>
      <c r="TCN32" s="197"/>
      <c r="TCO32" s="197"/>
      <c r="TCP32" s="197"/>
      <c r="TCQ32" s="197"/>
      <c r="TCR32" s="197"/>
      <c r="TCS32" s="197"/>
      <c r="TCT32" s="197"/>
      <c r="TCU32" s="197"/>
      <c r="TCV32" s="197"/>
      <c r="TCW32" s="197"/>
      <c r="TCX32" s="197"/>
      <c r="TCY32" s="197"/>
      <c r="TCZ32" s="197"/>
      <c r="TDA32" s="197"/>
      <c r="TDB32" s="197"/>
      <c r="TDC32" s="197"/>
      <c r="TDD32" s="197"/>
      <c r="TDE32" s="197"/>
      <c r="TDF32" s="197"/>
      <c r="TDG32" s="197"/>
      <c r="TDH32" s="197"/>
      <c r="TDI32" s="197"/>
      <c r="TDJ32" s="197"/>
      <c r="TDK32" s="197"/>
      <c r="TDL32" s="197"/>
      <c r="TDM32" s="197"/>
      <c r="TDN32" s="197"/>
      <c r="TDO32" s="197"/>
      <c r="TDP32" s="197"/>
      <c r="TDQ32" s="197"/>
      <c r="TDR32" s="197"/>
      <c r="TDS32" s="197"/>
      <c r="TDT32" s="197"/>
      <c r="TDU32" s="197"/>
      <c r="TDV32" s="197"/>
      <c r="TDW32" s="197"/>
      <c r="TDX32" s="197"/>
      <c r="TDY32" s="197"/>
      <c r="TDZ32" s="197"/>
      <c r="TEA32" s="197"/>
      <c r="TEB32" s="197"/>
      <c r="TEC32" s="197"/>
      <c r="TED32" s="197"/>
      <c r="TEE32" s="197"/>
      <c r="TEF32" s="197"/>
      <c r="TEG32" s="197"/>
      <c r="TEH32" s="197"/>
      <c r="TEI32" s="197"/>
      <c r="TEJ32" s="197"/>
      <c r="TEK32" s="197"/>
      <c r="TEL32" s="197"/>
      <c r="TEM32" s="197"/>
      <c r="TEN32" s="197"/>
      <c r="TEO32" s="197"/>
      <c r="TEP32" s="197"/>
      <c r="TEQ32" s="197"/>
      <c r="TER32" s="197"/>
      <c r="TES32" s="197"/>
      <c r="TET32" s="197"/>
      <c r="TEU32" s="197"/>
      <c r="TEV32" s="197"/>
      <c r="TEW32" s="197"/>
      <c r="TEX32" s="197"/>
      <c r="TEY32" s="197"/>
      <c r="TEZ32" s="197"/>
      <c r="TFA32" s="197"/>
      <c r="TFB32" s="197"/>
      <c r="TFC32" s="197"/>
      <c r="TFD32" s="197"/>
      <c r="TFE32" s="197"/>
      <c r="TFF32" s="197"/>
      <c r="TFG32" s="197"/>
      <c r="TFH32" s="197"/>
      <c r="TFI32" s="197"/>
      <c r="TFJ32" s="197"/>
      <c r="TFK32" s="197"/>
      <c r="TFL32" s="197"/>
      <c r="TFM32" s="197"/>
      <c r="TFN32" s="197"/>
      <c r="TFO32" s="197"/>
      <c r="TFP32" s="197"/>
      <c r="TFQ32" s="197"/>
      <c r="TFR32" s="197"/>
      <c r="TFS32" s="197"/>
      <c r="TFT32" s="197"/>
      <c r="TFU32" s="197"/>
      <c r="TFV32" s="197"/>
      <c r="TFW32" s="197"/>
      <c r="TFX32" s="197"/>
      <c r="TFY32" s="197"/>
      <c r="TFZ32" s="197"/>
      <c r="TGA32" s="197"/>
      <c r="TGB32" s="197"/>
      <c r="TGC32" s="197"/>
      <c r="TGD32" s="197"/>
      <c r="TGE32" s="197"/>
      <c r="TGF32" s="197"/>
      <c r="TGG32" s="197"/>
      <c r="TGH32" s="197"/>
      <c r="TGI32" s="197"/>
      <c r="TGJ32" s="197"/>
      <c r="TGK32" s="197"/>
      <c r="TGL32" s="197"/>
      <c r="TGM32" s="197"/>
      <c r="TGN32" s="197"/>
      <c r="TGO32" s="197"/>
      <c r="TGP32" s="197"/>
      <c r="TGQ32" s="197"/>
      <c r="TGR32" s="197"/>
      <c r="TGS32" s="197"/>
      <c r="TGT32" s="197"/>
      <c r="TGU32" s="197"/>
      <c r="TGV32" s="197"/>
      <c r="TGW32" s="197"/>
      <c r="TGX32" s="197"/>
      <c r="TGY32" s="197"/>
      <c r="TGZ32" s="197"/>
      <c r="THA32" s="197"/>
      <c r="THB32" s="197"/>
      <c r="THC32" s="197"/>
      <c r="THD32" s="197"/>
      <c r="THE32" s="197"/>
      <c r="THF32" s="197"/>
      <c r="THG32" s="197"/>
      <c r="THH32" s="197"/>
      <c r="THI32" s="197"/>
      <c r="THJ32" s="197"/>
      <c r="THK32" s="197"/>
      <c r="THL32" s="197"/>
      <c r="THM32" s="197"/>
      <c r="THN32" s="197"/>
      <c r="THO32" s="197"/>
      <c r="THP32" s="197"/>
      <c r="THQ32" s="197"/>
      <c r="THR32" s="197"/>
      <c r="THS32" s="197"/>
      <c r="THT32" s="197"/>
      <c r="THU32" s="197"/>
      <c r="THV32" s="197"/>
      <c r="THW32" s="197"/>
      <c r="THX32" s="197"/>
      <c r="THY32" s="197"/>
      <c r="THZ32" s="197"/>
      <c r="TIA32" s="197"/>
      <c r="TIB32" s="197"/>
      <c r="TIC32" s="197"/>
      <c r="TID32" s="197"/>
      <c r="TIE32" s="197"/>
      <c r="TIF32" s="197"/>
      <c r="TIG32" s="197"/>
      <c r="TIH32" s="197"/>
      <c r="TII32" s="197"/>
      <c r="TIJ32" s="197"/>
      <c r="TIK32" s="197"/>
      <c r="TIL32" s="197"/>
      <c r="TIM32" s="197"/>
      <c r="TIN32" s="197"/>
      <c r="TIO32" s="197"/>
      <c r="TIP32" s="197"/>
      <c r="TIQ32" s="197"/>
      <c r="TIR32" s="197"/>
      <c r="TIS32" s="197"/>
      <c r="TIT32" s="197"/>
      <c r="TIU32" s="197"/>
      <c r="TIV32" s="197"/>
      <c r="TIW32" s="197"/>
      <c r="TIX32" s="197"/>
      <c r="TIY32" s="197"/>
      <c r="TIZ32" s="197"/>
      <c r="TJA32" s="197"/>
      <c r="TJB32" s="197"/>
      <c r="TJC32" s="197"/>
      <c r="TJD32" s="197"/>
      <c r="TJE32" s="197"/>
      <c r="TJF32" s="197"/>
      <c r="TJG32" s="197"/>
      <c r="TJH32" s="197"/>
      <c r="TJI32" s="197"/>
      <c r="TJJ32" s="197"/>
      <c r="TJK32" s="197"/>
      <c r="TJL32" s="197"/>
      <c r="TJM32" s="197"/>
      <c r="TJN32" s="197"/>
      <c r="TJO32" s="197"/>
      <c r="TJP32" s="197"/>
      <c r="TJQ32" s="197"/>
      <c r="TJR32" s="197"/>
      <c r="TJS32" s="197"/>
      <c r="TJT32" s="197"/>
      <c r="TJU32" s="197"/>
      <c r="TJV32" s="197"/>
      <c r="TJW32" s="197"/>
      <c r="TJX32" s="197"/>
      <c r="TJY32" s="197"/>
      <c r="TJZ32" s="197"/>
      <c r="TKA32" s="197"/>
      <c r="TKB32" s="197"/>
      <c r="TKC32" s="197"/>
      <c r="TKD32" s="197"/>
      <c r="TKE32" s="197"/>
      <c r="TKF32" s="197"/>
      <c r="TKG32" s="197"/>
      <c r="TKH32" s="197"/>
      <c r="TKI32" s="197"/>
      <c r="TKJ32" s="197"/>
      <c r="TKK32" s="197"/>
      <c r="TKL32" s="197"/>
      <c r="TKM32" s="197"/>
      <c r="TKN32" s="197"/>
      <c r="TKO32" s="197"/>
      <c r="TKP32" s="197"/>
      <c r="TKQ32" s="197"/>
      <c r="TKR32" s="197"/>
      <c r="TKS32" s="197"/>
      <c r="TKT32" s="197"/>
      <c r="TKU32" s="197"/>
      <c r="TKV32" s="197"/>
      <c r="TKW32" s="197"/>
      <c r="TKX32" s="197"/>
      <c r="TKY32" s="197"/>
      <c r="TKZ32" s="197"/>
      <c r="TLA32" s="197"/>
      <c r="TLB32" s="197"/>
      <c r="TLC32" s="197"/>
      <c r="TLD32" s="197"/>
      <c r="TLE32" s="197"/>
      <c r="TLF32" s="197"/>
      <c r="TLG32" s="197"/>
      <c r="TLH32" s="197"/>
      <c r="TLI32" s="197"/>
      <c r="TLJ32" s="197"/>
      <c r="TLK32" s="197"/>
      <c r="TLL32" s="197"/>
      <c r="TLM32" s="197"/>
      <c r="TLN32" s="197"/>
      <c r="TLO32" s="197"/>
      <c r="TLP32" s="197"/>
      <c r="TLQ32" s="197"/>
      <c r="TLR32" s="197"/>
      <c r="TLS32" s="197"/>
      <c r="TLT32" s="197"/>
      <c r="TLU32" s="197"/>
      <c r="TLV32" s="197"/>
      <c r="TLW32" s="197"/>
      <c r="TLX32" s="197"/>
      <c r="TLY32" s="197"/>
      <c r="TLZ32" s="197"/>
      <c r="TMA32" s="197"/>
      <c r="TMB32" s="197"/>
      <c r="TMC32" s="197"/>
      <c r="TMD32" s="197"/>
      <c r="TME32" s="197"/>
      <c r="TMF32" s="197"/>
      <c r="TMG32" s="197"/>
      <c r="TMH32" s="197"/>
      <c r="TMI32" s="197"/>
      <c r="TMJ32" s="197"/>
      <c r="TMK32" s="197"/>
      <c r="TML32" s="197"/>
      <c r="TMM32" s="197"/>
      <c r="TMN32" s="197"/>
      <c r="TMO32" s="197"/>
      <c r="TMP32" s="197"/>
      <c r="TMQ32" s="197"/>
      <c r="TMR32" s="197"/>
      <c r="TMS32" s="197"/>
      <c r="TMT32" s="197"/>
      <c r="TMU32" s="197"/>
      <c r="TMV32" s="197"/>
      <c r="TMW32" s="197"/>
      <c r="TMX32" s="197"/>
      <c r="TMY32" s="197"/>
      <c r="TMZ32" s="197"/>
      <c r="TNA32" s="197"/>
      <c r="TNB32" s="197"/>
      <c r="TNC32" s="197"/>
      <c r="TND32" s="197"/>
      <c r="TNE32" s="197"/>
      <c r="TNF32" s="197"/>
      <c r="TNG32" s="197"/>
      <c r="TNH32" s="197"/>
      <c r="TNI32" s="197"/>
      <c r="TNJ32" s="197"/>
      <c r="TNK32" s="197"/>
      <c r="TNL32" s="197"/>
      <c r="TNM32" s="197"/>
      <c r="TNN32" s="197"/>
      <c r="TNO32" s="197"/>
      <c r="TNP32" s="197"/>
      <c r="TNQ32" s="197"/>
      <c r="TNR32" s="197"/>
      <c r="TNS32" s="197"/>
      <c r="TNT32" s="197"/>
      <c r="TNU32" s="197"/>
      <c r="TNV32" s="197"/>
      <c r="TNW32" s="197"/>
      <c r="TNX32" s="197"/>
      <c r="TNY32" s="197"/>
      <c r="TNZ32" s="197"/>
      <c r="TOA32" s="197"/>
      <c r="TOB32" s="197"/>
      <c r="TOC32" s="197"/>
      <c r="TOD32" s="197"/>
      <c r="TOE32" s="197"/>
      <c r="TOF32" s="197"/>
      <c r="TOG32" s="197"/>
      <c r="TOH32" s="197"/>
      <c r="TOI32" s="197"/>
      <c r="TOJ32" s="197"/>
      <c r="TOK32" s="197"/>
      <c r="TOL32" s="197"/>
      <c r="TOM32" s="197"/>
      <c r="TON32" s="197"/>
      <c r="TOO32" s="197"/>
      <c r="TOP32" s="197"/>
      <c r="TOQ32" s="197"/>
      <c r="TOR32" s="197"/>
      <c r="TOS32" s="197"/>
      <c r="TOT32" s="197"/>
      <c r="TOU32" s="197"/>
      <c r="TOV32" s="197"/>
      <c r="TOW32" s="197"/>
      <c r="TOX32" s="197"/>
      <c r="TOY32" s="197"/>
      <c r="TOZ32" s="197"/>
      <c r="TPA32" s="197"/>
      <c r="TPB32" s="197"/>
      <c r="TPC32" s="197"/>
      <c r="TPD32" s="197"/>
      <c r="TPE32" s="197"/>
      <c r="TPF32" s="197"/>
      <c r="TPG32" s="197"/>
      <c r="TPH32" s="197"/>
      <c r="TPI32" s="197"/>
      <c r="TPJ32" s="197"/>
      <c r="TPK32" s="197"/>
      <c r="TPL32" s="197"/>
      <c r="TPM32" s="197"/>
      <c r="TPN32" s="197"/>
      <c r="TPO32" s="197"/>
      <c r="TPP32" s="197"/>
      <c r="TPQ32" s="197"/>
      <c r="TPR32" s="197"/>
      <c r="TPS32" s="197"/>
      <c r="TPT32" s="197"/>
      <c r="TPU32" s="197"/>
      <c r="TPV32" s="197"/>
      <c r="TPW32" s="197"/>
      <c r="TPX32" s="197"/>
      <c r="TPY32" s="197"/>
      <c r="TPZ32" s="197"/>
      <c r="TQA32" s="197"/>
      <c r="TQB32" s="197"/>
      <c r="TQC32" s="197"/>
      <c r="TQD32" s="197"/>
      <c r="TQE32" s="197"/>
      <c r="TQF32" s="197"/>
      <c r="TQG32" s="197"/>
      <c r="TQH32" s="197"/>
      <c r="TQI32" s="197"/>
      <c r="TQJ32" s="197"/>
      <c r="TQK32" s="197"/>
      <c r="TQL32" s="197"/>
      <c r="TQM32" s="197"/>
      <c r="TQN32" s="197"/>
      <c r="TQO32" s="197"/>
      <c r="TQP32" s="197"/>
      <c r="TQQ32" s="197"/>
      <c r="TQR32" s="197"/>
      <c r="TQS32" s="197"/>
      <c r="TQT32" s="197"/>
      <c r="TQU32" s="197"/>
      <c r="TQV32" s="197"/>
      <c r="TQW32" s="197"/>
      <c r="TQX32" s="197"/>
      <c r="TQY32" s="197"/>
      <c r="TQZ32" s="197"/>
      <c r="TRA32" s="197"/>
      <c r="TRB32" s="197"/>
      <c r="TRC32" s="197"/>
      <c r="TRD32" s="197"/>
      <c r="TRE32" s="197"/>
      <c r="TRF32" s="197"/>
      <c r="TRG32" s="197"/>
      <c r="TRH32" s="197"/>
      <c r="TRI32" s="197"/>
      <c r="TRJ32" s="197"/>
      <c r="TRK32" s="197"/>
      <c r="TRL32" s="197"/>
      <c r="TRM32" s="197"/>
      <c r="TRN32" s="197"/>
      <c r="TRO32" s="197"/>
      <c r="TRP32" s="197"/>
      <c r="TRQ32" s="197"/>
      <c r="TRR32" s="197"/>
      <c r="TRS32" s="197"/>
      <c r="TRT32" s="197"/>
      <c r="TRU32" s="197"/>
      <c r="TRV32" s="197"/>
      <c r="TRW32" s="197"/>
      <c r="TRX32" s="197"/>
      <c r="TRY32" s="197"/>
      <c r="TRZ32" s="197"/>
      <c r="TSA32" s="197"/>
      <c r="TSB32" s="197"/>
      <c r="TSC32" s="197"/>
      <c r="TSD32" s="197"/>
      <c r="TSE32" s="197"/>
      <c r="TSF32" s="197"/>
      <c r="TSG32" s="197"/>
      <c r="TSH32" s="197"/>
      <c r="TSI32" s="197"/>
      <c r="TSJ32" s="197"/>
      <c r="TSK32" s="197"/>
      <c r="TSL32" s="197"/>
      <c r="TSM32" s="197"/>
      <c r="TSN32" s="197"/>
      <c r="TSO32" s="197"/>
      <c r="TSP32" s="197"/>
      <c r="TSQ32" s="197"/>
      <c r="TSR32" s="197"/>
      <c r="TSS32" s="197"/>
      <c r="TST32" s="197"/>
      <c r="TSU32" s="197"/>
      <c r="TSV32" s="197"/>
      <c r="TSW32" s="197"/>
      <c r="TSX32" s="197"/>
      <c r="TSY32" s="197"/>
      <c r="TSZ32" s="197"/>
      <c r="TTA32" s="197"/>
      <c r="TTB32" s="197"/>
      <c r="TTC32" s="197"/>
      <c r="TTD32" s="197"/>
      <c r="TTE32" s="197"/>
      <c r="TTF32" s="197"/>
      <c r="TTG32" s="197"/>
      <c r="TTH32" s="197"/>
      <c r="TTI32" s="197"/>
      <c r="TTJ32" s="197"/>
      <c r="TTK32" s="197"/>
      <c r="TTL32" s="197"/>
      <c r="TTM32" s="197"/>
      <c r="TTN32" s="197"/>
      <c r="TTO32" s="197"/>
      <c r="TTP32" s="197"/>
      <c r="TTQ32" s="197"/>
      <c r="TTR32" s="197"/>
      <c r="TTS32" s="197"/>
      <c r="TTT32" s="197"/>
      <c r="TTU32" s="197"/>
      <c r="TTV32" s="197"/>
      <c r="TTW32" s="197"/>
      <c r="TTX32" s="197"/>
      <c r="TTY32" s="197"/>
      <c r="TTZ32" s="197"/>
      <c r="TUA32" s="197"/>
      <c r="TUB32" s="197"/>
      <c r="TUC32" s="197"/>
      <c r="TUD32" s="197"/>
      <c r="TUE32" s="197"/>
      <c r="TUF32" s="197"/>
      <c r="TUG32" s="197"/>
      <c r="TUH32" s="197"/>
      <c r="TUI32" s="197"/>
      <c r="TUJ32" s="197"/>
      <c r="TUK32" s="197"/>
      <c r="TUL32" s="197"/>
      <c r="TUM32" s="197"/>
      <c r="TUN32" s="197"/>
      <c r="TUO32" s="197"/>
      <c r="TUP32" s="197"/>
      <c r="TUQ32" s="197"/>
      <c r="TUR32" s="197"/>
      <c r="TUS32" s="197"/>
      <c r="TUT32" s="197"/>
      <c r="TUU32" s="197"/>
      <c r="TUV32" s="197"/>
      <c r="TUW32" s="197"/>
      <c r="TUX32" s="197"/>
      <c r="TUY32" s="197"/>
      <c r="TUZ32" s="197"/>
      <c r="TVA32" s="197"/>
      <c r="TVB32" s="197"/>
      <c r="TVC32" s="197"/>
      <c r="TVD32" s="197"/>
      <c r="TVE32" s="197"/>
      <c r="TVF32" s="197"/>
      <c r="TVG32" s="197"/>
      <c r="TVH32" s="197"/>
      <c r="TVI32" s="197"/>
      <c r="TVJ32" s="197"/>
      <c r="TVK32" s="197"/>
      <c r="TVL32" s="197"/>
      <c r="TVM32" s="197"/>
      <c r="TVN32" s="197"/>
      <c r="TVO32" s="197"/>
      <c r="TVP32" s="197"/>
      <c r="TVQ32" s="197"/>
      <c r="TVR32" s="197"/>
      <c r="TVS32" s="197"/>
      <c r="TVT32" s="197"/>
      <c r="TVU32" s="197"/>
      <c r="TVV32" s="197"/>
      <c r="TVW32" s="197"/>
      <c r="TVX32" s="197"/>
      <c r="TVY32" s="197"/>
      <c r="TVZ32" s="197"/>
      <c r="TWA32" s="197"/>
      <c r="TWB32" s="197"/>
      <c r="TWC32" s="197"/>
      <c r="TWD32" s="197"/>
      <c r="TWE32" s="197"/>
      <c r="TWF32" s="197"/>
      <c r="TWG32" s="197"/>
      <c r="TWH32" s="197"/>
      <c r="TWI32" s="197"/>
      <c r="TWJ32" s="197"/>
      <c r="TWK32" s="197"/>
      <c r="TWL32" s="197"/>
      <c r="TWM32" s="197"/>
      <c r="TWN32" s="197"/>
      <c r="TWO32" s="197"/>
      <c r="TWP32" s="197"/>
      <c r="TWQ32" s="197"/>
      <c r="TWR32" s="197"/>
      <c r="TWS32" s="197"/>
      <c r="TWT32" s="197"/>
      <c r="TWU32" s="197"/>
      <c r="TWV32" s="197"/>
      <c r="TWW32" s="197"/>
      <c r="TWX32" s="197"/>
      <c r="TWY32" s="197"/>
      <c r="TWZ32" s="197"/>
      <c r="TXA32" s="197"/>
      <c r="TXB32" s="197"/>
      <c r="TXC32" s="197"/>
      <c r="TXD32" s="197"/>
      <c r="TXE32" s="197"/>
      <c r="TXF32" s="197"/>
      <c r="TXG32" s="197"/>
      <c r="TXH32" s="197"/>
      <c r="TXI32" s="197"/>
      <c r="TXJ32" s="197"/>
      <c r="TXK32" s="197"/>
      <c r="TXL32" s="197"/>
      <c r="TXM32" s="197"/>
      <c r="TXN32" s="197"/>
      <c r="TXO32" s="197"/>
      <c r="TXP32" s="197"/>
      <c r="TXQ32" s="197"/>
      <c r="TXR32" s="197"/>
      <c r="TXS32" s="197"/>
      <c r="TXT32" s="197"/>
      <c r="TXU32" s="197"/>
      <c r="TXV32" s="197"/>
      <c r="TXW32" s="197"/>
      <c r="TXX32" s="197"/>
      <c r="TXY32" s="197"/>
      <c r="TXZ32" s="197"/>
      <c r="TYA32" s="197"/>
      <c r="TYB32" s="197"/>
      <c r="TYC32" s="197"/>
      <c r="TYD32" s="197"/>
      <c r="TYE32" s="197"/>
      <c r="TYF32" s="197"/>
      <c r="TYG32" s="197"/>
      <c r="TYH32" s="197"/>
      <c r="TYI32" s="197"/>
      <c r="TYJ32" s="197"/>
      <c r="TYK32" s="197"/>
      <c r="TYL32" s="197"/>
      <c r="TYM32" s="197"/>
      <c r="TYN32" s="197"/>
      <c r="TYO32" s="197"/>
      <c r="TYP32" s="197"/>
      <c r="TYQ32" s="197"/>
      <c r="TYR32" s="197"/>
      <c r="TYS32" s="197"/>
      <c r="TYT32" s="197"/>
      <c r="TYU32" s="197"/>
      <c r="TYV32" s="197"/>
      <c r="TYW32" s="197"/>
      <c r="TYX32" s="197"/>
      <c r="TYY32" s="197"/>
      <c r="TYZ32" s="197"/>
      <c r="TZA32" s="197"/>
      <c r="TZB32" s="197"/>
      <c r="TZC32" s="197"/>
      <c r="TZD32" s="197"/>
      <c r="TZE32" s="197"/>
      <c r="TZF32" s="197"/>
      <c r="TZG32" s="197"/>
      <c r="TZH32" s="197"/>
      <c r="TZI32" s="197"/>
      <c r="TZJ32" s="197"/>
      <c r="TZK32" s="197"/>
      <c r="TZL32" s="197"/>
      <c r="TZM32" s="197"/>
      <c r="TZN32" s="197"/>
      <c r="TZO32" s="197"/>
      <c r="TZP32" s="197"/>
      <c r="TZQ32" s="197"/>
      <c r="TZR32" s="197"/>
      <c r="TZS32" s="197"/>
      <c r="TZT32" s="197"/>
      <c r="TZU32" s="197"/>
      <c r="TZV32" s="197"/>
      <c r="TZW32" s="197"/>
      <c r="TZX32" s="197"/>
      <c r="TZY32" s="197"/>
      <c r="TZZ32" s="197"/>
      <c r="UAA32" s="197"/>
      <c r="UAB32" s="197"/>
      <c r="UAC32" s="197"/>
      <c r="UAD32" s="197"/>
      <c r="UAE32" s="197"/>
      <c r="UAF32" s="197"/>
      <c r="UAG32" s="197"/>
      <c r="UAH32" s="197"/>
      <c r="UAI32" s="197"/>
      <c r="UAJ32" s="197"/>
      <c r="UAK32" s="197"/>
      <c r="UAL32" s="197"/>
      <c r="UAM32" s="197"/>
      <c r="UAN32" s="197"/>
      <c r="UAO32" s="197"/>
      <c r="UAP32" s="197"/>
      <c r="UAQ32" s="197"/>
      <c r="UAR32" s="197"/>
      <c r="UAS32" s="197"/>
      <c r="UAT32" s="197"/>
      <c r="UAU32" s="197"/>
      <c r="UAV32" s="197"/>
      <c r="UAW32" s="197"/>
      <c r="UAX32" s="197"/>
      <c r="UAY32" s="197"/>
      <c r="UAZ32" s="197"/>
      <c r="UBA32" s="197"/>
      <c r="UBB32" s="197"/>
      <c r="UBC32" s="197"/>
      <c r="UBD32" s="197"/>
      <c r="UBE32" s="197"/>
      <c r="UBF32" s="197"/>
      <c r="UBG32" s="197"/>
      <c r="UBH32" s="197"/>
      <c r="UBI32" s="197"/>
      <c r="UBJ32" s="197"/>
      <c r="UBK32" s="197"/>
      <c r="UBL32" s="197"/>
      <c r="UBM32" s="197"/>
      <c r="UBN32" s="197"/>
      <c r="UBO32" s="197"/>
      <c r="UBP32" s="197"/>
      <c r="UBQ32" s="197"/>
      <c r="UBR32" s="197"/>
      <c r="UBS32" s="197"/>
      <c r="UBT32" s="197"/>
      <c r="UBU32" s="197"/>
      <c r="UBV32" s="197"/>
      <c r="UBW32" s="197"/>
      <c r="UBX32" s="197"/>
      <c r="UBY32" s="197"/>
      <c r="UBZ32" s="197"/>
      <c r="UCA32" s="197"/>
      <c r="UCB32" s="197"/>
      <c r="UCC32" s="197"/>
      <c r="UCD32" s="197"/>
      <c r="UCE32" s="197"/>
      <c r="UCF32" s="197"/>
      <c r="UCG32" s="197"/>
      <c r="UCH32" s="197"/>
      <c r="UCI32" s="197"/>
      <c r="UCJ32" s="197"/>
      <c r="UCK32" s="197"/>
      <c r="UCL32" s="197"/>
      <c r="UCM32" s="197"/>
      <c r="UCN32" s="197"/>
      <c r="UCO32" s="197"/>
      <c r="UCP32" s="197"/>
      <c r="UCQ32" s="197"/>
      <c r="UCR32" s="197"/>
      <c r="UCS32" s="197"/>
      <c r="UCT32" s="197"/>
      <c r="UCU32" s="197"/>
      <c r="UCV32" s="197"/>
      <c r="UCW32" s="197"/>
      <c r="UCX32" s="197"/>
      <c r="UCY32" s="197"/>
      <c r="UCZ32" s="197"/>
      <c r="UDA32" s="197"/>
      <c r="UDB32" s="197"/>
      <c r="UDC32" s="197"/>
      <c r="UDD32" s="197"/>
      <c r="UDE32" s="197"/>
      <c r="UDF32" s="197"/>
      <c r="UDG32" s="197"/>
      <c r="UDH32" s="197"/>
      <c r="UDI32" s="197"/>
      <c r="UDJ32" s="197"/>
      <c r="UDK32" s="197"/>
      <c r="UDL32" s="197"/>
      <c r="UDM32" s="197"/>
      <c r="UDN32" s="197"/>
      <c r="UDO32" s="197"/>
      <c r="UDP32" s="197"/>
      <c r="UDQ32" s="197"/>
      <c r="UDR32" s="197"/>
      <c r="UDS32" s="197"/>
      <c r="UDT32" s="197"/>
      <c r="UDU32" s="197"/>
      <c r="UDV32" s="197"/>
      <c r="UDW32" s="197"/>
      <c r="UDX32" s="197"/>
      <c r="UDY32" s="197"/>
      <c r="UDZ32" s="197"/>
      <c r="UEA32" s="197"/>
      <c r="UEB32" s="197"/>
      <c r="UEC32" s="197"/>
      <c r="UED32" s="197"/>
      <c r="UEE32" s="197"/>
      <c r="UEF32" s="197"/>
      <c r="UEG32" s="197"/>
      <c r="UEH32" s="197"/>
      <c r="UEI32" s="197"/>
      <c r="UEJ32" s="197"/>
      <c r="UEK32" s="197"/>
      <c r="UEL32" s="197"/>
      <c r="UEM32" s="197"/>
      <c r="UEN32" s="197"/>
      <c r="UEO32" s="197"/>
      <c r="UEP32" s="197"/>
      <c r="UEQ32" s="197"/>
      <c r="UER32" s="197"/>
      <c r="UES32" s="197"/>
      <c r="UET32" s="197"/>
      <c r="UEU32" s="197"/>
      <c r="UEV32" s="197"/>
      <c r="UEW32" s="197"/>
      <c r="UEX32" s="197"/>
      <c r="UEY32" s="197"/>
      <c r="UEZ32" s="197"/>
      <c r="UFA32" s="197"/>
      <c r="UFB32" s="197"/>
      <c r="UFC32" s="197"/>
      <c r="UFD32" s="197"/>
      <c r="UFE32" s="197"/>
      <c r="UFF32" s="197"/>
      <c r="UFG32" s="197"/>
      <c r="UFH32" s="197"/>
      <c r="UFI32" s="197"/>
      <c r="UFJ32" s="197"/>
      <c r="UFK32" s="197"/>
      <c r="UFL32" s="197"/>
      <c r="UFM32" s="197"/>
      <c r="UFN32" s="197"/>
      <c r="UFO32" s="197"/>
      <c r="UFP32" s="197"/>
      <c r="UFQ32" s="197"/>
      <c r="UFR32" s="197"/>
      <c r="UFS32" s="197"/>
      <c r="UFT32" s="197"/>
      <c r="UFU32" s="197"/>
      <c r="UFV32" s="197"/>
      <c r="UFW32" s="197"/>
      <c r="UFX32" s="197"/>
      <c r="UFY32" s="197"/>
      <c r="UFZ32" s="197"/>
      <c r="UGA32" s="197"/>
      <c r="UGB32" s="197"/>
      <c r="UGC32" s="197"/>
      <c r="UGD32" s="197"/>
      <c r="UGE32" s="197"/>
      <c r="UGF32" s="197"/>
      <c r="UGG32" s="197"/>
      <c r="UGH32" s="197"/>
      <c r="UGI32" s="197"/>
      <c r="UGJ32" s="197"/>
      <c r="UGK32" s="197"/>
      <c r="UGL32" s="197"/>
      <c r="UGM32" s="197"/>
      <c r="UGN32" s="197"/>
      <c r="UGO32" s="197"/>
      <c r="UGP32" s="197"/>
      <c r="UGQ32" s="197"/>
      <c r="UGR32" s="197"/>
      <c r="UGS32" s="197"/>
      <c r="UGT32" s="197"/>
      <c r="UGU32" s="197"/>
      <c r="UGV32" s="197"/>
      <c r="UGW32" s="197"/>
      <c r="UGX32" s="197"/>
      <c r="UGY32" s="197"/>
      <c r="UGZ32" s="197"/>
      <c r="UHA32" s="197"/>
      <c r="UHB32" s="197"/>
      <c r="UHC32" s="197"/>
      <c r="UHD32" s="197"/>
      <c r="UHE32" s="197"/>
      <c r="UHF32" s="197"/>
      <c r="UHG32" s="197"/>
      <c r="UHH32" s="197"/>
      <c r="UHI32" s="197"/>
      <c r="UHJ32" s="197"/>
      <c r="UHK32" s="197"/>
      <c r="UHL32" s="197"/>
      <c r="UHM32" s="197"/>
      <c r="UHN32" s="197"/>
      <c r="UHO32" s="197"/>
      <c r="UHP32" s="197"/>
      <c r="UHQ32" s="197"/>
      <c r="UHR32" s="197"/>
      <c r="UHS32" s="197"/>
      <c r="UHT32" s="197"/>
      <c r="UHU32" s="197"/>
      <c r="UHV32" s="197"/>
      <c r="UHW32" s="197"/>
      <c r="UHX32" s="197"/>
      <c r="UHY32" s="197"/>
      <c r="UHZ32" s="197"/>
      <c r="UIA32" s="197"/>
      <c r="UIB32" s="197"/>
      <c r="UIC32" s="197"/>
      <c r="UID32" s="197"/>
      <c r="UIE32" s="197"/>
      <c r="UIF32" s="197"/>
      <c r="UIG32" s="197"/>
      <c r="UIH32" s="197"/>
      <c r="UII32" s="197"/>
      <c r="UIJ32" s="197"/>
      <c r="UIK32" s="197"/>
      <c r="UIL32" s="197"/>
      <c r="UIM32" s="197"/>
      <c r="UIN32" s="197"/>
      <c r="UIO32" s="197"/>
      <c r="UIP32" s="197"/>
      <c r="UIQ32" s="197"/>
      <c r="UIR32" s="197"/>
      <c r="UIS32" s="197"/>
      <c r="UIT32" s="197"/>
      <c r="UIU32" s="197"/>
      <c r="UIV32" s="197"/>
      <c r="UIW32" s="197"/>
      <c r="UIX32" s="197"/>
      <c r="UIY32" s="197"/>
      <c r="UIZ32" s="197"/>
      <c r="UJA32" s="197"/>
      <c r="UJB32" s="197"/>
      <c r="UJC32" s="197"/>
      <c r="UJD32" s="197"/>
      <c r="UJE32" s="197"/>
      <c r="UJF32" s="197"/>
      <c r="UJG32" s="197"/>
      <c r="UJH32" s="197"/>
      <c r="UJI32" s="197"/>
      <c r="UJJ32" s="197"/>
      <c r="UJK32" s="197"/>
      <c r="UJL32" s="197"/>
      <c r="UJM32" s="197"/>
      <c r="UJN32" s="197"/>
      <c r="UJO32" s="197"/>
      <c r="UJP32" s="197"/>
      <c r="UJQ32" s="197"/>
      <c r="UJR32" s="197"/>
      <c r="UJS32" s="197"/>
      <c r="UJT32" s="197"/>
      <c r="UJU32" s="197"/>
      <c r="UJV32" s="197"/>
      <c r="UJW32" s="197"/>
      <c r="UJX32" s="197"/>
      <c r="UJY32" s="197"/>
      <c r="UJZ32" s="197"/>
      <c r="UKA32" s="197"/>
      <c r="UKB32" s="197"/>
      <c r="UKC32" s="197"/>
      <c r="UKD32" s="197"/>
      <c r="UKE32" s="197"/>
      <c r="UKF32" s="197"/>
      <c r="UKG32" s="197"/>
      <c r="UKH32" s="197"/>
      <c r="UKI32" s="197"/>
      <c r="UKJ32" s="197"/>
      <c r="UKK32" s="197"/>
      <c r="UKL32" s="197"/>
      <c r="UKM32" s="197"/>
      <c r="UKN32" s="197"/>
      <c r="UKO32" s="197"/>
      <c r="UKP32" s="197"/>
      <c r="UKQ32" s="197"/>
      <c r="UKR32" s="197"/>
      <c r="UKS32" s="197"/>
      <c r="UKT32" s="197"/>
      <c r="UKU32" s="197"/>
      <c r="UKV32" s="197"/>
      <c r="UKW32" s="197"/>
      <c r="UKX32" s="197"/>
      <c r="UKY32" s="197"/>
      <c r="UKZ32" s="197"/>
      <c r="ULA32" s="197"/>
      <c r="ULB32" s="197"/>
      <c r="ULC32" s="197"/>
      <c r="ULD32" s="197"/>
      <c r="ULE32" s="197"/>
      <c r="ULF32" s="197"/>
      <c r="ULG32" s="197"/>
      <c r="ULH32" s="197"/>
      <c r="ULI32" s="197"/>
      <c r="ULJ32" s="197"/>
      <c r="ULK32" s="197"/>
      <c r="ULL32" s="197"/>
      <c r="ULM32" s="197"/>
      <c r="ULN32" s="197"/>
      <c r="ULO32" s="197"/>
      <c r="ULP32" s="197"/>
      <c r="ULQ32" s="197"/>
      <c r="ULR32" s="197"/>
      <c r="ULS32" s="197"/>
      <c r="ULT32" s="197"/>
      <c r="ULU32" s="197"/>
      <c r="ULV32" s="197"/>
      <c r="ULW32" s="197"/>
      <c r="ULX32" s="197"/>
      <c r="ULY32" s="197"/>
      <c r="ULZ32" s="197"/>
      <c r="UMA32" s="197"/>
      <c r="UMB32" s="197"/>
      <c r="UMC32" s="197"/>
      <c r="UMD32" s="197"/>
      <c r="UME32" s="197"/>
      <c r="UMF32" s="197"/>
      <c r="UMG32" s="197"/>
      <c r="UMH32" s="197"/>
      <c r="UMI32" s="197"/>
      <c r="UMJ32" s="197"/>
      <c r="UMK32" s="197"/>
      <c r="UML32" s="197"/>
      <c r="UMM32" s="197"/>
      <c r="UMN32" s="197"/>
      <c r="UMO32" s="197"/>
      <c r="UMP32" s="197"/>
      <c r="UMQ32" s="197"/>
      <c r="UMR32" s="197"/>
      <c r="UMS32" s="197"/>
      <c r="UMT32" s="197"/>
      <c r="UMU32" s="197"/>
      <c r="UMV32" s="197"/>
      <c r="UMW32" s="197"/>
      <c r="UMX32" s="197"/>
      <c r="UMY32" s="197"/>
      <c r="UMZ32" s="197"/>
      <c r="UNA32" s="197"/>
      <c r="UNB32" s="197"/>
      <c r="UNC32" s="197"/>
      <c r="UND32" s="197"/>
      <c r="UNE32" s="197"/>
      <c r="UNF32" s="197"/>
      <c r="UNG32" s="197"/>
      <c r="UNH32" s="197"/>
      <c r="UNI32" s="197"/>
      <c r="UNJ32" s="197"/>
      <c r="UNK32" s="197"/>
      <c r="UNL32" s="197"/>
      <c r="UNM32" s="197"/>
      <c r="UNN32" s="197"/>
      <c r="UNO32" s="197"/>
      <c r="UNP32" s="197"/>
      <c r="UNQ32" s="197"/>
      <c r="UNR32" s="197"/>
      <c r="UNS32" s="197"/>
      <c r="UNT32" s="197"/>
      <c r="UNU32" s="197"/>
      <c r="UNV32" s="197"/>
      <c r="UNW32" s="197"/>
      <c r="UNX32" s="197"/>
      <c r="UNY32" s="197"/>
      <c r="UNZ32" s="197"/>
      <c r="UOA32" s="197"/>
      <c r="UOB32" s="197"/>
      <c r="UOC32" s="197"/>
      <c r="UOD32" s="197"/>
      <c r="UOE32" s="197"/>
      <c r="UOF32" s="197"/>
      <c r="UOG32" s="197"/>
      <c r="UOH32" s="197"/>
      <c r="UOI32" s="197"/>
      <c r="UOJ32" s="197"/>
      <c r="UOK32" s="197"/>
      <c r="UOL32" s="197"/>
      <c r="UOM32" s="197"/>
      <c r="UON32" s="197"/>
      <c r="UOO32" s="197"/>
      <c r="UOP32" s="197"/>
      <c r="UOQ32" s="197"/>
      <c r="UOR32" s="197"/>
      <c r="UOS32" s="197"/>
      <c r="UOT32" s="197"/>
      <c r="UOU32" s="197"/>
      <c r="UOV32" s="197"/>
      <c r="UOW32" s="197"/>
      <c r="UOX32" s="197"/>
      <c r="UOY32" s="197"/>
      <c r="UOZ32" s="197"/>
      <c r="UPA32" s="197"/>
      <c r="UPB32" s="197"/>
      <c r="UPC32" s="197"/>
      <c r="UPD32" s="197"/>
      <c r="UPE32" s="197"/>
      <c r="UPF32" s="197"/>
      <c r="UPG32" s="197"/>
      <c r="UPH32" s="197"/>
      <c r="UPI32" s="197"/>
      <c r="UPJ32" s="197"/>
      <c r="UPK32" s="197"/>
      <c r="UPL32" s="197"/>
      <c r="UPM32" s="197"/>
      <c r="UPN32" s="197"/>
      <c r="UPO32" s="197"/>
      <c r="UPP32" s="197"/>
      <c r="UPQ32" s="197"/>
      <c r="UPR32" s="197"/>
      <c r="UPS32" s="197"/>
      <c r="UPT32" s="197"/>
      <c r="UPU32" s="197"/>
      <c r="UPV32" s="197"/>
      <c r="UPW32" s="197"/>
      <c r="UPX32" s="197"/>
      <c r="UPY32" s="197"/>
      <c r="UPZ32" s="197"/>
      <c r="UQA32" s="197"/>
      <c r="UQB32" s="197"/>
      <c r="UQC32" s="197"/>
      <c r="UQD32" s="197"/>
      <c r="UQE32" s="197"/>
      <c r="UQF32" s="197"/>
      <c r="UQG32" s="197"/>
      <c r="UQH32" s="197"/>
      <c r="UQI32" s="197"/>
      <c r="UQJ32" s="197"/>
      <c r="UQK32" s="197"/>
      <c r="UQL32" s="197"/>
      <c r="UQM32" s="197"/>
      <c r="UQN32" s="197"/>
      <c r="UQO32" s="197"/>
      <c r="UQP32" s="197"/>
      <c r="UQQ32" s="197"/>
      <c r="UQR32" s="197"/>
      <c r="UQS32" s="197"/>
      <c r="UQT32" s="197"/>
      <c r="UQU32" s="197"/>
      <c r="UQV32" s="197"/>
      <c r="UQW32" s="197"/>
      <c r="UQX32" s="197"/>
      <c r="UQY32" s="197"/>
      <c r="UQZ32" s="197"/>
      <c r="URA32" s="197"/>
      <c r="URB32" s="197"/>
      <c r="URC32" s="197"/>
      <c r="URD32" s="197"/>
      <c r="URE32" s="197"/>
      <c r="URF32" s="197"/>
      <c r="URG32" s="197"/>
      <c r="URH32" s="197"/>
      <c r="URI32" s="197"/>
      <c r="URJ32" s="197"/>
      <c r="URK32" s="197"/>
      <c r="URL32" s="197"/>
      <c r="URM32" s="197"/>
      <c r="URN32" s="197"/>
      <c r="URO32" s="197"/>
      <c r="URP32" s="197"/>
      <c r="URQ32" s="197"/>
      <c r="URR32" s="197"/>
      <c r="URS32" s="197"/>
      <c r="URT32" s="197"/>
      <c r="URU32" s="197"/>
      <c r="URV32" s="197"/>
      <c r="URW32" s="197"/>
      <c r="URX32" s="197"/>
      <c r="URY32" s="197"/>
      <c r="URZ32" s="197"/>
      <c r="USA32" s="197"/>
      <c r="USB32" s="197"/>
      <c r="USC32" s="197"/>
      <c r="USD32" s="197"/>
      <c r="USE32" s="197"/>
      <c r="USF32" s="197"/>
      <c r="USG32" s="197"/>
      <c r="USH32" s="197"/>
      <c r="USI32" s="197"/>
      <c r="USJ32" s="197"/>
      <c r="USK32" s="197"/>
      <c r="USL32" s="197"/>
      <c r="USM32" s="197"/>
      <c r="USN32" s="197"/>
      <c r="USO32" s="197"/>
      <c r="USP32" s="197"/>
      <c r="USQ32" s="197"/>
      <c r="USR32" s="197"/>
      <c r="USS32" s="197"/>
      <c r="UST32" s="197"/>
      <c r="USU32" s="197"/>
      <c r="USV32" s="197"/>
      <c r="USW32" s="197"/>
      <c r="USX32" s="197"/>
      <c r="USY32" s="197"/>
      <c r="USZ32" s="197"/>
      <c r="UTA32" s="197"/>
      <c r="UTB32" s="197"/>
      <c r="UTC32" s="197"/>
      <c r="UTD32" s="197"/>
      <c r="UTE32" s="197"/>
      <c r="UTF32" s="197"/>
      <c r="UTG32" s="197"/>
      <c r="UTH32" s="197"/>
      <c r="UTI32" s="197"/>
      <c r="UTJ32" s="197"/>
      <c r="UTK32" s="197"/>
      <c r="UTL32" s="197"/>
      <c r="UTM32" s="197"/>
      <c r="UTN32" s="197"/>
      <c r="UTO32" s="197"/>
      <c r="UTP32" s="197"/>
      <c r="UTQ32" s="197"/>
      <c r="UTR32" s="197"/>
      <c r="UTS32" s="197"/>
      <c r="UTT32" s="197"/>
      <c r="UTU32" s="197"/>
      <c r="UTV32" s="197"/>
      <c r="UTW32" s="197"/>
      <c r="UTX32" s="197"/>
      <c r="UTY32" s="197"/>
      <c r="UTZ32" s="197"/>
      <c r="UUA32" s="197"/>
      <c r="UUB32" s="197"/>
      <c r="UUC32" s="197"/>
      <c r="UUD32" s="197"/>
      <c r="UUE32" s="197"/>
      <c r="UUF32" s="197"/>
      <c r="UUG32" s="197"/>
      <c r="UUH32" s="197"/>
      <c r="UUI32" s="197"/>
      <c r="UUJ32" s="197"/>
      <c r="UUK32" s="197"/>
      <c r="UUL32" s="197"/>
      <c r="UUM32" s="197"/>
      <c r="UUN32" s="197"/>
      <c r="UUO32" s="197"/>
      <c r="UUP32" s="197"/>
      <c r="UUQ32" s="197"/>
      <c r="UUR32" s="197"/>
      <c r="UUS32" s="197"/>
      <c r="UUT32" s="197"/>
      <c r="UUU32" s="197"/>
      <c r="UUV32" s="197"/>
      <c r="UUW32" s="197"/>
      <c r="UUX32" s="197"/>
      <c r="UUY32" s="197"/>
      <c r="UUZ32" s="197"/>
      <c r="UVA32" s="197"/>
      <c r="UVB32" s="197"/>
      <c r="UVC32" s="197"/>
      <c r="UVD32" s="197"/>
      <c r="UVE32" s="197"/>
      <c r="UVF32" s="197"/>
      <c r="UVG32" s="197"/>
      <c r="UVH32" s="197"/>
      <c r="UVI32" s="197"/>
      <c r="UVJ32" s="197"/>
      <c r="UVK32" s="197"/>
      <c r="UVL32" s="197"/>
      <c r="UVM32" s="197"/>
      <c r="UVN32" s="197"/>
      <c r="UVO32" s="197"/>
      <c r="UVP32" s="197"/>
      <c r="UVQ32" s="197"/>
      <c r="UVR32" s="197"/>
      <c r="UVS32" s="197"/>
      <c r="UVT32" s="197"/>
      <c r="UVU32" s="197"/>
      <c r="UVV32" s="197"/>
      <c r="UVW32" s="197"/>
      <c r="UVX32" s="197"/>
      <c r="UVY32" s="197"/>
      <c r="UVZ32" s="197"/>
      <c r="UWA32" s="197"/>
      <c r="UWB32" s="197"/>
      <c r="UWC32" s="197"/>
      <c r="UWD32" s="197"/>
      <c r="UWE32" s="197"/>
      <c r="UWF32" s="197"/>
      <c r="UWG32" s="197"/>
      <c r="UWH32" s="197"/>
      <c r="UWI32" s="197"/>
      <c r="UWJ32" s="197"/>
      <c r="UWK32" s="197"/>
      <c r="UWL32" s="197"/>
      <c r="UWM32" s="197"/>
      <c r="UWN32" s="197"/>
      <c r="UWO32" s="197"/>
      <c r="UWP32" s="197"/>
      <c r="UWQ32" s="197"/>
      <c r="UWR32" s="197"/>
      <c r="UWS32" s="197"/>
      <c r="UWT32" s="197"/>
      <c r="UWU32" s="197"/>
      <c r="UWV32" s="197"/>
      <c r="UWW32" s="197"/>
      <c r="UWX32" s="197"/>
      <c r="UWY32" s="197"/>
      <c r="UWZ32" s="197"/>
      <c r="UXA32" s="197"/>
      <c r="UXB32" s="197"/>
      <c r="UXC32" s="197"/>
      <c r="UXD32" s="197"/>
      <c r="UXE32" s="197"/>
      <c r="UXF32" s="197"/>
      <c r="UXG32" s="197"/>
      <c r="UXH32" s="197"/>
      <c r="UXI32" s="197"/>
      <c r="UXJ32" s="197"/>
      <c r="UXK32" s="197"/>
      <c r="UXL32" s="197"/>
      <c r="UXM32" s="197"/>
      <c r="UXN32" s="197"/>
      <c r="UXO32" s="197"/>
      <c r="UXP32" s="197"/>
      <c r="UXQ32" s="197"/>
      <c r="UXR32" s="197"/>
      <c r="UXS32" s="197"/>
      <c r="UXT32" s="197"/>
      <c r="UXU32" s="197"/>
      <c r="UXV32" s="197"/>
      <c r="UXW32" s="197"/>
      <c r="UXX32" s="197"/>
      <c r="UXY32" s="197"/>
      <c r="UXZ32" s="197"/>
      <c r="UYA32" s="197"/>
      <c r="UYB32" s="197"/>
      <c r="UYC32" s="197"/>
      <c r="UYD32" s="197"/>
      <c r="UYE32" s="197"/>
      <c r="UYF32" s="197"/>
      <c r="UYG32" s="197"/>
      <c r="UYH32" s="197"/>
      <c r="UYI32" s="197"/>
      <c r="UYJ32" s="197"/>
      <c r="UYK32" s="197"/>
      <c r="UYL32" s="197"/>
      <c r="UYM32" s="197"/>
      <c r="UYN32" s="197"/>
      <c r="UYO32" s="197"/>
      <c r="UYP32" s="197"/>
      <c r="UYQ32" s="197"/>
      <c r="UYR32" s="197"/>
      <c r="UYS32" s="197"/>
      <c r="UYT32" s="197"/>
      <c r="UYU32" s="197"/>
      <c r="UYV32" s="197"/>
      <c r="UYW32" s="197"/>
      <c r="UYX32" s="197"/>
      <c r="UYY32" s="197"/>
      <c r="UYZ32" s="197"/>
      <c r="UZA32" s="197"/>
      <c r="UZB32" s="197"/>
      <c r="UZC32" s="197"/>
      <c r="UZD32" s="197"/>
      <c r="UZE32" s="197"/>
      <c r="UZF32" s="197"/>
      <c r="UZG32" s="197"/>
      <c r="UZH32" s="197"/>
      <c r="UZI32" s="197"/>
      <c r="UZJ32" s="197"/>
      <c r="UZK32" s="197"/>
      <c r="UZL32" s="197"/>
      <c r="UZM32" s="197"/>
      <c r="UZN32" s="197"/>
      <c r="UZO32" s="197"/>
      <c r="UZP32" s="197"/>
      <c r="UZQ32" s="197"/>
      <c r="UZR32" s="197"/>
      <c r="UZS32" s="197"/>
      <c r="UZT32" s="197"/>
      <c r="UZU32" s="197"/>
      <c r="UZV32" s="197"/>
      <c r="UZW32" s="197"/>
      <c r="UZX32" s="197"/>
      <c r="UZY32" s="197"/>
      <c r="UZZ32" s="197"/>
      <c r="VAA32" s="197"/>
      <c r="VAB32" s="197"/>
      <c r="VAC32" s="197"/>
      <c r="VAD32" s="197"/>
      <c r="VAE32" s="197"/>
      <c r="VAF32" s="197"/>
      <c r="VAG32" s="197"/>
      <c r="VAH32" s="197"/>
      <c r="VAI32" s="197"/>
      <c r="VAJ32" s="197"/>
      <c r="VAK32" s="197"/>
      <c r="VAL32" s="197"/>
      <c r="VAM32" s="197"/>
      <c r="VAN32" s="197"/>
      <c r="VAO32" s="197"/>
      <c r="VAP32" s="197"/>
      <c r="VAQ32" s="197"/>
      <c r="VAR32" s="197"/>
      <c r="VAS32" s="197"/>
      <c r="VAT32" s="197"/>
      <c r="VAU32" s="197"/>
      <c r="VAV32" s="197"/>
      <c r="VAW32" s="197"/>
      <c r="VAX32" s="197"/>
      <c r="VAY32" s="197"/>
      <c r="VAZ32" s="197"/>
      <c r="VBA32" s="197"/>
      <c r="VBB32" s="197"/>
      <c r="VBC32" s="197"/>
      <c r="VBD32" s="197"/>
      <c r="VBE32" s="197"/>
      <c r="VBF32" s="197"/>
      <c r="VBG32" s="197"/>
      <c r="VBH32" s="197"/>
      <c r="VBI32" s="197"/>
      <c r="VBJ32" s="197"/>
      <c r="VBK32" s="197"/>
      <c r="VBL32" s="197"/>
      <c r="VBM32" s="197"/>
      <c r="VBN32" s="197"/>
      <c r="VBO32" s="197"/>
      <c r="VBP32" s="197"/>
      <c r="VBQ32" s="197"/>
      <c r="VBR32" s="197"/>
      <c r="VBS32" s="197"/>
      <c r="VBT32" s="197"/>
      <c r="VBU32" s="197"/>
      <c r="VBV32" s="197"/>
      <c r="VBW32" s="197"/>
      <c r="VBX32" s="197"/>
      <c r="VBY32" s="197"/>
      <c r="VBZ32" s="197"/>
      <c r="VCA32" s="197"/>
      <c r="VCB32" s="197"/>
      <c r="VCC32" s="197"/>
      <c r="VCD32" s="197"/>
      <c r="VCE32" s="197"/>
      <c r="VCF32" s="197"/>
      <c r="VCG32" s="197"/>
      <c r="VCH32" s="197"/>
      <c r="VCI32" s="197"/>
      <c r="VCJ32" s="197"/>
      <c r="VCK32" s="197"/>
      <c r="VCL32" s="197"/>
      <c r="VCM32" s="197"/>
      <c r="VCN32" s="197"/>
      <c r="VCO32" s="197"/>
      <c r="VCP32" s="197"/>
      <c r="VCQ32" s="197"/>
      <c r="VCR32" s="197"/>
      <c r="VCS32" s="197"/>
      <c r="VCT32" s="197"/>
      <c r="VCU32" s="197"/>
      <c r="VCV32" s="197"/>
      <c r="VCW32" s="197"/>
      <c r="VCX32" s="197"/>
      <c r="VCY32" s="197"/>
      <c r="VCZ32" s="197"/>
      <c r="VDA32" s="197"/>
      <c r="VDB32" s="197"/>
      <c r="VDC32" s="197"/>
      <c r="VDD32" s="197"/>
      <c r="VDE32" s="197"/>
      <c r="VDF32" s="197"/>
      <c r="VDG32" s="197"/>
      <c r="VDH32" s="197"/>
      <c r="VDI32" s="197"/>
      <c r="VDJ32" s="197"/>
      <c r="VDK32" s="197"/>
      <c r="VDL32" s="197"/>
      <c r="VDM32" s="197"/>
      <c r="VDN32" s="197"/>
      <c r="VDO32" s="197"/>
      <c r="VDP32" s="197"/>
      <c r="VDQ32" s="197"/>
      <c r="VDR32" s="197"/>
      <c r="VDS32" s="197"/>
      <c r="VDT32" s="197"/>
      <c r="VDU32" s="197"/>
      <c r="VDV32" s="197"/>
      <c r="VDW32" s="197"/>
      <c r="VDX32" s="197"/>
      <c r="VDY32" s="197"/>
      <c r="VDZ32" s="197"/>
      <c r="VEA32" s="197"/>
      <c r="VEB32" s="197"/>
      <c r="VEC32" s="197"/>
      <c r="VED32" s="197"/>
      <c r="VEE32" s="197"/>
      <c r="VEF32" s="197"/>
      <c r="VEG32" s="197"/>
      <c r="VEH32" s="197"/>
      <c r="VEI32" s="197"/>
      <c r="VEJ32" s="197"/>
      <c r="VEK32" s="197"/>
      <c r="VEL32" s="197"/>
      <c r="VEM32" s="197"/>
      <c r="VEN32" s="197"/>
      <c r="VEO32" s="197"/>
      <c r="VEP32" s="197"/>
      <c r="VEQ32" s="197"/>
      <c r="VER32" s="197"/>
      <c r="VES32" s="197"/>
      <c r="VET32" s="197"/>
      <c r="VEU32" s="197"/>
      <c r="VEV32" s="197"/>
      <c r="VEW32" s="197"/>
      <c r="VEX32" s="197"/>
      <c r="VEY32" s="197"/>
      <c r="VEZ32" s="197"/>
      <c r="VFA32" s="197"/>
      <c r="VFB32" s="197"/>
      <c r="VFC32" s="197"/>
      <c r="VFD32" s="197"/>
      <c r="VFE32" s="197"/>
      <c r="VFF32" s="197"/>
      <c r="VFG32" s="197"/>
      <c r="VFH32" s="197"/>
      <c r="VFI32" s="197"/>
      <c r="VFJ32" s="197"/>
      <c r="VFK32" s="197"/>
      <c r="VFL32" s="197"/>
      <c r="VFM32" s="197"/>
      <c r="VFN32" s="197"/>
      <c r="VFO32" s="197"/>
      <c r="VFP32" s="197"/>
      <c r="VFQ32" s="197"/>
      <c r="VFR32" s="197"/>
      <c r="VFS32" s="197"/>
      <c r="VFT32" s="197"/>
      <c r="VFU32" s="197"/>
      <c r="VFV32" s="197"/>
      <c r="VFW32" s="197"/>
      <c r="VFX32" s="197"/>
      <c r="VFY32" s="197"/>
      <c r="VFZ32" s="197"/>
      <c r="VGA32" s="197"/>
      <c r="VGB32" s="197"/>
      <c r="VGC32" s="197"/>
      <c r="VGD32" s="197"/>
      <c r="VGE32" s="197"/>
      <c r="VGF32" s="197"/>
      <c r="VGG32" s="197"/>
      <c r="VGH32" s="197"/>
      <c r="VGI32" s="197"/>
      <c r="VGJ32" s="197"/>
      <c r="VGK32" s="197"/>
      <c r="VGL32" s="197"/>
      <c r="VGM32" s="197"/>
      <c r="VGN32" s="197"/>
      <c r="VGO32" s="197"/>
      <c r="VGP32" s="197"/>
      <c r="VGQ32" s="197"/>
      <c r="VGR32" s="197"/>
      <c r="VGS32" s="197"/>
      <c r="VGT32" s="197"/>
      <c r="VGU32" s="197"/>
      <c r="VGV32" s="197"/>
      <c r="VGW32" s="197"/>
      <c r="VGX32" s="197"/>
      <c r="VGY32" s="197"/>
      <c r="VGZ32" s="197"/>
      <c r="VHA32" s="197"/>
      <c r="VHB32" s="197"/>
      <c r="VHC32" s="197"/>
      <c r="VHD32" s="197"/>
      <c r="VHE32" s="197"/>
      <c r="VHF32" s="197"/>
      <c r="VHG32" s="197"/>
      <c r="VHH32" s="197"/>
      <c r="VHI32" s="197"/>
      <c r="VHJ32" s="197"/>
      <c r="VHK32" s="197"/>
      <c r="VHL32" s="197"/>
      <c r="VHM32" s="197"/>
      <c r="VHN32" s="197"/>
      <c r="VHO32" s="197"/>
      <c r="VHP32" s="197"/>
      <c r="VHQ32" s="197"/>
      <c r="VHR32" s="197"/>
      <c r="VHS32" s="197"/>
      <c r="VHT32" s="197"/>
      <c r="VHU32" s="197"/>
      <c r="VHV32" s="197"/>
      <c r="VHW32" s="197"/>
      <c r="VHX32" s="197"/>
      <c r="VHY32" s="197"/>
      <c r="VHZ32" s="197"/>
      <c r="VIA32" s="197"/>
      <c r="VIB32" s="197"/>
      <c r="VIC32" s="197"/>
      <c r="VID32" s="197"/>
      <c r="VIE32" s="197"/>
      <c r="VIF32" s="197"/>
      <c r="VIG32" s="197"/>
      <c r="VIH32" s="197"/>
      <c r="VII32" s="197"/>
      <c r="VIJ32" s="197"/>
      <c r="VIK32" s="197"/>
      <c r="VIL32" s="197"/>
      <c r="VIM32" s="197"/>
      <c r="VIN32" s="197"/>
      <c r="VIO32" s="197"/>
      <c r="VIP32" s="197"/>
      <c r="VIQ32" s="197"/>
      <c r="VIR32" s="197"/>
      <c r="VIS32" s="197"/>
      <c r="VIT32" s="197"/>
      <c r="VIU32" s="197"/>
      <c r="VIV32" s="197"/>
      <c r="VIW32" s="197"/>
      <c r="VIX32" s="197"/>
      <c r="VIY32" s="197"/>
      <c r="VIZ32" s="197"/>
      <c r="VJA32" s="197"/>
      <c r="VJB32" s="197"/>
      <c r="VJC32" s="197"/>
      <c r="VJD32" s="197"/>
      <c r="VJE32" s="197"/>
      <c r="VJF32" s="197"/>
      <c r="VJG32" s="197"/>
      <c r="VJH32" s="197"/>
      <c r="VJI32" s="197"/>
      <c r="VJJ32" s="197"/>
      <c r="VJK32" s="197"/>
      <c r="VJL32" s="197"/>
      <c r="VJM32" s="197"/>
      <c r="VJN32" s="197"/>
      <c r="VJO32" s="197"/>
      <c r="VJP32" s="197"/>
      <c r="VJQ32" s="197"/>
      <c r="VJR32" s="197"/>
      <c r="VJS32" s="197"/>
      <c r="VJT32" s="197"/>
      <c r="VJU32" s="197"/>
      <c r="VJV32" s="197"/>
      <c r="VJW32" s="197"/>
      <c r="VJX32" s="197"/>
      <c r="VJY32" s="197"/>
      <c r="VJZ32" s="197"/>
      <c r="VKA32" s="197"/>
      <c r="VKB32" s="197"/>
      <c r="VKC32" s="197"/>
      <c r="VKD32" s="197"/>
      <c r="VKE32" s="197"/>
      <c r="VKF32" s="197"/>
      <c r="VKG32" s="197"/>
      <c r="VKH32" s="197"/>
      <c r="VKI32" s="197"/>
      <c r="VKJ32" s="197"/>
      <c r="VKK32" s="197"/>
      <c r="VKL32" s="197"/>
      <c r="VKM32" s="197"/>
      <c r="VKN32" s="197"/>
      <c r="VKO32" s="197"/>
      <c r="VKP32" s="197"/>
      <c r="VKQ32" s="197"/>
      <c r="VKR32" s="197"/>
      <c r="VKS32" s="197"/>
      <c r="VKT32" s="197"/>
      <c r="VKU32" s="197"/>
      <c r="VKV32" s="197"/>
      <c r="VKW32" s="197"/>
      <c r="VKX32" s="197"/>
      <c r="VKY32" s="197"/>
      <c r="VKZ32" s="197"/>
      <c r="VLA32" s="197"/>
      <c r="VLB32" s="197"/>
      <c r="VLC32" s="197"/>
      <c r="VLD32" s="197"/>
      <c r="VLE32" s="197"/>
      <c r="VLF32" s="197"/>
      <c r="VLG32" s="197"/>
      <c r="VLH32" s="197"/>
      <c r="VLI32" s="197"/>
      <c r="VLJ32" s="197"/>
      <c r="VLK32" s="197"/>
      <c r="VLL32" s="197"/>
      <c r="VLM32" s="197"/>
      <c r="VLN32" s="197"/>
      <c r="VLO32" s="197"/>
      <c r="VLP32" s="197"/>
      <c r="VLQ32" s="197"/>
      <c r="VLR32" s="197"/>
      <c r="VLS32" s="197"/>
      <c r="VLT32" s="197"/>
      <c r="VLU32" s="197"/>
      <c r="VLV32" s="197"/>
      <c r="VLW32" s="197"/>
      <c r="VLX32" s="197"/>
      <c r="VLY32" s="197"/>
      <c r="VLZ32" s="197"/>
      <c r="VMA32" s="197"/>
      <c r="VMB32" s="197"/>
      <c r="VMC32" s="197"/>
      <c r="VMD32" s="197"/>
      <c r="VME32" s="197"/>
      <c r="VMF32" s="197"/>
      <c r="VMG32" s="197"/>
      <c r="VMH32" s="197"/>
      <c r="VMI32" s="197"/>
      <c r="VMJ32" s="197"/>
      <c r="VMK32" s="197"/>
      <c r="VML32" s="197"/>
      <c r="VMM32" s="197"/>
      <c r="VMN32" s="197"/>
      <c r="VMO32" s="197"/>
      <c r="VMP32" s="197"/>
      <c r="VMQ32" s="197"/>
      <c r="VMR32" s="197"/>
      <c r="VMS32" s="197"/>
      <c r="VMT32" s="197"/>
      <c r="VMU32" s="197"/>
      <c r="VMV32" s="197"/>
      <c r="VMW32" s="197"/>
      <c r="VMX32" s="197"/>
      <c r="VMY32" s="197"/>
      <c r="VMZ32" s="197"/>
      <c r="VNA32" s="197"/>
      <c r="VNB32" s="197"/>
      <c r="VNC32" s="197"/>
      <c r="VND32" s="197"/>
      <c r="VNE32" s="197"/>
      <c r="VNF32" s="197"/>
      <c r="VNG32" s="197"/>
      <c r="VNH32" s="197"/>
      <c r="VNI32" s="197"/>
      <c r="VNJ32" s="197"/>
      <c r="VNK32" s="197"/>
      <c r="VNL32" s="197"/>
      <c r="VNM32" s="197"/>
      <c r="VNN32" s="197"/>
      <c r="VNO32" s="197"/>
      <c r="VNP32" s="197"/>
      <c r="VNQ32" s="197"/>
      <c r="VNR32" s="197"/>
      <c r="VNS32" s="197"/>
      <c r="VNT32" s="197"/>
      <c r="VNU32" s="197"/>
      <c r="VNV32" s="197"/>
      <c r="VNW32" s="197"/>
      <c r="VNX32" s="197"/>
      <c r="VNY32" s="197"/>
      <c r="VNZ32" s="197"/>
      <c r="VOA32" s="197"/>
      <c r="VOB32" s="197"/>
      <c r="VOC32" s="197"/>
      <c r="VOD32" s="197"/>
      <c r="VOE32" s="197"/>
      <c r="VOF32" s="197"/>
      <c r="VOG32" s="197"/>
      <c r="VOH32" s="197"/>
      <c r="VOI32" s="197"/>
      <c r="VOJ32" s="197"/>
      <c r="VOK32" s="197"/>
      <c r="VOL32" s="197"/>
      <c r="VOM32" s="197"/>
      <c r="VON32" s="197"/>
      <c r="VOO32" s="197"/>
      <c r="VOP32" s="197"/>
      <c r="VOQ32" s="197"/>
      <c r="VOR32" s="197"/>
      <c r="VOS32" s="197"/>
      <c r="VOT32" s="197"/>
      <c r="VOU32" s="197"/>
      <c r="VOV32" s="197"/>
      <c r="VOW32" s="197"/>
      <c r="VOX32" s="197"/>
      <c r="VOY32" s="197"/>
      <c r="VOZ32" s="197"/>
      <c r="VPA32" s="197"/>
      <c r="VPB32" s="197"/>
      <c r="VPC32" s="197"/>
      <c r="VPD32" s="197"/>
      <c r="VPE32" s="197"/>
      <c r="VPF32" s="197"/>
      <c r="VPG32" s="197"/>
      <c r="VPH32" s="197"/>
      <c r="VPI32" s="197"/>
      <c r="VPJ32" s="197"/>
      <c r="VPK32" s="197"/>
      <c r="VPL32" s="197"/>
      <c r="VPM32" s="197"/>
      <c r="VPN32" s="197"/>
      <c r="VPO32" s="197"/>
      <c r="VPP32" s="197"/>
      <c r="VPQ32" s="197"/>
      <c r="VPR32" s="197"/>
      <c r="VPS32" s="197"/>
      <c r="VPT32" s="197"/>
      <c r="VPU32" s="197"/>
      <c r="VPV32" s="197"/>
      <c r="VPW32" s="197"/>
      <c r="VPX32" s="197"/>
      <c r="VPY32" s="197"/>
      <c r="VPZ32" s="197"/>
      <c r="VQA32" s="197"/>
      <c r="VQB32" s="197"/>
      <c r="VQC32" s="197"/>
      <c r="VQD32" s="197"/>
      <c r="VQE32" s="197"/>
      <c r="VQF32" s="197"/>
      <c r="VQG32" s="197"/>
      <c r="VQH32" s="197"/>
      <c r="VQI32" s="197"/>
      <c r="VQJ32" s="197"/>
      <c r="VQK32" s="197"/>
      <c r="VQL32" s="197"/>
      <c r="VQM32" s="197"/>
      <c r="VQN32" s="197"/>
      <c r="VQO32" s="197"/>
      <c r="VQP32" s="197"/>
      <c r="VQQ32" s="197"/>
      <c r="VQR32" s="197"/>
      <c r="VQS32" s="197"/>
      <c r="VQT32" s="197"/>
      <c r="VQU32" s="197"/>
      <c r="VQV32" s="197"/>
      <c r="VQW32" s="197"/>
      <c r="VQX32" s="197"/>
      <c r="VQY32" s="197"/>
      <c r="VQZ32" s="197"/>
      <c r="VRA32" s="197"/>
      <c r="VRB32" s="197"/>
      <c r="VRC32" s="197"/>
      <c r="VRD32" s="197"/>
      <c r="VRE32" s="197"/>
      <c r="VRF32" s="197"/>
      <c r="VRG32" s="197"/>
      <c r="VRH32" s="197"/>
      <c r="VRI32" s="197"/>
      <c r="VRJ32" s="197"/>
      <c r="VRK32" s="197"/>
      <c r="VRL32" s="197"/>
      <c r="VRM32" s="197"/>
      <c r="VRN32" s="197"/>
      <c r="VRO32" s="197"/>
      <c r="VRP32" s="197"/>
      <c r="VRQ32" s="197"/>
      <c r="VRR32" s="197"/>
      <c r="VRS32" s="197"/>
      <c r="VRT32" s="197"/>
      <c r="VRU32" s="197"/>
      <c r="VRV32" s="197"/>
      <c r="VRW32" s="197"/>
      <c r="VRX32" s="197"/>
      <c r="VRY32" s="197"/>
      <c r="VRZ32" s="197"/>
      <c r="VSA32" s="197"/>
      <c r="VSB32" s="197"/>
      <c r="VSC32" s="197"/>
      <c r="VSD32" s="197"/>
      <c r="VSE32" s="197"/>
      <c r="VSF32" s="197"/>
      <c r="VSG32" s="197"/>
      <c r="VSH32" s="197"/>
      <c r="VSI32" s="197"/>
      <c r="VSJ32" s="197"/>
      <c r="VSK32" s="197"/>
      <c r="VSL32" s="197"/>
      <c r="VSM32" s="197"/>
      <c r="VSN32" s="197"/>
      <c r="VSO32" s="197"/>
      <c r="VSP32" s="197"/>
      <c r="VSQ32" s="197"/>
      <c r="VSR32" s="197"/>
      <c r="VSS32" s="197"/>
      <c r="VST32" s="197"/>
      <c r="VSU32" s="197"/>
      <c r="VSV32" s="197"/>
      <c r="VSW32" s="197"/>
      <c r="VSX32" s="197"/>
      <c r="VSY32" s="197"/>
      <c r="VSZ32" s="197"/>
      <c r="VTA32" s="197"/>
      <c r="VTB32" s="197"/>
      <c r="VTC32" s="197"/>
      <c r="VTD32" s="197"/>
      <c r="VTE32" s="197"/>
      <c r="VTF32" s="197"/>
      <c r="VTG32" s="197"/>
      <c r="VTH32" s="197"/>
      <c r="VTI32" s="197"/>
      <c r="VTJ32" s="197"/>
      <c r="VTK32" s="197"/>
      <c r="VTL32" s="197"/>
      <c r="VTM32" s="197"/>
      <c r="VTN32" s="197"/>
      <c r="VTO32" s="197"/>
      <c r="VTP32" s="197"/>
      <c r="VTQ32" s="197"/>
      <c r="VTR32" s="197"/>
      <c r="VTS32" s="197"/>
      <c r="VTT32" s="197"/>
      <c r="VTU32" s="197"/>
      <c r="VTV32" s="197"/>
      <c r="VTW32" s="197"/>
      <c r="VTX32" s="197"/>
      <c r="VTY32" s="197"/>
      <c r="VTZ32" s="197"/>
      <c r="VUA32" s="197"/>
      <c r="VUB32" s="197"/>
      <c r="VUC32" s="197"/>
      <c r="VUD32" s="197"/>
      <c r="VUE32" s="197"/>
      <c r="VUF32" s="197"/>
      <c r="VUG32" s="197"/>
      <c r="VUH32" s="197"/>
      <c r="VUI32" s="197"/>
      <c r="VUJ32" s="197"/>
      <c r="VUK32" s="197"/>
      <c r="VUL32" s="197"/>
      <c r="VUM32" s="197"/>
      <c r="VUN32" s="197"/>
      <c r="VUO32" s="197"/>
      <c r="VUP32" s="197"/>
      <c r="VUQ32" s="197"/>
      <c r="VUR32" s="197"/>
      <c r="VUS32" s="197"/>
      <c r="VUT32" s="197"/>
      <c r="VUU32" s="197"/>
      <c r="VUV32" s="197"/>
      <c r="VUW32" s="197"/>
      <c r="VUX32" s="197"/>
      <c r="VUY32" s="197"/>
      <c r="VUZ32" s="197"/>
      <c r="VVA32" s="197"/>
      <c r="VVB32" s="197"/>
      <c r="VVC32" s="197"/>
      <c r="VVD32" s="197"/>
      <c r="VVE32" s="197"/>
      <c r="VVF32" s="197"/>
      <c r="VVG32" s="197"/>
      <c r="VVH32" s="197"/>
      <c r="VVI32" s="197"/>
      <c r="VVJ32" s="197"/>
      <c r="VVK32" s="197"/>
      <c r="VVL32" s="197"/>
      <c r="VVM32" s="197"/>
      <c r="VVN32" s="197"/>
      <c r="VVO32" s="197"/>
      <c r="VVP32" s="197"/>
      <c r="VVQ32" s="197"/>
      <c r="VVR32" s="197"/>
      <c r="VVS32" s="197"/>
      <c r="VVT32" s="197"/>
      <c r="VVU32" s="197"/>
      <c r="VVV32" s="197"/>
      <c r="VVW32" s="197"/>
      <c r="VVX32" s="197"/>
      <c r="VVY32" s="197"/>
      <c r="VVZ32" s="197"/>
      <c r="VWA32" s="197"/>
      <c r="VWB32" s="197"/>
      <c r="VWC32" s="197"/>
      <c r="VWD32" s="197"/>
      <c r="VWE32" s="197"/>
      <c r="VWF32" s="197"/>
      <c r="VWG32" s="197"/>
      <c r="VWH32" s="197"/>
      <c r="VWI32" s="197"/>
      <c r="VWJ32" s="197"/>
      <c r="VWK32" s="197"/>
      <c r="VWL32" s="197"/>
      <c r="VWM32" s="197"/>
      <c r="VWN32" s="197"/>
      <c r="VWO32" s="197"/>
      <c r="VWP32" s="197"/>
      <c r="VWQ32" s="197"/>
      <c r="VWR32" s="197"/>
      <c r="VWS32" s="197"/>
      <c r="VWT32" s="197"/>
      <c r="VWU32" s="197"/>
      <c r="VWV32" s="197"/>
      <c r="VWW32" s="197"/>
      <c r="VWX32" s="197"/>
      <c r="VWY32" s="197"/>
      <c r="VWZ32" s="197"/>
      <c r="VXA32" s="197"/>
      <c r="VXB32" s="197"/>
      <c r="VXC32" s="197"/>
      <c r="VXD32" s="197"/>
      <c r="VXE32" s="197"/>
      <c r="VXF32" s="197"/>
      <c r="VXG32" s="197"/>
      <c r="VXH32" s="197"/>
      <c r="VXI32" s="197"/>
      <c r="VXJ32" s="197"/>
      <c r="VXK32" s="197"/>
      <c r="VXL32" s="197"/>
      <c r="VXM32" s="197"/>
      <c r="VXN32" s="197"/>
      <c r="VXO32" s="197"/>
      <c r="VXP32" s="197"/>
      <c r="VXQ32" s="197"/>
      <c r="VXR32" s="197"/>
      <c r="VXS32" s="197"/>
      <c r="VXT32" s="197"/>
      <c r="VXU32" s="197"/>
      <c r="VXV32" s="197"/>
      <c r="VXW32" s="197"/>
      <c r="VXX32" s="197"/>
      <c r="VXY32" s="197"/>
      <c r="VXZ32" s="197"/>
      <c r="VYA32" s="197"/>
      <c r="VYB32" s="197"/>
      <c r="VYC32" s="197"/>
      <c r="VYD32" s="197"/>
      <c r="VYE32" s="197"/>
      <c r="VYF32" s="197"/>
      <c r="VYG32" s="197"/>
      <c r="VYH32" s="197"/>
      <c r="VYI32" s="197"/>
      <c r="VYJ32" s="197"/>
      <c r="VYK32" s="197"/>
      <c r="VYL32" s="197"/>
      <c r="VYM32" s="197"/>
      <c r="VYN32" s="197"/>
      <c r="VYO32" s="197"/>
      <c r="VYP32" s="197"/>
      <c r="VYQ32" s="197"/>
      <c r="VYR32" s="197"/>
      <c r="VYS32" s="197"/>
      <c r="VYT32" s="197"/>
      <c r="VYU32" s="197"/>
      <c r="VYV32" s="197"/>
      <c r="VYW32" s="197"/>
      <c r="VYX32" s="197"/>
      <c r="VYY32" s="197"/>
      <c r="VYZ32" s="197"/>
      <c r="VZA32" s="197"/>
      <c r="VZB32" s="197"/>
      <c r="VZC32" s="197"/>
      <c r="VZD32" s="197"/>
      <c r="VZE32" s="197"/>
      <c r="VZF32" s="197"/>
      <c r="VZG32" s="197"/>
      <c r="VZH32" s="197"/>
      <c r="VZI32" s="197"/>
      <c r="VZJ32" s="197"/>
      <c r="VZK32" s="197"/>
      <c r="VZL32" s="197"/>
      <c r="VZM32" s="197"/>
      <c r="VZN32" s="197"/>
      <c r="VZO32" s="197"/>
      <c r="VZP32" s="197"/>
      <c r="VZQ32" s="197"/>
      <c r="VZR32" s="197"/>
      <c r="VZS32" s="197"/>
      <c r="VZT32" s="197"/>
      <c r="VZU32" s="197"/>
      <c r="VZV32" s="197"/>
      <c r="VZW32" s="197"/>
      <c r="VZX32" s="197"/>
      <c r="VZY32" s="197"/>
      <c r="VZZ32" s="197"/>
      <c r="WAA32" s="197"/>
      <c r="WAB32" s="197"/>
      <c r="WAC32" s="197"/>
      <c r="WAD32" s="197"/>
      <c r="WAE32" s="197"/>
      <c r="WAF32" s="197"/>
      <c r="WAG32" s="197"/>
      <c r="WAH32" s="197"/>
      <c r="WAI32" s="197"/>
      <c r="WAJ32" s="197"/>
      <c r="WAK32" s="197"/>
      <c r="WAL32" s="197"/>
      <c r="WAM32" s="197"/>
      <c r="WAN32" s="197"/>
      <c r="WAO32" s="197"/>
      <c r="WAP32" s="197"/>
      <c r="WAQ32" s="197"/>
      <c r="WAR32" s="197"/>
      <c r="WAS32" s="197"/>
      <c r="WAT32" s="197"/>
      <c r="WAU32" s="197"/>
      <c r="WAV32" s="197"/>
      <c r="WAW32" s="197"/>
      <c r="WAX32" s="197"/>
      <c r="WAY32" s="197"/>
      <c r="WAZ32" s="197"/>
      <c r="WBA32" s="197"/>
      <c r="WBB32" s="197"/>
      <c r="WBC32" s="197"/>
      <c r="WBD32" s="197"/>
      <c r="WBE32" s="197"/>
      <c r="WBF32" s="197"/>
      <c r="WBG32" s="197"/>
      <c r="WBH32" s="197"/>
      <c r="WBI32" s="197"/>
      <c r="WBJ32" s="197"/>
      <c r="WBK32" s="197"/>
      <c r="WBL32" s="197"/>
      <c r="WBM32" s="197"/>
      <c r="WBN32" s="197"/>
      <c r="WBO32" s="197"/>
      <c r="WBP32" s="197"/>
      <c r="WBQ32" s="197"/>
      <c r="WBR32" s="197"/>
      <c r="WBS32" s="197"/>
      <c r="WBT32" s="197"/>
      <c r="WBU32" s="197"/>
      <c r="WBV32" s="197"/>
      <c r="WBW32" s="197"/>
      <c r="WBX32" s="197"/>
      <c r="WBY32" s="197"/>
      <c r="WBZ32" s="197"/>
      <c r="WCA32" s="197"/>
      <c r="WCB32" s="197"/>
      <c r="WCC32" s="197"/>
      <c r="WCD32" s="197"/>
      <c r="WCE32" s="197"/>
      <c r="WCF32" s="197"/>
      <c r="WCG32" s="197"/>
      <c r="WCH32" s="197"/>
      <c r="WCI32" s="197"/>
      <c r="WCJ32" s="197"/>
      <c r="WCK32" s="197"/>
      <c r="WCL32" s="197"/>
      <c r="WCM32" s="197"/>
      <c r="WCN32" s="197"/>
      <c r="WCO32" s="197"/>
      <c r="WCP32" s="197"/>
      <c r="WCQ32" s="197"/>
      <c r="WCR32" s="197"/>
      <c r="WCS32" s="197"/>
      <c r="WCT32" s="197"/>
      <c r="WCU32" s="197"/>
      <c r="WCV32" s="197"/>
      <c r="WCW32" s="197"/>
      <c r="WCX32" s="197"/>
      <c r="WCY32" s="197"/>
      <c r="WCZ32" s="197"/>
      <c r="WDA32" s="197"/>
      <c r="WDB32" s="197"/>
      <c r="WDC32" s="197"/>
      <c r="WDD32" s="197"/>
      <c r="WDE32" s="197"/>
      <c r="WDF32" s="197"/>
      <c r="WDG32" s="197"/>
      <c r="WDH32" s="197"/>
      <c r="WDI32" s="197"/>
      <c r="WDJ32" s="197"/>
      <c r="WDK32" s="197"/>
      <c r="WDL32" s="197"/>
      <c r="WDM32" s="197"/>
      <c r="WDN32" s="197"/>
      <c r="WDO32" s="197"/>
      <c r="WDP32" s="197"/>
      <c r="WDQ32" s="197"/>
      <c r="WDR32" s="197"/>
      <c r="WDS32" s="197"/>
      <c r="WDT32" s="197"/>
      <c r="WDU32" s="197"/>
      <c r="WDV32" s="197"/>
      <c r="WDW32" s="197"/>
      <c r="WDX32" s="197"/>
      <c r="WDY32" s="197"/>
      <c r="WDZ32" s="197"/>
      <c r="WEA32" s="197"/>
      <c r="WEB32" s="197"/>
      <c r="WEC32" s="197"/>
      <c r="WED32" s="197"/>
      <c r="WEE32" s="197"/>
      <c r="WEF32" s="197"/>
      <c r="WEG32" s="197"/>
      <c r="WEH32" s="197"/>
      <c r="WEI32" s="197"/>
      <c r="WEJ32" s="197"/>
      <c r="WEK32" s="197"/>
      <c r="WEL32" s="197"/>
      <c r="WEM32" s="197"/>
      <c r="WEN32" s="197"/>
      <c r="WEO32" s="197"/>
      <c r="WEP32" s="197"/>
      <c r="WEQ32" s="197"/>
      <c r="WER32" s="197"/>
      <c r="WES32" s="197"/>
      <c r="WET32" s="197"/>
      <c r="WEU32" s="197"/>
      <c r="WEV32" s="197"/>
      <c r="WEW32" s="197"/>
      <c r="WEX32" s="197"/>
      <c r="WEY32" s="197"/>
      <c r="WEZ32" s="197"/>
      <c r="WFA32" s="197"/>
      <c r="WFB32" s="197"/>
      <c r="WFC32" s="197"/>
      <c r="WFD32" s="197"/>
      <c r="WFE32" s="197"/>
      <c r="WFF32" s="197"/>
      <c r="WFG32" s="197"/>
      <c r="WFH32" s="197"/>
      <c r="WFI32" s="197"/>
      <c r="WFJ32" s="197"/>
      <c r="WFK32" s="197"/>
      <c r="WFL32" s="197"/>
      <c r="WFM32" s="197"/>
      <c r="WFN32" s="197"/>
      <c r="WFO32" s="197"/>
      <c r="WFP32" s="197"/>
      <c r="WFQ32" s="197"/>
      <c r="WFR32" s="197"/>
      <c r="WFS32" s="197"/>
      <c r="WFT32" s="197"/>
      <c r="WFU32" s="197"/>
      <c r="WFV32" s="197"/>
      <c r="WFW32" s="197"/>
      <c r="WFX32" s="197"/>
      <c r="WFY32" s="197"/>
      <c r="WFZ32" s="197"/>
      <c r="WGA32" s="197"/>
      <c r="WGB32" s="197"/>
      <c r="WGC32" s="197"/>
      <c r="WGD32" s="197"/>
      <c r="WGE32" s="197"/>
      <c r="WGF32" s="197"/>
      <c r="WGG32" s="197"/>
      <c r="WGH32" s="197"/>
      <c r="WGI32" s="197"/>
      <c r="WGJ32" s="197"/>
      <c r="WGK32" s="197"/>
      <c r="WGL32" s="197"/>
      <c r="WGM32" s="197"/>
      <c r="WGN32" s="197"/>
      <c r="WGO32" s="197"/>
      <c r="WGP32" s="197"/>
      <c r="WGQ32" s="197"/>
      <c r="WGR32" s="197"/>
      <c r="WGS32" s="197"/>
      <c r="WGT32" s="197"/>
      <c r="WGU32" s="197"/>
      <c r="WGV32" s="197"/>
      <c r="WGW32" s="197"/>
      <c r="WGX32" s="197"/>
      <c r="WGY32" s="197"/>
      <c r="WGZ32" s="197"/>
      <c r="WHA32" s="197"/>
      <c r="WHB32" s="197"/>
      <c r="WHC32" s="197"/>
      <c r="WHD32" s="197"/>
      <c r="WHE32" s="197"/>
      <c r="WHF32" s="197"/>
      <c r="WHG32" s="197"/>
      <c r="WHH32" s="197"/>
      <c r="WHI32" s="197"/>
      <c r="WHJ32" s="197"/>
      <c r="WHK32" s="197"/>
      <c r="WHL32" s="197"/>
      <c r="WHM32" s="197"/>
      <c r="WHN32" s="197"/>
      <c r="WHO32" s="197"/>
      <c r="WHP32" s="197"/>
      <c r="WHQ32" s="197"/>
      <c r="WHR32" s="197"/>
      <c r="WHS32" s="197"/>
      <c r="WHT32" s="197"/>
      <c r="WHU32" s="197"/>
      <c r="WHV32" s="197"/>
      <c r="WHW32" s="197"/>
      <c r="WHX32" s="197"/>
      <c r="WHY32" s="197"/>
      <c r="WHZ32" s="197"/>
      <c r="WIA32" s="197"/>
      <c r="WIB32" s="197"/>
      <c r="WIC32" s="197"/>
      <c r="WID32" s="197"/>
      <c r="WIE32" s="197"/>
      <c r="WIF32" s="197"/>
      <c r="WIG32" s="197"/>
      <c r="WIH32" s="197"/>
      <c r="WII32" s="197"/>
      <c r="WIJ32" s="197"/>
      <c r="WIK32" s="197"/>
      <c r="WIL32" s="197"/>
      <c r="WIM32" s="197"/>
      <c r="WIN32" s="197"/>
      <c r="WIO32" s="197"/>
      <c r="WIP32" s="197"/>
      <c r="WIQ32" s="197"/>
      <c r="WIR32" s="197"/>
      <c r="WIS32" s="197"/>
      <c r="WIT32" s="197"/>
      <c r="WIU32" s="197"/>
      <c r="WIV32" s="197"/>
      <c r="WIW32" s="197"/>
      <c r="WIX32" s="197"/>
      <c r="WIY32" s="197"/>
      <c r="WIZ32" s="197"/>
      <c r="WJA32" s="197"/>
      <c r="WJB32" s="197"/>
      <c r="WJC32" s="197"/>
      <c r="WJD32" s="197"/>
      <c r="WJE32" s="197"/>
      <c r="WJF32" s="197"/>
      <c r="WJG32" s="197"/>
      <c r="WJH32" s="197"/>
      <c r="WJI32" s="197"/>
      <c r="WJJ32" s="197"/>
      <c r="WJK32" s="197"/>
      <c r="WJL32" s="197"/>
      <c r="WJM32" s="197"/>
      <c r="WJN32" s="197"/>
      <c r="WJO32" s="197"/>
      <c r="WJP32" s="197"/>
      <c r="WJQ32" s="197"/>
      <c r="WJR32" s="197"/>
      <c r="WJS32" s="197"/>
      <c r="WJT32" s="197"/>
      <c r="WJU32" s="197"/>
      <c r="WJV32" s="197"/>
      <c r="WJW32" s="197"/>
      <c r="WJX32" s="197"/>
      <c r="WJY32" s="197"/>
      <c r="WJZ32" s="197"/>
      <c r="WKA32" s="197"/>
      <c r="WKB32" s="197"/>
      <c r="WKC32" s="197"/>
      <c r="WKD32" s="197"/>
      <c r="WKE32" s="197"/>
      <c r="WKF32" s="197"/>
      <c r="WKG32" s="197"/>
      <c r="WKH32" s="197"/>
      <c r="WKI32" s="197"/>
      <c r="WKJ32" s="197"/>
      <c r="WKK32" s="197"/>
      <c r="WKL32" s="197"/>
      <c r="WKM32" s="197"/>
      <c r="WKN32" s="197"/>
      <c r="WKO32" s="197"/>
      <c r="WKP32" s="197"/>
      <c r="WKQ32" s="197"/>
      <c r="WKR32" s="197"/>
      <c r="WKS32" s="197"/>
      <c r="WKT32" s="197"/>
      <c r="WKU32" s="197"/>
      <c r="WKV32" s="197"/>
      <c r="WKW32" s="197"/>
      <c r="WKX32" s="197"/>
      <c r="WKY32" s="197"/>
      <c r="WKZ32" s="197"/>
      <c r="WLA32" s="197"/>
      <c r="WLB32" s="197"/>
      <c r="WLC32" s="197"/>
      <c r="WLD32" s="197"/>
      <c r="WLE32" s="197"/>
      <c r="WLF32" s="197"/>
      <c r="WLG32" s="197"/>
      <c r="WLH32" s="197"/>
      <c r="WLI32" s="197"/>
      <c r="WLJ32" s="197"/>
      <c r="WLK32" s="197"/>
      <c r="WLL32" s="197"/>
      <c r="WLM32" s="197"/>
      <c r="WLN32" s="197"/>
      <c r="WLO32" s="197"/>
      <c r="WLP32" s="197"/>
      <c r="WLQ32" s="197"/>
      <c r="WLR32" s="197"/>
      <c r="WLS32" s="197"/>
      <c r="WLT32" s="197"/>
      <c r="WLU32" s="197"/>
      <c r="WLV32" s="197"/>
      <c r="WLW32" s="197"/>
      <c r="WLX32" s="197"/>
      <c r="WLY32" s="197"/>
      <c r="WLZ32" s="197"/>
      <c r="WMA32" s="197"/>
      <c r="WMB32" s="197"/>
      <c r="WMC32" s="197"/>
      <c r="WMD32" s="197"/>
      <c r="WME32" s="197"/>
      <c r="WMF32" s="197"/>
      <c r="WMG32" s="197"/>
      <c r="WMH32" s="197"/>
      <c r="WMI32" s="197"/>
      <c r="WMJ32" s="197"/>
      <c r="WMK32" s="197"/>
      <c r="WML32" s="197"/>
      <c r="WMM32" s="197"/>
      <c r="WMN32" s="197"/>
      <c r="WMO32" s="197"/>
      <c r="WMP32" s="197"/>
      <c r="WMQ32" s="197"/>
      <c r="WMR32" s="197"/>
      <c r="WMS32" s="197"/>
      <c r="WMT32" s="197"/>
      <c r="WMU32" s="197"/>
      <c r="WMV32" s="197"/>
      <c r="WMW32" s="197"/>
      <c r="WMX32" s="197"/>
      <c r="WMY32" s="197"/>
      <c r="WMZ32" s="197"/>
      <c r="WNA32" s="197"/>
      <c r="WNB32" s="197"/>
      <c r="WNC32" s="197"/>
      <c r="WND32" s="197"/>
      <c r="WNE32" s="197"/>
      <c r="WNF32" s="197"/>
      <c r="WNG32" s="197"/>
      <c r="WNH32" s="197"/>
      <c r="WNI32" s="197"/>
      <c r="WNJ32" s="197"/>
      <c r="WNK32" s="197"/>
      <c r="WNL32" s="197"/>
      <c r="WNM32" s="197"/>
      <c r="WNN32" s="197"/>
      <c r="WNO32" s="197"/>
      <c r="WNP32" s="197"/>
      <c r="WNQ32" s="197"/>
      <c r="WNR32" s="197"/>
      <c r="WNS32" s="197"/>
      <c r="WNT32" s="197"/>
      <c r="WNU32" s="197"/>
      <c r="WNV32" s="197"/>
      <c r="WNW32" s="197"/>
      <c r="WNX32" s="197"/>
      <c r="WNY32" s="197"/>
      <c r="WNZ32" s="197"/>
      <c r="WOA32" s="197"/>
      <c r="WOB32" s="197"/>
      <c r="WOC32" s="197"/>
      <c r="WOD32" s="197"/>
      <c r="WOE32" s="197"/>
      <c r="WOF32" s="197"/>
      <c r="WOG32" s="197"/>
      <c r="WOH32" s="197"/>
      <c r="WOI32" s="197"/>
      <c r="WOJ32" s="197"/>
      <c r="WOK32" s="197"/>
      <c r="WOL32" s="197"/>
      <c r="WOM32" s="197"/>
      <c r="WON32" s="197"/>
      <c r="WOO32" s="197"/>
      <c r="WOP32" s="197"/>
      <c r="WOQ32" s="197"/>
      <c r="WOR32" s="197"/>
      <c r="WOS32" s="197"/>
      <c r="WOT32" s="197"/>
      <c r="WOU32" s="197"/>
      <c r="WOV32" s="197"/>
      <c r="WOW32" s="197"/>
      <c r="WOX32" s="197"/>
      <c r="WOY32" s="197"/>
      <c r="WOZ32" s="197"/>
      <c r="WPA32" s="197"/>
      <c r="WPB32" s="197"/>
      <c r="WPC32" s="197"/>
      <c r="WPD32" s="197"/>
      <c r="WPE32" s="197"/>
      <c r="WPF32" s="197"/>
      <c r="WPG32" s="197"/>
      <c r="WPH32" s="197"/>
      <c r="WPI32" s="197"/>
      <c r="WPJ32" s="197"/>
      <c r="WPK32" s="197"/>
      <c r="WPL32" s="197"/>
      <c r="WPM32" s="197"/>
      <c r="WPN32" s="197"/>
      <c r="WPO32" s="197"/>
      <c r="WPP32" s="197"/>
      <c r="WPQ32" s="197"/>
      <c r="WPR32" s="197"/>
      <c r="WPS32" s="197"/>
      <c r="WPT32" s="197"/>
      <c r="WPU32" s="197"/>
      <c r="WPV32" s="197"/>
      <c r="WPW32" s="197"/>
      <c r="WPX32" s="197"/>
      <c r="WPY32" s="197"/>
      <c r="WPZ32" s="197"/>
      <c r="WQA32" s="197"/>
      <c r="WQB32" s="197"/>
      <c r="WQC32" s="197"/>
      <c r="WQD32" s="197"/>
      <c r="WQE32" s="197"/>
      <c r="WQF32" s="197"/>
      <c r="WQG32" s="197"/>
      <c r="WQH32" s="197"/>
      <c r="WQI32" s="197"/>
      <c r="WQJ32" s="197"/>
      <c r="WQK32" s="197"/>
      <c r="WQL32" s="197"/>
      <c r="WQM32" s="197"/>
      <c r="WQN32" s="197"/>
      <c r="WQO32" s="197"/>
      <c r="WQP32" s="197"/>
      <c r="WQQ32" s="197"/>
      <c r="WQR32" s="197"/>
      <c r="WQS32" s="197"/>
      <c r="WQT32" s="197"/>
      <c r="WQU32" s="197"/>
      <c r="WQV32" s="197"/>
      <c r="WQW32" s="197"/>
      <c r="WQX32" s="197"/>
      <c r="WQY32" s="197"/>
      <c r="WQZ32" s="197"/>
      <c r="WRA32" s="197"/>
      <c r="WRB32" s="197"/>
      <c r="WRC32" s="197"/>
      <c r="WRD32" s="197"/>
      <c r="WRE32" s="197"/>
      <c r="WRF32" s="197"/>
      <c r="WRG32" s="197"/>
      <c r="WRH32" s="197"/>
      <c r="WRI32" s="197"/>
      <c r="WRJ32" s="197"/>
      <c r="WRK32" s="197"/>
      <c r="WRL32" s="197"/>
      <c r="WRM32" s="197"/>
      <c r="WRN32" s="197"/>
      <c r="WRO32" s="197"/>
      <c r="WRP32" s="197"/>
      <c r="WRQ32" s="197"/>
      <c r="WRR32" s="197"/>
      <c r="WRS32" s="197"/>
      <c r="WRT32" s="197"/>
      <c r="WRU32" s="197"/>
      <c r="WRV32" s="197"/>
      <c r="WRW32" s="197"/>
      <c r="WRX32" s="197"/>
      <c r="WRY32" s="197"/>
      <c r="WRZ32" s="197"/>
      <c r="WSA32" s="197"/>
      <c r="WSB32" s="197"/>
      <c r="WSC32" s="197"/>
      <c r="WSD32" s="197"/>
      <c r="WSE32" s="197"/>
      <c r="WSF32" s="197"/>
      <c r="WSG32" s="197"/>
      <c r="WSH32" s="197"/>
      <c r="WSI32" s="197"/>
      <c r="WSJ32" s="197"/>
      <c r="WSK32" s="197"/>
      <c r="WSL32" s="197"/>
      <c r="WSM32" s="197"/>
      <c r="WSN32" s="197"/>
      <c r="WSO32" s="197"/>
      <c r="WSP32" s="197"/>
      <c r="WSQ32" s="197"/>
      <c r="WSR32" s="197"/>
      <c r="WSS32" s="197"/>
      <c r="WST32" s="197"/>
      <c r="WSU32" s="197"/>
      <c r="WSV32" s="197"/>
      <c r="WSW32" s="197"/>
      <c r="WSX32" s="197"/>
      <c r="WSY32" s="197"/>
      <c r="WSZ32" s="197"/>
      <c r="WTA32" s="197"/>
      <c r="WTB32" s="197"/>
      <c r="WTC32" s="197"/>
      <c r="WTD32" s="197"/>
      <c r="WTE32" s="197"/>
      <c r="WTF32" s="197"/>
      <c r="WTG32" s="197"/>
      <c r="WTH32" s="197"/>
      <c r="WTI32" s="197"/>
      <c r="WTJ32" s="197"/>
      <c r="WTK32" s="197"/>
      <c r="WTL32" s="197"/>
      <c r="WTM32" s="197"/>
      <c r="WTN32" s="197"/>
      <c r="WTO32" s="197"/>
      <c r="WTP32" s="197"/>
      <c r="WTQ32" s="197"/>
      <c r="WTR32" s="197"/>
      <c r="WTS32" s="197"/>
      <c r="WTT32" s="197"/>
      <c r="WTU32" s="197"/>
      <c r="WTV32" s="197"/>
      <c r="WTW32" s="197"/>
      <c r="WTX32" s="197"/>
      <c r="WTY32" s="197"/>
      <c r="WTZ32" s="197"/>
      <c r="WUA32" s="197"/>
      <c r="WUB32" s="197"/>
      <c r="WUC32" s="197"/>
      <c r="WUD32" s="197"/>
      <c r="WUE32" s="197"/>
      <c r="WUF32" s="197"/>
      <c r="WUG32" s="197"/>
      <c r="WUH32" s="197"/>
      <c r="WUI32" s="197"/>
      <c r="WUJ32" s="197"/>
      <c r="WUK32" s="197"/>
      <c r="WUL32" s="197"/>
      <c r="WUM32" s="197"/>
      <c r="WUN32" s="197"/>
      <c r="WUO32" s="197"/>
      <c r="WUP32" s="197"/>
      <c r="WUQ32" s="197"/>
      <c r="WUR32" s="197"/>
      <c r="WUS32" s="197"/>
      <c r="WUT32" s="197"/>
      <c r="WUU32" s="197"/>
      <c r="WUV32" s="197"/>
      <c r="WUW32" s="197"/>
      <c r="WUX32" s="197"/>
      <c r="WUY32" s="197"/>
      <c r="WUZ32" s="197"/>
      <c r="WVA32" s="197"/>
      <c r="WVB32" s="197"/>
      <c r="WVC32" s="197"/>
      <c r="WVD32" s="197"/>
      <c r="WVE32" s="197"/>
      <c r="WVF32" s="197"/>
      <c r="WVG32" s="197"/>
      <c r="WVH32" s="197"/>
      <c r="WVI32" s="197"/>
      <c r="WVJ32" s="197"/>
      <c r="WVK32" s="197"/>
      <c r="WVL32" s="197"/>
      <c r="WVM32" s="197"/>
      <c r="WVN32" s="197"/>
      <c r="WVO32" s="197"/>
      <c r="WVP32" s="197"/>
      <c r="WVQ32" s="197"/>
      <c r="WVR32" s="197"/>
      <c r="WVS32" s="197"/>
      <c r="WVT32" s="197"/>
      <c r="WVU32" s="197"/>
      <c r="WVV32" s="197"/>
      <c r="WVW32" s="197"/>
      <c r="WVX32" s="197"/>
      <c r="WVY32" s="197"/>
      <c r="WVZ32" s="197"/>
      <c r="WWA32" s="197"/>
      <c r="WWB32" s="197"/>
      <c r="WWC32" s="197"/>
      <c r="WWD32" s="197"/>
      <c r="WWE32" s="197"/>
      <c r="WWF32" s="197"/>
      <c r="WWG32" s="197"/>
      <c r="WWH32" s="197"/>
      <c r="WWI32" s="197"/>
      <c r="WWJ32" s="197"/>
      <c r="WWK32" s="197"/>
      <c r="WWL32" s="197"/>
      <c r="WWM32" s="197"/>
      <c r="WWN32" s="197"/>
      <c r="WWO32" s="197"/>
      <c r="WWP32" s="197"/>
      <c r="WWQ32" s="197"/>
      <c r="WWR32" s="197"/>
      <c r="WWS32" s="197"/>
      <c r="WWT32" s="197"/>
      <c r="WWU32" s="197"/>
      <c r="WWV32" s="197"/>
      <c r="WWW32" s="197"/>
      <c r="WWX32" s="197"/>
      <c r="WWY32" s="197"/>
      <c r="WWZ32" s="197"/>
    </row>
    <row r="33" spans="1:53" s="197" customFormat="1" ht="15.75" customHeight="1" x14ac:dyDescent="0.2">
      <c r="A33" s="210">
        <v>5</v>
      </c>
      <c r="B33" s="197" t="s">
        <v>327</v>
      </c>
      <c r="C33" s="182" t="str">
        <f t="shared" si="1"/>
        <v>45</v>
      </c>
      <c r="D33" s="182" t="str">
        <f t="shared" si="2"/>
        <v>40</v>
      </c>
      <c r="E33" s="182" t="str">
        <f t="shared" si="3"/>
        <v>000</v>
      </c>
      <c r="F33" s="198" t="str">
        <f t="shared" si="0"/>
        <v>5100.03</v>
      </c>
      <c r="G33" s="197" t="s">
        <v>94</v>
      </c>
      <c r="H33" s="199">
        <v>0</v>
      </c>
      <c r="I33" s="199">
        <v>0</v>
      </c>
      <c r="J33" s="199"/>
      <c r="K33" s="199"/>
      <c r="L33" s="199"/>
      <c r="M33" s="199">
        <v>0</v>
      </c>
      <c r="N33" s="200">
        <v>0</v>
      </c>
      <c r="O33" s="200"/>
      <c r="Q33" s="201">
        <f>IFERROR(VLOOKUP(B33,[2]rptBudgetaryBudgetCrossOrganiza!$A$4:$K$282,2,FALSE),"0")</f>
        <v>0</v>
      </c>
      <c r="R33" s="201">
        <v>0</v>
      </c>
      <c r="S33" s="201"/>
      <c r="T33" s="201"/>
      <c r="U33" s="201"/>
      <c r="V33" s="201">
        <v>0</v>
      </c>
      <c r="W33" s="202">
        <v>0</v>
      </c>
      <c r="X33" s="202"/>
      <c r="Z33" s="203">
        <v>0</v>
      </c>
      <c r="AA33" s="203">
        <v>0</v>
      </c>
      <c r="AB33" s="203"/>
      <c r="AC33" s="203"/>
      <c r="AD33" s="203"/>
      <c r="AE33" s="203">
        <v>0</v>
      </c>
      <c r="AF33" s="204">
        <v>0</v>
      </c>
      <c r="AG33" s="204">
        <f t="shared" si="4"/>
        <v>0</v>
      </c>
      <c r="AI33" s="205">
        <v>0</v>
      </c>
      <c r="AJ33" s="205">
        <v>0</v>
      </c>
      <c r="AK33" s="206"/>
      <c r="AL33" s="205"/>
      <c r="AM33" s="206"/>
      <c r="AN33" s="206"/>
      <c r="AO33" s="206"/>
      <c r="AP33" s="206"/>
      <c r="AQ33" s="206"/>
      <c r="AR33" s="206"/>
      <c r="AT33" s="202"/>
      <c r="AU33" s="202"/>
      <c r="AV33" s="202"/>
      <c r="AW33" s="202"/>
      <c r="AX33" s="202"/>
      <c r="AY33" s="202"/>
      <c r="AZ33" s="202"/>
      <c r="BA33" s="202"/>
    </row>
    <row r="34" spans="1:53" s="197" customFormat="1" ht="15.75" customHeight="1" x14ac:dyDescent="0.2">
      <c r="A34" s="210">
        <v>5</v>
      </c>
      <c r="B34" s="197" t="s">
        <v>329</v>
      </c>
      <c r="C34" s="182" t="str">
        <f t="shared" si="1"/>
        <v>45</v>
      </c>
      <c r="D34" s="182" t="str">
        <f t="shared" si="2"/>
        <v>40</v>
      </c>
      <c r="E34" s="182" t="str">
        <f t="shared" si="3"/>
        <v>000</v>
      </c>
      <c r="F34" s="198" t="str">
        <f t="shared" si="0"/>
        <v>5100.04</v>
      </c>
      <c r="G34" s="197" t="s">
        <v>95</v>
      </c>
      <c r="H34" s="199">
        <v>0</v>
      </c>
      <c r="I34" s="199">
        <v>0</v>
      </c>
      <c r="J34" s="199"/>
      <c r="K34" s="199"/>
      <c r="L34" s="199"/>
      <c r="M34" s="199">
        <v>0</v>
      </c>
      <c r="N34" s="200">
        <v>0</v>
      </c>
      <c r="O34" s="200"/>
      <c r="Q34" s="201">
        <f>IFERROR(VLOOKUP(B34,[2]rptBudgetaryBudgetCrossOrganiza!$A$4:$K$282,2,FALSE),"0")</f>
        <v>0</v>
      </c>
      <c r="R34" s="201">
        <v>0</v>
      </c>
      <c r="S34" s="201"/>
      <c r="T34" s="201"/>
      <c r="U34" s="201"/>
      <c r="V34" s="201">
        <v>0</v>
      </c>
      <c r="W34" s="202">
        <v>0</v>
      </c>
      <c r="X34" s="202"/>
      <c r="Z34" s="203">
        <v>0</v>
      </c>
      <c r="AA34" s="203">
        <v>0</v>
      </c>
      <c r="AB34" s="203"/>
      <c r="AC34" s="203"/>
      <c r="AD34" s="203"/>
      <c r="AE34" s="203">
        <v>0</v>
      </c>
      <c r="AF34" s="204">
        <v>0</v>
      </c>
      <c r="AG34" s="204">
        <f t="shared" si="4"/>
        <v>0</v>
      </c>
      <c r="AI34" s="205">
        <v>0</v>
      </c>
      <c r="AJ34" s="205">
        <v>0</v>
      </c>
      <c r="AK34" s="206"/>
      <c r="AL34" s="205"/>
      <c r="AM34" s="206"/>
      <c r="AN34" s="206"/>
      <c r="AO34" s="206"/>
      <c r="AP34" s="206"/>
      <c r="AQ34" s="206"/>
      <c r="AR34" s="206"/>
      <c r="AT34" s="202"/>
      <c r="AU34" s="202"/>
      <c r="AV34" s="202"/>
      <c r="AW34" s="202"/>
      <c r="AX34" s="202"/>
      <c r="AY34" s="202"/>
      <c r="AZ34" s="202"/>
      <c r="BA34" s="202">
        <f>AZ34-AU34</f>
        <v>0</v>
      </c>
    </row>
    <row r="35" spans="1:53" s="197" customFormat="1" ht="15.75" customHeight="1" x14ac:dyDescent="0.2">
      <c r="A35" s="210">
        <v>5</v>
      </c>
      <c r="B35" s="197" t="s">
        <v>331</v>
      </c>
      <c r="C35" s="182" t="str">
        <f t="shared" si="1"/>
        <v>45</v>
      </c>
      <c r="D35" s="182" t="str">
        <f t="shared" si="2"/>
        <v>40</v>
      </c>
      <c r="E35" s="182" t="str">
        <f t="shared" si="3"/>
        <v>000</v>
      </c>
      <c r="F35" s="198" t="str">
        <f t="shared" si="0"/>
        <v>5100.05</v>
      </c>
      <c r="G35" s="197" t="s">
        <v>96</v>
      </c>
      <c r="H35" s="199">
        <v>0</v>
      </c>
      <c r="I35" s="199">
        <v>0</v>
      </c>
      <c r="J35" s="199"/>
      <c r="K35" s="199"/>
      <c r="L35" s="199"/>
      <c r="M35" s="199">
        <v>0</v>
      </c>
      <c r="N35" s="200">
        <v>0</v>
      </c>
      <c r="O35" s="200"/>
      <c r="Q35" s="201">
        <f>IFERROR(VLOOKUP(B35,[2]rptBudgetaryBudgetCrossOrganiza!$A$4:$K$282,2,FALSE),"0")</f>
        <v>0</v>
      </c>
      <c r="R35" s="201">
        <v>0</v>
      </c>
      <c r="S35" s="201"/>
      <c r="T35" s="201"/>
      <c r="U35" s="201"/>
      <c r="V35" s="201">
        <v>0</v>
      </c>
      <c r="W35" s="202">
        <v>0</v>
      </c>
      <c r="X35" s="202"/>
      <c r="Z35" s="203">
        <v>0</v>
      </c>
      <c r="AA35" s="203">
        <v>0</v>
      </c>
      <c r="AB35" s="203"/>
      <c r="AC35" s="203"/>
      <c r="AD35" s="203"/>
      <c r="AE35" s="203">
        <v>0</v>
      </c>
      <c r="AF35" s="204">
        <v>0</v>
      </c>
      <c r="AG35" s="204">
        <f t="shared" si="4"/>
        <v>0</v>
      </c>
      <c r="AI35" s="205">
        <v>0</v>
      </c>
      <c r="AJ35" s="205">
        <v>0</v>
      </c>
      <c r="AK35" s="206"/>
      <c r="AL35" s="205"/>
      <c r="AM35" s="206"/>
      <c r="AN35" s="206"/>
      <c r="AO35" s="206"/>
      <c r="AP35" s="206"/>
      <c r="AQ35" s="206"/>
      <c r="AR35" s="206"/>
      <c r="AT35" s="202"/>
      <c r="AU35" s="202"/>
      <c r="AV35" s="202"/>
      <c r="AW35" s="202"/>
      <c r="AX35" s="202"/>
      <c r="AY35" s="202"/>
      <c r="AZ35" s="202"/>
      <c r="BA35" s="202">
        <f>AZ35-AU35</f>
        <v>0</v>
      </c>
    </row>
    <row r="36" spans="1:53" s="197" customFormat="1" ht="15.75" customHeight="1" x14ac:dyDescent="0.2">
      <c r="A36" s="210">
        <v>5</v>
      </c>
      <c r="B36" s="197" t="s">
        <v>333</v>
      </c>
      <c r="C36" s="182" t="str">
        <f t="shared" si="1"/>
        <v>45</v>
      </c>
      <c r="D36" s="182" t="str">
        <f t="shared" si="2"/>
        <v>40</v>
      </c>
      <c r="E36" s="182" t="str">
        <f t="shared" si="3"/>
        <v>000</v>
      </c>
      <c r="F36" s="198" t="str">
        <f t="shared" si="0"/>
        <v>5100.06</v>
      </c>
      <c r="G36" s="197" t="s">
        <v>97</v>
      </c>
      <c r="H36" s="199">
        <v>0</v>
      </c>
      <c r="I36" s="199">
        <v>0</v>
      </c>
      <c r="J36" s="199"/>
      <c r="K36" s="199"/>
      <c r="L36" s="199"/>
      <c r="M36" s="199">
        <v>0</v>
      </c>
      <c r="N36" s="200">
        <v>0</v>
      </c>
      <c r="O36" s="200"/>
      <c r="Q36" s="201">
        <f>IFERROR(VLOOKUP(B36,[2]rptBudgetaryBudgetCrossOrganiza!$A$4:$K$282,2,FALSE),"0")</f>
        <v>0</v>
      </c>
      <c r="R36" s="201">
        <v>0</v>
      </c>
      <c r="S36" s="201"/>
      <c r="T36" s="201"/>
      <c r="U36" s="201"/>
      <c r="V36" s="201">
        <v>0</v>
      </c>
      <c r="W36" s="202">
        <v>0</v>
      </c>
      <c r="X36" s="202"/>
      <c r="Z36" s="203">
        <v>0</v>
      </c>
      <c r="AA36" s="203">
        <v>0</v>
      </c>
      <c r="AB36" s="203"/>
      <c r="AC36" s="203"/>
      <c r="AD36" s="203"/>
      <c r="AE36" s="203">
        <v>0</v>
      </c>
      <c r="AF36" s="204">
        <v>0</v>
      </c>
      <c r="AG36" s="204">
        <f t="shared" si="4"/>
        <v>0</v>
      </c>
      <c r="AI36" s="205">
        <v>0</v>
      </c>
      <c r="AJ36" s="205">
        <v>0</v>
      </c>
      <c r="AK36" s="206"/>
      <c r="AL36" s="205"/>
      <c r="AM36" s="206"/>
      <c r="AN36" s="206"/>
      <c r="AO36" s="206"/>
      <c r="AP36" s="206"/>
      <c r="AQ36" s="206"/>
      <c r="AR36" s="206"/>
      <c r="AT36" s="202"/>
      <c r="AU36" s="202"/>
      <c r="AV36" s="202"/>
      <c r="AW36" s="202"/>
      <c r="AX36" s="202"/>
      <c r="AY36" s="202"/>
      <c r="AZ36" s="202"/>
      <c r="BA36" s="202">
        <f>AZ36-AU36</f>
        <v>0</v>
      </c>
    </row>
    <row r="37" spans="1:53" s="197" customFormat="1" ht="15.75" customHeight="1" x14ac:dyDescent="0.2">
      <c r="A37" s="210">
        <v>5</v>
      </c>
      <c r="B37" s="197" t="s">
        <v>335</v>
      </c>
      <c r="C37" s="182" t="str">
        <f t="shared" si="1"/>
        <v>45</v>
      </c>
      <c r="D37" s="182" t="str">
        <f t="shared" si="2"/>
        <v>40</v>
      </c>
      <c r="E37" s="182" t="str">
        <f t="shared" si="3"/>
        <v>000</v>
      </c>
      <c r="F37" s="198" t="str">
        <f t="shared" si="0"/>
        <v>5100.07</v>
      </c>
      <c r="G37" s="197" t="s">
        <v>98</v>
      </c>
      <c r="H37" s="199">
        <v>0</v>
      </c>
      <c r="I37" s="199">
        <v>0</v>
      </c>
      <c r="J37" s="199"/>
      <c r="K37" s="199"/>
      <c r="L37" s="199"/>
      <c r="M37" s="199">
        <v>0</v>
      </c>
      <c r="N37" s="200">
        <v>0</v>
      </c>
      <c r="O37" s="200"/>
      <c r="Q37" s="201">
        <f>IFERROR(VLOOKUP(B37,[2]rptBudgetaryBudgetCrossOrganiza!$A$4:$K$282,2,FALSE),"0")</f>
        <v>0</v>
      </c>
      <c r="R37" s="201">
        <v>0</v>
      </c>
      <c r="S37" s="201"/>
      <c r="T37" s="201"/>
      <c r="U37" s="201"/>
      <c r="V37" s="201">
        <v>0</v>
      </c>
      <c r="W37" s="202">
        <v>0</v>
      </c>
      <c r="X37" s="202"/>
      <c r="Z37" s="203">
        <v>0</v>
      </c>
      <c r="AA37" s="203">
        <v>0</v>
      </c>
      <c r="AB37" s="203"/>
      <c r="AC37" s="203"/>
      <c r="AD37" s="203"/>
      <c r="AE37" s="203">
        <v>0</v>
      </c>
      <c r="AF37" s="204">
        <v>0</v>
      </c>
      <c r="AG37" s="204">
        <f t="shared" si="4"/>
        <v>0</v>
      </c>
      <c r="AI37" s="205">
        <v>0</v>
      </c>
      <c r="AJ37" s="205">
        <v>0</v>
      </c>
      <c r="AK37" s="206"/>
      <c r="AL37" s="205"/>
      <c r="AM37" s="206"/>
      <c r="AN37" s="206"/>
      <c r="AO37" s="206"/>
      <c r="AP37" s="206"/>
      <c r="AQ37" s="206"/>
      <c r="AR37" s="206"/>
      <c r="AT37" s="202"/>
      <c r="AU37" s="202"/>
      <c r="AV37" s="202"/>
      <c r="AW37" s="202"/>
      <c r="AX37" s="202"/>
      <c r="AY37" s="202"/>
      <c r="AZ37" s="202"/>
      <c r="BA37" s="202">
        <f>AZ37-AU37</f>
        <v>0</v>
      </c>
    </row>
    <row r="38" spans="1:53" s="197" customFormat="1" ht="15.75" customHeight="1" x14ac:dyDescent="0.2">
      <c r="A38" s="210">
        <v>5</v>
      </c>
      <c r="B38" s="197" t="s">
        <v>337</v>
      </c>
      <c r="C38" s="182" t="str">
        <f t="shared" si="1"/>
        <v>45</v>
      </c>
      <c r="D38" s="182" t="str">
        <f t="shared" si="2"/>
        <v>40</v>
      </c>
      <c r="E38" s="182" t="str">
        <f t="shared" si="3"/>
        <v>000</v>
      </c>
      <c r="F38" s="198" t="str">
        <f t="shared" si="0"/>
        <v>5100.08</v>
      </c>
      <c r="G38" s="197" t="s">
        <v>99</v>
      </c>
      <c r="H38" s="199">
        <v>0</v>
      </c>
      <c r="I38" s="199">
        <v>0</v>
      </c>
      <c r="J38" s="199"/>
      <c r="K38" s="199"/>
      <c r="L38" s="199"/>
      <c r="M38" s="199">
        <v>0</v>
      </c>
      <c r="N38" s="200">
        <v>0</v>
      </c>
      <c r="O38" s="200"/>
      <c r="Q38" s="201">
        <f>IFERROR(VLOOKUP(B38,[2]rptBudgetaryBudgetCrossOrganiza!$A$4:$K$282,2,FALSE),"0")</f>
        <v>0</v>
      </c>
      <c r="R38" s="201">
        <v>0</v>
      </c>
      <c r="S38" s="201"/>
      <c r="T38" s="201"/>
      <c r="U38" s="201"/>
      <c r="V38" s="201">
        <v>0</v>
      </c>
      <c r="W38" s="202">
        <v>0</v>
      </c>
      <c r="X38" s="202"/>
      <c r="Z38" s="203">
        <v>0</v>
      </c>
      <c r="AA38" s="203">
        <v>0</v>
      </c>
      <c r="AB38" s="203"/>
      <c r="AC38" s="203"/>
      <c r="AD38" s="203"/>
      <c r="AE38" s="203">
        <v>0</v>
      </c>
      <c r="AF38" s="204">
        <v>0</v>
      </c>
      <c r="AG38" s="204">
        <f t="shared" si="4"/>
        <v>0</v>
      </c>
      <c r="AI38" s="205">
        <v>0</v>
      </c>
      <c r="AJ38" s="205">
        <v>0</v>
      </c>
      <c r="AK38" s="206"/>
      <c r="AL38" s="205"/>
      <c r="AM38" s="206"/>
      <c r="AN38" s="206"/>
      <c r="AO38" s="206"/>
      <c r="AP38" s="206"/>
      <c r="AQ38" s="206"/>
      <c r="AR38" s="206"/>
      <c r="AT38" s="202"/>
      <c r="AU38" s="202"/>
      <c r="AV38" s="202"/>
      <c r="AW38" s="202"/>
      <c r="AX38" s="202"/>
      <c r="AY38" s="202"/>
      <c r="AZ38" s="202"/>
      <c r="BA38" s="202">
        <f>AZ38-AU38</f>
        <v>0</v>
      </c>
    </row>
    <row r="39" spans="1:53" s="197" customFormat="1" ht="15.75" customHeight="1" x14ac:dyDescent="0.2">
      <c r="A39" s="210">
        <v>5</v>
      </c>
      <c r="B39" s="197" t="s">
        <v>339</v>
      </c>
      <c r="C39" s="182" t="str">
        <f t="shared" si="1"/>
        <v>45</v>
      </c>
      <c r="D39" s="182" t="str">
        <f t="shared" si="2"/>
        <v>40</v>
      </c>
      <c r="E39" s="182" t="str">
        <f t="shared" si="3"/>
        <v>000</v>
      </c>
      <c r="F39" s="198" t="str">
        <f t="shared" si="0"/>
        <v>5100.09</v>
      </c>
      <c r="G39" s="197" t="s">
        <v>483</v>
      </c>
      <c r="H39" s="199">
        <v>0</v>
      </c>
      <c r="I39" s="199">
        <v>0</v>
      </c>
      <c r="J39" s="199"/>
      <c r="K39" s="199"/>
      <c r="L39" s="199"/>
      <c r="M39" s="199">
        <v>0</v>
      </c>
      <c r="N39" s="200">
        <v>0</v>
      </c>
      <c r="O39" s="200"/>
      <c r="Q39" s="201">
        <f>IFERROR(VLOOKUP(B39,[2]rptBudgetaryBudgetCrossOrganiza!$A$4:$K$282,2,FALSE),"0")</f>
        <v>0</v>
      </c>
      <c r="R39" s="201">
        <v>0</v>
      </c>
      <c r="S39" s="201"/>
      <c r="T39" s="201"/>
      <c r="U39" s="201"/>
      <c r="V39" s="201">
        <v>0</v>
      </c>
      <c r="W39" s="202">
        <v>0</v>
      </c>
      <c r="X39" s="202"/>
      <c r="Z39" s="203">
        <v>0</v>
      </c>
      <c r="AA39" s="203">
        <v>0</v>
      </c>
      <c r="AB39" s="203"/>
      <c r="AC39" s="203"/>
      <c r="AD39" s="203"/>
      <c r="AE39" s="203">
        <v>0</v>
      </c>
      <c r="AF39" s="204">
        <v>0</v>
      </c>
      <c r="AG39" s="204">
        <f t="shared" si="4"/>
        <v>0</v>
      </c>
      <c r="AI39" s="205">
        <v>0</v>
      </c>
      <c r="AJ39" s="205">
        <v>0</v>
      </c>
      <c r="AK39" s="206"/>
      <c r="AL39" s="205"/>
      <c r="AM39" s="206"/>
      <c r="AN39" s="206"/>
      <c r="AO39" s="206"/>
      <c r="AP39" s="206"/>
      <c r="AQ39" s="206"/>
      <c r="AR39" s="208"/>
      <c r="AT39" s="208"/>
      <c r="AU39" s="208"/>
      <c r="AV39" s="208"/>
      <c r="AW39" s="208"/>
      <c r="AX39" s="208"/>
      <c r="AY39" s="208"/>
      <c r="AZ39" s="208"/>
      <c r="BA39" s="208"/>
    </row>
    <row r="40" spans="1:53" s="197" customFormat="1" ht="15.75" customHeight="1" x14ac:dyDescent="0.2">
      <c r="A40" s="210">
        <v>5</v>
      </c>
      <c r="B40" s="197" t="s">
        <v>341</v>
      </c>
      <c r="C40" s="182" t="str">
        <f t="shared" si="1"/>
        <v>45</v>
      </c>
      <c r="D40" s="182" t="str">
        <f t="shared" si="2"/>
        <v>40</v>
      </c>
      <c r="E40" s="182" t="str">
        <f t="shared" si="3"/>
        <v>000</v>
      </c>
      <c r="F40" s="198" t="str">
        <f t="shared" si="0"/>
        <v>5100.10</v>
      </c>
      <c r="G40" s="197" t="s">
        <v>484</v>
      </c>
      <c r="H40" s="199">
        <v>0</v>
      </c>
      <c r="I40" s="199">
        <v>0</v>
      </c>
      <c r="J40" s="199"/>
      <c r="K40" s="199"/>
      <c r="L40" s="199"/>
      <c r="M40" s="199">
        <v>0</v>
      </c>
      <c r="N40" s="200">
        <v>0</v>
      </c>
      <c r="O40" s="200"/>
      <c r="Q40" s="201">
        <f>IFERROR(VLOOKUP(B40,[2]rptBudgetaryBudgetCrossOrganiza!$A$4:$K$282,2,FALSE),"0")</f>
        <v>0</v>
      </c>
      <c r="R40" s="201">
        <v>0</v>
      </c>
      <c r="S40" s="201"/>
      <c r="T40" s="201"/>
      <c r="U40" s="201"/>
      <c r="V40" s="201">
        <v>0</v>
      </c>
      <c r="W40" s="202">
        <v>0</v>
      </c>
      <c r="X40" s="202"/>
      <c r="Z40" s="203">
        <v>0</v>
      </c>
      <c r="AA40" s="203">
        <v>0</v>
      </c>
      <c r="AB40" s="203"/>
      <c r="AC40" s="203"/>
      <c r="AD40" s="203"/>
      <c r="AE40" s="203">
        <v>0</v>
      </c>
      <c r="AF40" s="204">
        <v>0</v>
      </c>
      <c r="AG40" s="204">
        <f t="shared" si="4"/>
        <v>0</v>
      </c>
      <c r="AI40" s="205">
        <v>0</v>
      </c>
      <c r="AJ40" s="205">
        <v>0</v>
      </c>
      <c r="AK40" s="206"/>
      <c r="AL40" s="205"/>
      <c r="AM40" s="206"/>
      <c r="AN40" s="206"/>
      <c r="AO40" s="206"/>
      <c r="AP40" s="206"/>
      <c r="AQ40" s="206"/>
      <c r="AR40" s="208"/>
      <c r="AT40" s="208"/>
      <c r="AU40" s="208"/>
      <c r="AV40" s="208"/>
      <c r="AW40" s="208"/>
      <c r="AX40" s="208"/>
      <c r="AY40" s="208"/>
      <c r="AZ40" s="208"/>
      <c r="BA40" s="208"/>
    </row>
    <row r="41" spans="1:53" s="197" customFormat="1" ht="15.75" customHeight="1" x14ac:dyDescent="0.2">
      <c r="A41" s="210">
        <v>5</v>
      </c>
      <c r="B41" s="197" t="s">
        <v>343</v>
      </c>
      <c r="C41" s="182" t="str">
        <f t="shared" si="1"/>
        <v>45</v>
      </c>
      <c r="D41" s="182" t="str">
        <f t="shared" si="2"/>
        <v>40</v>
      </c>
      <c r="E41" s="182" t="str">
        <f t="shared" si="3"/>
        <v>000</v>
      </c>
      <c r="F41" s="198" t="str">
        <f t="shared" si="0"/>
        <v>5100.11</v>
      </c>
      <c r="G41" s="197" t="s">
        <v>100</v>
      </c>
      <c r="H41" s="199">
        <v>0</v>
      </c>
      <c r="I41" s="199">
        <v>0</v>
      </c>
      <c r="J41" s="199"/>
      <c r="K41" s="199"/>
      <c r="L41" s="199"/>
      <c r="M41" s="199">
        <v>0</v>
      </c>
      <c r="N41" s="200">
        <v>0</v>
      </c>
      <c r="O41" s="200"/>
      <c r="Q41" s="201">
        <f>IFERROR(VLOOKUP(B41,[2]rptBudgetaryBudgetCrossOrganiza!$A$4:$K$282,2,FALSE),"0")</f>
        <v>0</v>
      </c>
      <c r="R41" s="201">
        <v>0</v>
      </c>
      <c r="S41" s="201"/>
      <c r="T41" s="201"/>
      <c r="U41" s="201"/>
      <c r="V41" s="201">
        <v>0</v>
      </c>
      <c r="W41" s="202">
        <v>0</v>
      </c>
      <c r="X41" s="202"/>
      <c r="Z41" s="203">
        <v>0</v>
      </c>
      <c r="AA41" s="203">
        <v>0</v>
      </c>
      <c r="AB41" s="203"/>
      <c r="AC41" s="203"/>
      <c r="AD41" s="203"/>
      <c r="AE41" s="203">
        <v>0</v>
      </c>
      <c r="AF41" s="204">
        <v>0</v>
      </c>
      <c r="AG41" s="204">
        <f t="shared" si="4"/>
        <v>0</v>
      </c>
      <c r="AI41" s="205">
        <v>0</v>
      </c>
      <c r="AJ41" s="205">
        <v>0</v>
      </c>
      <c r="AK41" s="206"/>
      <c r="AL41" s="205"/>
      <c r="AM41" s="206"/>
      <c r="AN41" s="206"/>
      <c r="AO41" s="206"/>
      <c r="AP41" s="206"/>
      <c r="AQ41" s="206"/>
      <c r="AR41" s="208"/>
      <c r="AT41" s="208"/>
      <c r="AU41" s="208"/>
      <c r="AV41" s="208"/>
      <c r="AW41" s="208"/>
      <c r="AX41" s="208"/>
      <c r="AY41" s="208"/>
      <c r="AZ41" s="208"/>
      <c r="BA41" s="208"/>
    </row>
    <row r="42" spans="1:53" s="197" customFormat="1" ht="15.75" customHeight="1" x14ac:dyDescent="0.2">
      <c r="A42" s="210">
        <v>5</v>
      </c>
      <c r="B42" s="197" t="s">
        <v>345</v>
      </c>
      <c r="C42" s="182" t="str">
        <f t="shared" si="1"/>
        <v>45</v>
      </c>
      <c r="D42" s="182" t="str">
        <f t="shared" si="2"/>
        <v>40</v>
      </c>
      <c r="E42" s="182" t="str">
        <f t="shared" si="3"/>
        <v>000</v>
      </c>
      <c r="F42" s="198" t="str">
        <f t="shared" si="0"/>
        <v>5100.12</v>
      </c>
      <c r="G42" s="197" t="s">
        <v>101</v>
      </c>
      <c r="H42" s="199">
        <v>0</v>
      </c>
      <c r="I42" s="199">
        <v>0</v>
      </c>
      <c r="J42" s="199"/>
      <c r="K42" s="199"/>
      <c r="L42" s="199"/>
      <c r="M42" s="199">
        <v>0</v>
      </c>
      <c r="N42" s="200">
        <v>0</v>
      </c>
      <c r="O42" s="200"/>
      <c r="Q42" s="201">
        <f>IFERROR(VLOOKUP(B42,[2]rptBudgetaryBudgetCrossOrganiza!$A$4:$K$282,2,FALSE),"0")</f>
        <v>0</v>
      </c>
      <c r="R42" s="201">
        <v>0</v>
      </c>
      <c r="S42" s="201"/>
      <c r="T42" s="201"/>
      <c r="U42" s="201"/>
      <c r="V42" s="201">
        <v>0</v>
      </c>
      <c r="W42" s="202">
        <v>0</v>
      </c>
      <c r="X42" s="202"/>
      <c r="Z42" s="203">
        <v>0</v>
      </c>
      <c r="AA42" s="203">
        <v>0</v>
      </c>
      <c r="AB42" s="203"/>
      <c r="AC42" s="203"/>
      <c r="AD42" s="203"/>
      <c r="AE42" s="203">
        <v>0</v>
      </c>
      <c r="AF42" s="204">
        <v>0</v>
      </c>
      <c r="AG42" s="204">
        <f t="shared" si="4"/>
        <v>0</v>
      </c>
      <c r="AI42" s="205">
        <v>0</v>
      </c>
      <c r="AJ42" s="205">
        <v>0</v>
      </c>
      <c r="AK42" s="206"/>
      <c r="AL42" s="205"/>
      <c r="AM42" s="206"/>
      <c r="AN42" s="206"/>
      <c r="AO42" s="206"/>
      <c r="AP42" s="206"/>
      <c r="AQ42" s="206"/>
      <c r="AR42" s="208"/>
      <c r="AT42" s="208"/>
      <c r="AU42" s="208"/>
      <c r="AV42" s="208"/>
      <c r="AW42" s="208"/>
      <c r="AX42" s="208"/>
      <c r="AY42" s="208"/>
      <c r="AZ42" s="208"/>
      <c r="BA42" s="208"/>
    </row>
    <row r="43" spans="1:53" s="197" customFormat="1" ht="15.75" customHeight="1" x14ac:dyDescent="0.2">
      <c r="A43" s="210">
        <v>5</v>
      </c>
      <c r="B43" s="197" t="s">
        <v>347</v>
      </c>
      <c r="C43" s="182" t="str">
        <f t="shared" si="1"/>
        <v>45</v>
      </c>
      <c r="D43" s="182" t="str">
        <f t="shared" si="2"/>
        <v>40</v>
      </c>
      <c r="E43" s="182" t="str">
        <f t="shared" si="3"/>
        <v>000</v>
      </c>
      <c r="F43" s="198" t="str">
        <f t="shared" si="0"/>
        <v>5100.13</v>
      </c>
      <c r="G43" s="197" t="s">
        <v>485</v>
      </c>
      <c r="H43" s="199">
        <v>0</v>
      </c>
      <c r="I43" s="199">
        <v>0</v>
      </c>
      <c r="J43" s="199"/>
      <c r="K43" s="199"/>
      <c r="L43" s="199"/>
      <c r="M43" s="199">
        <v>0</v>
      </c>
      <c r="N43" s="200">
        <v>0</v>
      </c>
      <c r="O43" s="200"/>
      <c r="Q43" s="201">
        <f>IFERROR(VLOOKUP(B43,[2]rptBudgetaryBudgetCrossOrganiza!$A$4:$K$282,2,FALSE),"0")</f>
        <v>0</v>
      </c>
      <c r="R43" s="201">
        <v>0</v>
      </c>
      <c r="S43" s="201"/>
      <c r="T43" s="201"/>
      <c r="U43" s="201"/>
      <c r="V43" s="201">
        <v>0</v>
      </c>
      <c r="W43" s="202">
        <v>0</v>
      </c>
      <c r="X43" s="202"/>
      <c r="Z43" s="203">
        <v>0</v>
      </c>
      <c r="AA43" s="203">
        <v>0</v>
      </c>
      <c r="AB43" s="203"/>
      <c r="AC43" s="203"/>
      <c r="AD43" s="203"/>
      <c r="AE43" s="203">
        <v>0</v>
      </c>
      <c r="AF43" s="204">
        <v>0</v>
      </c>
      <c r="AG43" s="204">
        <f t="shared" si="4"/>
        <v>0</v>
      </c>
      <c r="AI43" s="205">
        <v>0</v>
      </c>
      <c r="AJ43" s="205">
        <v>0</v>
      </c>
      <c r="AK43" s="206"/>
      <c r="AL43" s="205"/>
      <c r="AM43" s="206"/>
      <c r="AN43" s="206"/>
      <c r="AO43" s="206"/>
      <c r="AP43" s="206"/>
      <c r="AQ43" s="206"/>
      <c r="AR43" s="208"/>
      <c r="AT43" s="208"/>
      <c r="AU43" s="208"/>
      <c r="AV43" s="208"/>
      <c r="AW43" s="208"/>
      <c r="AX43" s="208"/>
      <c r="AY43" s="208"/>
      <c r="AZ43" s="208"/>
      <c r="BA43" s="208"/>
    </row>
    <row r="44" spans="1:53" s="197" customFormat="1" ht="15.75" customHeight="1" x14ac:dyDescent="0.2">
      <c r="A44" s="210">
        <v>5</v>
      </c>
      <c r="B44" s="197" t="s">
        <v>349</v>
      </c>
      <c r="C44" s="182" t="str">
        <f t="shared" si="1"/>
        <v>45</v>
      </c>
      <c r="D44" s="182" t="str">
        <f t="shared" si="2"/>
        <v>40</v>
      </c>
      <c r="E44" s="182" t="str">
        <f t="shared" si="3"/>
        <v>000</v>
      </c>
      <c r="F44" s="198" t="str">
        <f t="shared" si="0"/>
        <v>5100.14</v>
      </c>
      <c r="G44" s="197" t="s">
        <v>486</v>
      </c>
      <c r="H44" s="199">
        <v>0</v>
      </c>
      <c r="I44" s="199">
        <v>0</v>
      </c>
      <c r="J44" s="199"/>
      <c r="K44" s="199"/>
      <c r="L44" s="199"/>
      <c r="M44" s="199">
        <v>0</v>
      </c>
      <c r="N44" s="200">
        <v>0</v>
      </c>
      <c r="O44" s="200"/>
      <c r="Q44" s="201">
        <f>IFERROR(VLOOKUP(B44,[2]rptBudgetaryBudgetCrossOrganiza!$A$4:$K$282,2,FALSE),"0")</f>
        <v>0</v>
      </c>
      <c r="R44" s="201">
        <v>0</v>
      </c>
      <c r="S44" s="201"/>
      <c r="T44" s="201"/>
      <c r="U44" s="201"/>
      <c r="V44" s="201">
        <v>0</v>
      </c>
      <c r="W44" s="202">
        <v>0</v>
      </c>
      <c r="X44" s="202"/>
      <c r="Z44" s="203">
        <v>0</v>
      </c>
      <c r="AA44" s="203">
        <v>0</v>
      </c>
      <c r="AB44" s="203"/>
      <c r="AC44" s="203"/>
      <c r="AD44" s="203"/>
      <c r="AE44" s="203">
        <v>0</v>
      </c>
      <c r="AF44" s="204">
        <v>0</v>
      </c>
      <c r="AG44" s="204">
        <f t="shared" si="4"/>
        <v>0</v>
      </c>
      <c r="AI44" s="205">
        <v>0</v>
      </c>
      <c r="AJ44" s="205">
        <v>0</v>
      </c>
      <c r="AK44" s="206"/>
      <c r="AL44" s="205"/>
      <c r="AM44" s="206"/>
      <c r="AN44" s="206"/>
      <c r="AO44" s="206"/>
      <c r="AP44" s="206"/>
      <c r="AQ44" s="206"/>
      <c r="AR44" s="208"/>
      <c r="AT44" s="208"/>
      <c r="AU44" s="208"/>
      <c r="AV44" s="208"/>
      <c r="AW44" s="208"/>
      <c r="AX44" s="208"/>
      <c r="AY44" s="208"/>
      <c r="AZ44" s="208"/>
      <c r="BA44" s="208"/>
    </row>
    <row r="45" spans="1:53" s="197" customFormat="1" ht="15.75" customHeight="1" x14ac:dyDescent="0.2">
      <c r="A45" s="210">
        <v>5</v>
      </c>
      <c r="B45" s="197" t="s">
        <v>351</v>
      </c>
      <c r="C45" s="182" t="str">
        <f t="shared" si="1"/>
        <v>45</v>
      </c>
      <c r="D45" s="182" t="str">
        <f t="shared" si="2"/>
        <v>40</v>
      </c>
      <c r="E45" s="182" t="str">
        <f t="shared" si="3"/>
        <v>000</v>
      </c>
      <c r="F45" s="198" t="str">
        <f t="shared" si="0"/>
        <v>5100.15</v>
      </c>
      <c r="G45" s="197" t="s">
        <v>102</v>
      </c>
      <c r="H45" s="199">
        <v>0</v>
      </c>
      <c r="I45" s="199">
        <v>0</v>
      </c>
      <c r="J45" s="199"/>
      <c r="K45" s="199"/>
      <c r="L45" s="199"/>
      <c r="M45" s="199">
        <v>0</v>
      </c>
      <c r="N45" s="200">
        <v>0</v>
      </c>
      <c r="O45" s="200"/>
      <c r="Q45" s="201">
        <f>IFERROR(VLOOKUP(B45,[2]rptBudgetaryBudgetCrossOrganiza!$A$4:$K$282,2,FALSE),"0")</f>
        <v>0</v>
      </c>
      <c r="R45" s="201">
        <v>0</v>
      </c>
      <c r="S45" s="201"/>
      <c r="T45" s="201"/>
      <c r="U45" s="201"/>
      <c r="V45" s="201">
        <v>0</v>
      </c>
      <c r="W45" s="202">
        <v>0</v>
      </c>
      <c r="X45" s="202"/>
      <c r="Z45" s="203">
        <v>0</v>
      </c>
      <c r="AA45" s="203">
        <v>0</v>
      </c>
      <c r="AB45" s="203"/>
      <c r="AC45" s="203"/>
      <c r="AD45" s="203"/>
      <c r="AE45" s="203">
        <v>0</v>
      </c>
      <c r="AF45" s="204">
        <v>0</v>
      </c>
      <c r="AG45" s="204">
        <f t="shared" si="4"/>
        <v>0</v>
      </c>
      <c r="AI45" s="205">
        <v>0</v>
      </c>
      <c r="AJ45" s="205">
        <v>0</v>
      </c>
      <c r="AK45" s="206"/>
      <c r="AL45" s="205"/>
      <c r="AM45" s="206"/>
      <c r="AN45" s="206"/>
      <c r="AO45" s="206"/>
      <c r="AP45" s="206"/>
      <c r="AQ45" s="206"/>
      <c r="AR45" s="208"/>
      <c r="AT45" s="208"/>
      <c r="AU45" s="208"/>
      <c r="AV45" s="208"/>
      <c r="AW45" s="208"/>
      <c r="AX45" s="208"/>
      <c r="AY45" s="208"/>
      <c r="AZ45" s="208"/>
      <c r="BA45" s="208"/>
    </row>
    <row r="46" spans="1:53" s="197" customFormat="1" ht="15.75" customHeight="1" x14ac:dyDescent="0.2">
      <c r="A46" s="210">
        <v>5</v>
      </c>
      <c r="B46" s="197" t="s">
        <v>353</v>
      </c>
      <c r="C46" s="182" t="str">
        <f t="shared" si="1"/>
        <v>45</v>
      </c>
      <c r="D46" s="182" t="str">
        <f t="shared" si="2"/>
        <v>40</v>
      </c>
      <c r="E46" s="182" t="str">
        <f t="shared" si="3"/>
        <v>000</v>
      </c>
      <c r="F46" s="198" t="str">
        <f t="shared" si="0"/>
        <v>5100.16</v>
      </c>
      <c r="G46" s="197" t="s">
        <v>487</v>
      </c>
      <c r="H46" s="199">
        <v>0</v>
      </c>
      <c r="I46" s="199">
        <v>0</v>
      </c>
      <c r="J46" s="199"/>
      <c r="K46" s="199"/>
      <c r="L46" s="199"/>
      <c r="M46" s="199">
        <v>0</v>
      </c>
      <c r="N46" s="200">
        <v>0</v>
      </c>
      <c r="O46" s="200"/>
      <c r="Q46" s="201">
        <f>IFERROR(VLOOKUP(B46,[2]rptBudgetaryBudgetCrossOrganiza!$A$4:$K$282,2,FALSE),"0")</f>
        <v>0</v>
      </c>
      <c r="R46" s="201">
        <v>0</v>
      </c>
      <c r="S46" s="201"/>
      <c r="T46" s="201"/>
      <c r="U46" s="201"/>
      <c r="V46" s="201">
        <v>0</v>
      </c>
      <c r="W46" s="202">
        <v>0</v>
      </c>
      <c r="X46" s="202"/>
      <c r="Z46" s="203">
        <v>0</v>
      </c>
      <c r="AA46" s="203">
        <v>0</v>
      </c>
      <c r="AB46" s="203"/>
      <c r="AC46" s="203"/>
      <c r="AD46" s="203"/>
      <c r="AE46" s="203">
        <v>0</v>
      </c>
      <c r="AF46" s="204">
        <v>0</v>
      </c>
      <c r="AG46" s="204">
        <f t="shared" si="4"/>
        <v>0</v>
      </c>
      <c r="AI46" s="205">
        <v>0</v>
      </c>
      <c r="AJ46" s="205">
        <v>0</v>
      </c>
      <c r="AK46" s="206"/>
      <c r="AL46" s="205"/>
      <c r="AM46" s="206"/>
      <c r="AN46" s="206"/>
      <c r="AO46" s="206"/>
      <c r="AP46" s="206"/>
      <c r="AQ46" s="206"/>
      <c r="AR46" s="208"/>
      <c r="AT46" s="208"/>
      <c r="AU46" s="208"/>
      <c r="AV46" s="208"/>
      <c r="AW46" s="208"/>
      <c r="AX46" s="208"/>
      <c r="AY46" s="208"/>
      <c r="AZ46" s="208"/>
      <c r="BA46" s="208"/>
    </row>
    <row r="47" spans="1:53" s="197" customFormat="1" ht="15.75" customHeight="1" x14ac:dyDescent="0.2">
      <c r="A47" s="210">
        <v>5</v>
      </c>
      <c r="B47" s="197" t="s">
        <v>355</v>
      </c>
      <c r="C47" s="182" t="str">
        <f t="shared" si="1"/>
        <v>45</v>
      </c>
      <c r="D47" s="182" t="str">
        <f t="shared" si="2"/>
        <v>40</v>
      </c>
      <c r="E47" s="182" t="str">
        <f t="shared" si="3"/>
        <v>000</v>
      </c>
      <c r="F47" s="198" t="str">
        <f t="shared" si="0"/>
        <v>5100.17</v>
      </c>
      <c r="G47" s="197" t="s">
        <v>488</v>
      </c>
      <c r="H47" s="199">
        <v>0</v>
      </c>
      <c r="I47" s="199">
        <v>0</v>
      </c>
      <c r="J47" s="199"/>
      <c r="K47" s="199"/>
      <c r="L47" s="199"/>
      <c r="M47" s="199">
        <v>0</v>
      </c>
      <c r="N47" s="200">
        <v>0</v>
      </c>
      <c r="O47" s="200"/>
      <c r="Q47" s="201">
        <f>IFERROR(VLOOKUP(B47,[2]rptBudgetaryBudgetCrossOrganiza!$A$4:$K$282,2,FALSE),"0")</f>
        <v>0</v>
      </c>
      <c r="R47" s="201">
        <v>0</v>
      </c>
      <c r="S47" s="201"/>
      <c r="T47" s="201"/>
      <c r="U47" s="201"/>
      <c r="V47" s="201">
        <v>0</v>
      </c>
      <c r="W47" s="202">
        <v>0</v>
      </c>
      <c r="X47" s="202"/>
      <c r="Z47" s="203">
        <v>0</v>
      </c>
      <c r="AA47" s="203">
        <v>0</v>
      </c>
      <c r="AB47" s="203"/>
      <c r="AC47" s="203"/>
      <c r="AD47" s="203"/>
      <c r="AE47" s="203">
        <v>0</v>
      </c>
      <c r="AF47" s="204">
        <v>0</v>
      </c>
      <c r="AG47" s="204">
        <f t="shared" si="4"/>
        <v>0</v>
      </c>
      <c r="AI47" s="205">
        <v>0</v>
      </c>
      <c r="AJ47" s="205">
        <v>0</v>
      </c>
      <c r="AK47" s="206"/>
      <c r="AL47" s="205"/>
      <c r="AM47" s="206"/>
      <c r="AN47" s="206"/>
      <c r="AO47" s="206"/>
      <c r="AP47" s="206"/>
      <c r="AQ47" s="206"/>
      <c r="AR47" s="208"/>
      <c r="AT47" s="208"/>
      <c r="AU47" s="208"/>
      <c r="AV47" s="208"/>
      <c r="AW47" s="208"/>
      <c r="AX47" s="208"/>
      <c r="AY47" s="208"/>
      <c r="AZ47" s="208"/>
      <c r="BA47" s="208"/>
    </row>
    <row r="48" spans="1:53" s="197" customFormat="1" ht="15.75" customHeight="1" x14ac:dyDescent="0.2">
      <c r="A48" s="210">
        <v>5</v>
      </c>
      <c r="B48" s="197" t="s">
        <v>357</v>
      </c>
      <c r="C48" s="182" t="str">
        <f t="shared" si="1"/>
        <v>45</v>
      </c>
      <c r="D48" s="182" t="str">
        <f t="shared" si="2"/>
        <v>40</v>
      </c>
      <c r="E48" s="182" t="str">
        <f t="shared" si="3"/>
        <v>000</v>
      </c>
      <c r="F48" s="198" t="str">
        <f t="shared" si="0"/>
        <v>5100.98</v>
      </c>
      <c r="G48" s="197" t="s">
        <v>489</v>
      </c>
      <c r="H48" s="199">
        <v>0</v>
      </c>
      <c r="I48" s="199">
        <v>0</v>
      </c>
      <c r="J48" s="199"/>
      <c r="K48" s="199"/>
      <c r="L48" s="199"/>
      <c r="M48" s="199">
        <v>0</v>
      </c>
      <c r="N48" s="200">
        <v>0</v>
      </c>
      <c r="O48" s="200"/>
      <c r="Q48" s="201">
        <f>IFERROR(VLOOKUP(B48,[2]rptBudgetaryBudgetCrossOrganiza!$A$4:$K$282,2,FALSE),"0")</f>
        <v>0</v>
      </c>
      <c r="R48" s="201">
        <v>0</v>
      </c>
      <c r="S48" s="201"/>
      <c r="T48" s="201"/>
      <c r="U48" s="201"/>
      <c r="V48" s="201">
        <v>0</v>
      </c>
      <c r="W48" s="202">
        <v>0</v>
      </c>
      <c r="X48" s="202"/>
      <c r="Z48" s="203">
        <v>0</v>
      </c>
      <c r="AA48" s="203">
        <v>0</v>
      </c>
      <c r="AB48" s="203"/>
      <c r="AC48" s="203"/>
      <c r="AD48" s="203"/>
      <c r="AE48" s="203">
        <v>0</v>
      </c>
      <c r="AF48" s="204">
        <v>0</v>
      </c>
      <c r="AG48" s="204">
        <f t="shared" si="4"/>
        <v>0</v>
      </c>
      <c r="AI48" s="205">
        <v>0</v>
      </c>
      <c r="AJ48" s="205">
        <v>0</v>
      </c>
      <c r="AK48" s="206"/>
      <c r="AL48" s="205"/>
      <c r="AM48" s="206"/>
      <c r="AN48" s="206"/>
      <c r="AO48" s="206"/>
      <c r="AP48" s="206"/>
      <c r="AQ48" s="206"/>
      <c r="AR48" s="208"/>
      <c r="AT48" s="208"/>
      <c r="AU48" s="208"/>
      <c r="AV48" s="208"/>
      <c r="AW48" s="208"/>
      <c r="AX48" s="208"/>
      <c r="AY48" s="208"/>
      <c r="AZ48" s="208"/>
      <c r="BA48" s="208"/>
    </row>
    <row r="49" spans="1:53" s="197" customFormat="1" ht="15.75" customHeight="1" x14ac:dyDescent="0.2">
      <c r="A49" s="210">
        <v>5</v>
      </c>
      <c r="B49" s="197" t="s">
        <v>359</v>
      </c>
      <c r="C49" s="182" t="str">
        <f t="shared" si="1"/>
        <v>45</v>
      </c>
      <c r="D49" s="182" t="str">
        <f t="shared" si="2"/>
        <v>40</v>
      </c>
      <c r="E49" s="182" t="str">
        <f t="shared" si="3"/>
        <v>000</v>
      </c>
      <c r="F49" s="198" t="str">
        <f t="shared" si="0"/>
        <v>5100.99</v>
      </c>
      <c r="G49" s="197" t="s">
        <v>490</v>
      </c>
      <c r="H49" s="199">
        <v>0</v>
      </c>
      <c r="I49" s="199">
        <v>0</v>
      </c>
      <c r="J49" s="199"/>
      <c r="K49" s="199"/>
      <c r="L49" s="199"/>
      <c r="M49" s="199">
        <v>0</v>
      </c>
      <c r="N49" s="200">
        <v>0</v>
      </c>
      <c r="O49" s="200"/>
      <c r="Q49" s="201">
        <f>IFERROR(VLOOKUP(B49,[2]rptBudgetaryBudgetCrossOrganiza!$A$4:$K$282,2,FALSE),"0")</f>
        <v>0</v>
      </c>
      <c r="R49" s="201">
        <v>0</v>
      </c>
      <c r="S49" s="201"/>
      <c r="T49" s="201"/>
      <c r="U49" s="201"/>
      <c r="V49" s="201">
        <v>0</v>
      </c>
      <c r="W49" s="202">
        <v>0</v>
      </c>
      <c r="X49" s="202"/>
      <c r="Z49" s="203">
        <v>0</v>
      </c>
      <c r="AA49" s="203">
        <v>0</v>
      </c>
      <c r="AB49" s="203"/>
      <c r="AC49" s="203"/>
      <c r="AD49" s="203"/>
      <c r="AE49" s="203">
        <v>0</v>
      </c>
      <c r="AF49" s="204">
        <v>0</v>
      </c>
      <c r="AG49" s="204">
        <f t="shared" si="4"/>
        <v>0</v>
      </c>
      <c r="AI49" s="205">
        <v>0</v>
      </c>
      <c r="AJ49" s="205">
        <v>0</v>
      </c>
      <c r="AK49" s="206"/>
      <c r="AL49" s="205"/>
      <c r="AM49" s="206"/>
      <c r="AN49" s="206"/>
      <c r="AO49" s="206"/>
      <c r="AP49" s="206"/>
      <c r="AQ49" s="206"/>
      <c r="AR49" s="208"/>
      <c r="AT49" s="208"/>
      <c r="AU49" s="208"/>
      <c r="AV49" s="208"/>
      <c r="AW49" s="208"/>
      <c r="AX49" s="208"/>
      <c r="AY49" s="208"/>
      <c r="AZ49" s="208"/>
      <c r="BA49" s="208"/>
    </row>
    <row r="50" spans="1:53" s="197" customFormat="1" ht="15.75" customHeight="1" x14ac:dyDescent="0.2">
      <c r="A50" s="197">
        <v>6</v>
      </c>
      <c r="B50" s="197" t="s">
        <v>361</v>
      </c>
      <c r="C50" s="182" t="str">
        <f t="shared" si="1"/>
        <v>45</v>
      </c>
      <c r="D50" s="182" t="str">
        <f t="shared" si="2"/>
        <v>40</v>
      </c>
      <c r="E50" s="182" t="str">
        <f t="shared" si="3"/>
        <v>000</v>
      </c>
      <c r="F50" s="198" t="str">
        <f t="shared" si="0"/>
        <v>6000.01</v>
      </c>
      <c r="G50" s="197" t="s">
        <v>103</v>
      </c>
      <c r="H50" s="199">
        <v>0</v>
      </c>
      <c r="I50" s="199">
        <v>0</v>
      </c>
      <c r="J50" s="199"/>
      <c r="K50" s="199"/>
      <c r="L50" s="199"/>
      <c r="M50" s="199">
        <v>0</v>
      </c>
      <c r="N50" s="200">
        <v>0</v>
      </c>
      <c r="O50" s="200"/>
      <c r="Q50" s="201">
        <f>IFERROR(VLOOKUP(B50,[2]rptBudgetaryBudgetCrossOrganiza!$A$4:$K$282,2,FALSE),"0")</f>
        <v>0</v>
      </c>
      <c r="R50" s="201">
        <v>0</v>
      </c>
      <c r="S50" s="201"/>
      <c r="T50" s="201"/>
      <c r="U50" s="201"/>
      <c r="V50" s="201">
        <v>0</v>
      </c>
      <c r="W50" s="202">
        <v>0</v>
      </c>
      <c r="X50" s="202"/>
      <c r="Z50" s="203">
        <v>0</v>
      </c>
      <c r="AA50" s="203">
        <v>0</v>
      </c>
      <c r="AB50" s="203"/>
      <c r="AC50" s="203"/>
      <c r="AD50" s="203"/>
      <c r="AE50" s="203">
        <v>0</v>
      </c>
      <c r="AF50" s="204">
        <v>0</v>
      </c>
      <c r="AG50" s="204">
        <f t="shared" si="4"/>
        <v>0</v>
      </c>
      <c r="AI50" s="205">
        <v>0</v>
      </c>
      <c r="AJ50" s="205">
        <v>0</v>
      </c>
      <c r="AK50" s="206"/>
      <c r="AL50" s="205"/>
      <c r="AM50" s="206"/>
      <c r="AN50" s="206"/>
      <c r="AO50" s="206"/>
      <c r="AP50" s="206"/>
      <c r="AQ50" s="206"/>
      <c r="AR50" s="208"/>
      <c r="AT50" s="208"/>
      <c r="AU50" s="208"/>
      <c r="AV50" s="208"/>
      <c r="AW50" s="208"/>
      <c r="AX50" s="208"/>
      <c r="AY50" s="208"/>
      <c r="AZ50" s="208"/>
      <c r="BA50" s="208"/>
    </row>
    <row r="51" spans="1:53" s="197" customFormat="1" ht="15.75" customHeight="1" x14ac:dyDescent="0.2">
      <c r="A51" s="197">
        <v>6</v>
      </c>
      <c r="B51" s="197" t="s">
        <v>363</v>
      </c>
      <c r="C51" s="182" t="str">
        <f t="shared" si="1"/>
        <v>45</v>
      </c>
      <c r="D51" s="182" t="str">
        <f t="shared" si="2"/>
        <v>40</v>
      </c>
      <c r="E51" s="182" t="str">
        <f t="shared" si="3"/>
        <v>000</v>
      </c>
      <c r="F51" s="198" t="str">
        <f t="shared" si="0"/>
        <v>6000.10</v>
      </c>
      <c r="G51" s="197" t="s">
        <v>207</v>
      </c>
      <c r="H51" s="199">
        <v>0</v>
      </c>
      <c r="I51" s="199">
        <v>0</v>
      </c>
      <c r="J51" s="199"/>
      <c r="K51" s="199"/>
      <c r="L51" s="199"/>
      <c r="M51" s="199">
        <v>0</v>
      </c>
      <c r="N51" s="200">
        <v>0</v>
      </c>
      <c r="O51" s="200"/>
      <c r="Q51" s="201">
        <f>IFERROR(VLOOKUP(B51,[2]rptBudgetaryBudgetCrossOrganiza!$A$4:$K$282,2,FALSE),"0")</f>
        <v>0</v>
      </c>
      <c r="R51" s="201">
        <v>0</v>
      </c>
      <c r="S51" s="201"/>
      <c r="T51" s="201"/>
      <c r="U51" s="201"/>
      <c r="V51" s="201">
        <v>0</v>
      </c>
      <c r="W51" s="202">
        <v>0</v>
      </c>
      <c r="X51" s="202"/>
      <c r="Z51" s="203">
        <v>0</v>
      </c>
      <c r="AA51" s="203">
        <v>0</v>
      </c>
      <c r="AB51" s="203"/>
      <c r="AC51" s="203"/>
      <c r="AD51" s="203"/>
      <c r="AE51" s="203">
        <v>0</v>
      </c>
      <c r="AF51" s="204">
        <v>0</v>
      </c>
      <c r="AG51" s="204">
        <f t="shared" si="4"/>
        <v>0</v>
      </c>
      <c r="AI51" s="205">
        <v>0</v>
      </c>
      <c r="AJ51" s="205">
        <v>0</v>
      </c>
      <c r="AK51" s="206"/>
      <c r="AL51" s="205"/>
      <c r="AM51" s="206"/>
      <c r="AN51" s="206"/>
      <c r="AO51" s="206"/>
      <c r="AP51" s="206"/>
      <c r="AQ51" s="206"/>
      <c r="AR51" s="208"/>
      <c r="AT51" s="208"/>
      <c r="AU51" s="208"/>
      <c r="AV51" s="208"/>
      <c r="AW51" s="208"/>
      <c r="AX51" s="208"/>
      <c r="AY51" s="208"/>
      <c r="AZ51" s="208"/>
      <c r="BA51" s="208"/>
    </row>
    <row r="52" spans="1:53" s="197" customFormat="1" ht="15.75" customHeight="1" x14ac:dyDescent="0.2">
      <c r="A52" s="197">
        <v>6</v>
      </c>
      <c r="B52" s="197" t="s">
        <v>365</v>
      </c>
      <c r="C52" s="182" t="str">
        <f t="shared" si="1"/>
        <v>45</v>
      </c>
      <c r="D52" s="182" t="str">
        <f t="shared" si="2"/>
        <v>40</v>
      </c>
      <c r="E52" s="182" t="str">
        <f t="shared" si="3"/>
        <v>000</v>
      </c>
      <c r="F52" s="198" t="str">
        <f t="shared" si="0"/>
        <v>6000.12</v>
      </c>
      <c r="G52" s="197" t="s">
        <v>155</v>
      </c>
      <c r="H52" s="199">
        <v>0</v>
      </c>
      <c r="I52" s="199">
        <v>0</v>
      </c>
      <c r="J52" s="199"/>
      <c r="K52" s="199"/>
      <c r="L52" s="199"/>
      <c r="M52" s="199">
        <v>0</v>
      </c>
      <c r="N52" s="200">
        <v>0</v>
      </c>
      <c r="O52" s="200"/>
      <c r="Q52" s="201">
        <f>IFERROR(VLOOKUP(B52,[2]rptBudgetaryBudgetCrossOrganiza!$A$4:$K$282,2,FALSE),"0")</f>
        <v>0</v>
      </c>
      <c r="R52" s="201">
        <v>0</v>
      </c>
      <c r="S52" s="201"/>
      <c r="T52" s="201"/>
      <c r="U52" s="201"/>
      <c r="V52" s="201">
        <v>0</v>
      </c>
      <c r="W52" s="202">
        <v>0</v>
      </c>
      <c r="X52" s="202"/>
      <c r="Z52" s="203">
        <v>0</v>
      </c>
      <c r="AA52" s="203">
        <v>0</v>
      </c>
      <c r="AB52" s="203"/>
      <c r="AC52" s="203"/>
      <c r="AD52" s="203"/>
      <c r="AE52" s="203">
        <v>0</v>
      </c>
      <c r="AF52" s="204">
        <v>0</v>
      </c>
      <c r="AG52" s="204">
        <f t="shared" si="4"/>
        <v>0</v>
      </c>
      <c r="AI52" s="205">
        <v>0</v>
      </c>
      <c r="AJ52" s="205">
        <v>0</v>
      </c>
      <c r="AK52" s="206"/>
      <c r="AL52" s="205"/>
      <c r="AM52" s="206"/>
      <c r="AN52" s="206"/>
      <c r="AO52" s="206"/>
      <c r="AP52" s="206"/>
      <c r="AQ52" s="206"/>
      <c r="AR52" s="208"/>
      <c r="AT52" s="208"/>
      <c r="AU52" s="208"/>
      <c r="AV52" s="208"/>
      <c r="AW52" s="208"/>
      <c r="AX52" s="208"/>
      <c r="AY52" s="208"/>
      <c r="AZ52" s="208"/>
      <c r="BA52" s="208"/>
    </row>
    <row r="53" spans="1:53" s="197" customFormat="1" ht="15.75" customHeight="1" x14ac:dyDescent="0.2">
      <c r="A53" s="197">
        <v>6</v>
      </c>
      <c r="B53" s="197" t="s">
        <v>367</v>
      </c>
      <c r="C53" s="182" t="str">
        <f t="shared" si="1"/>
        <v>45</v>
      </c>
      <c r="D53" s="182" t="str">
        <f t="shared" si="2"/>
        <v>40</v>
      </c>
      <c r="E53" s="182" t="str">
        <f t="shared" si="3"/>
        <v>000</v>
      </c>
      <c r="F53" s="198" t="str">
        <f t="shared" si="0"/>
        <v>6000.13</v>
      </c>
      <c r="G53" s="197" t="s">
        <v>491</v>
      </c>
      <c r="H53" s="199">
        <v>0</v>
      </c>
      <c r="I53" s="199">
        <v>0</v>
      </c>
      <c r="J53" s="199"/>
      <c r="K53" s="199"/>
      <c r="L53" s="199"/>
      <c r="M53" s="199">
        <v>0</v>
      </c>
      <c r="N53" s="200">
        <v>0</v>
      </c>
      <c r="O53" s="200"/>
      <c r="Q53" s="201">
        <f>IFERROR(VLOOKUP(B53,[2]rptBudgetaryBudgetCrossOrganiza!$A$4:$K$282,2,FALSE),"0")</f>
        <v>0</v>
      </c>
      <c r="R53" s="201">
        <v>0</v>
      </c>
      <c r="S53" s="201"/>
      <c r="T53" s="201"/>
      <c r="U53" s="201"/>
      <c r="V53" s="201">
        <v>0</v>
      </c>
      <c r="W53" s="202">
        <v>0</v>
      </c>
      <c r="X53" s="202"/>
      <c r="Z53" s="203">
        <v>0</v>
      </c>
      <c r="AA53" s="203">
        <v>0</v>
      </c>
      <c r="AB53" s="203"/>
      <c r="AC53" s="203"/>
      <c r="AD53" s="203"/>
      <c r="AE53" s="203">
        <v>0</v>
      </c>
      <c r="AF53" s="204">
        <v>0</v>
      </c>
      <c r="AG53" s="204">
        <f t="shared" si="4"/>
        <v>0</v>
      </c>
      <c r="AI53" s="205">
        <v>0</v>
      </c>
      <c r="AJ53" s="205">
        <v>0</v>
      </c>
      <c r="AK53" s="206"/>
      <c r="AL53" s="205"/>
      <c r="AM53" s="206"/>
      <c r="AN53" s="206"/>
      <c r="AO53" s="206"/>
      <c r="AP53" s="206"/>
      <c r="AQ53" s="206"/>
      <c r="AR53" s="208"/>
      <c r="AT53" s="208"/>
      <c r="AU53" s="208"/>
      <c r="AV53" s="208"/>
      <c r="AW53" s="208"/>
      <c r="AX53" s="208"/>
      <c r="AY53" s="208"/>
      <c r="AZ53" s="208"/>
      <c r="BA53" s="208"/>
    </row>
    <row r="54" spans="1:53" s="197" customFormat="1" ht="15.75" customHeight="1" x14ac:dyDescent="0.2">
      <c r="A54" s="197">
        <v>6</v>
      </c>
      <c r="B54" s="197" t="s">
        <v>369</v>
      </c>
      <c r="C54" s="182" t="str">
        <f t="shared" si="1"/>
        <v>45</v>
      </c>
      <c r="D54" s="182" t="str">
        <f t="shared" si="2"/>
        <v>40</v>
      </c>
      <c r="E54" s="182" t="str">
        <f t="shared" si="3"/>
        <v>000</v>
      </c>
      <c r="F54" s="198" t="str">
        <f t="shared" si="0"/>
        <v>6000.14</v>
      </c>
      <c r="G54" s="197" t="s">
        <v>492</v>
      </c>
      <c r="H54" s="199">
        <v>0</v>
      </c>
      <c r="I54" s="199">
        <v>0</v>
      </c>
      <c r="J54" s="199"/>
      <c r="K54" s="199"/>
      <c r="L54" s="199"/>
      <c r="M54" s="199">
        <v>0</v>
      </c>
      <c r="N54" s="200">
        <v>0</v>
      </c>
      <c r="O54" s="200"/>
      <c r="Q54" s="201">
        <f>IFERROR(VLOOKUP(B54,[2]rptBudgetaryBudgetCrossOrganiza!$A$4:$K$282,2,FALSE),"0")</f>
        <v>0</v>
      </c>
      <c r="R54" s="201">
        <v>0</v>
      </c>
      <c r="S54" s="201"/>
      <c r="T54" s="201"/>
      <c r="U54" s="201"/>
      <c r="V54" s="201">
        <v>0</v>
      </c>
      <c r="W54" s="202">
        <v>0</v>
      </c>
      <c r="X54" s="202"/>
      <c r="Z54" s="203">
        <v>0</v>
      </c>
      <c r="AA54" s="203">
        <v>0</v>
      </c>
      <c r="AB54" s="203"/>
      <c r="AC54" s="203"/>
      <c r="AD54" s="203"/>
      <c r="AE54" s="203">
        <v>0</v>
      </c>
      <c r="AF54" s="204">
        <v>0</v>
      </c>
      <c r="AG54" s="204">
        <f t="shared" si="4"/>
        <v>0</v>
      </c>
      <c r="AI54" s="205">
        <v>0</v>
      </c>
      <c r="AJ54" s="205">
        <v>0</v>
      </c>
      <c r="AK54" s="206"/>
      <c r="AL54" s="205"/>
      <c r="AM54" s="206"/>
      <c r="AN54" s="206"/>
      <c r="AO54" s="206"/>
      <c r="AP54" s="206"/>
      <c r="AQ54" s="206"/>
      <c r="AR54" s="208"/>
      <c r="AT54" s="208"/>
      <c r="AU54" s="208"/>
      <c r="AV54" s="208"/>
      <c r="AW54" s="208"/>
      <c r="AX54" s="208"/>
      <c r="AY54" s="208"/>
      <c r="AZ54" s="208"/>
      <c r="BA54" s="208"/>
    </row>
    <row r="55" spans="1:53" s="197" customFormat="1" ht="15.75" customHeight="1" x14ac:dyDescent="0.2">
      <c r="A55" s="197">
        <v>6</v>
      </c>
      <c r="B55" s="197" t="s">
        <v>371</v>
      </c>
      <c r="C55" s="182" t="str">
        <f t="shared" si="1"/>
        <v>45</v>
      </c>
      <c r="D55" s="182" t="str">
        <f t="shared" si="2"/>
        <v>40</v>
      </c>
      <c r="E55" s="182" t="str">
        <f t="shared" si="3"/>
        <v>000</v>
      </c>
      <c r="F55" s="198" t="str">
        <f t="shared" si="0"/>
        <v>6000.18</v>
      </c>
      <c r="G55" s="197" t="s">
        <v>493</v>
      </c>
      <c r="H55" s="199">
        <v>0</v>
      </c>
      <c r="I55" s="199">
        <v>0</v>
      </c>
      <c r="J55" s="199"/>
      <c r="K55" s="199"/>
      <c r="L55" s="199"/>
      <c r="M55" s="199">
        <v>0</v>
      </c>
      <c r="N55" s="200">
        <v>0</v>
      </c>
      <c r="O55" s="200"/>
      <c r="Q55" s="201">
        <f>IFERROR(VLOOKUP(B55,[2]rptBudgetaryBudgetCrossOrganiza!$A$4:$K$282,2,FALSE),"0")</f>
        <v>0</v>
      </c>
      <c r="R55" s="201">
        <v>0</v>
      </c>
      <c r="S55" s="201"/>
      <c r="T55" s="201"/>
      <c r="U55" s="201"/>
      <c r="V55" s="201">
        <v>0</v>
      </c>
      <c r="W55" s="202">
        <v>0</v>
      </c>
      <c r="X55" s="202"/>
      <c r="Z55" s="203">
        <v>0</v>
      </c>
      <c r="AA55" s="203">
        <v>0</v>
      </c>
      <c r="AB55" s="203"/>
      <c r="AC55" s="203"/>
      <c r="AD55" s="203"/>
      <c r="AE55" s="203">
        <v>0</v>
      </c>
      <c r="AF55" s="204">
        <v>0</v>
      </c>
      <c r="AG55" s="204">
        <f t="shared" si="4"/>
        <v>0</v>
      </c>
      <c r="AI55" s="205">
        <v>0</v>
      </c>
      <c r="AJ55" s="205">
        <v>0</v>
      </c>
      <c r="AK55" s="206"/>
      <c r="AL55" s="205"/>
      <c r="AM55" s="206"/>
      <c r="AN55" s="206"/>
      <c r="AO55" s="206"/>
      <c r="AP55" s="206"/>
      <c r="AQ55" s="206"/>
      <c r="AR55" s="208"/>
      <c r="AT55" s="208"/>
      <c r="AU55" s="208"/>
      <c r="AV55" s="208"/>
      <c r="AW55" s="208"/>
      <c r="AX55" s="208"/>
      <c r="AY55" s="208"/>
      <c r="AZ55" s="208"/>
      <c r="BA55" s="208"/>
    </row>
    <row r="56" spans="1:53" s="197" customFormat="1" ht="15.75" customHeight="1" x14ac:dyDescent="0.2">
      <c r="A56" s="197">
        <v>7</v>
      </c>
      <c r="B56" s="197" t="s">
        <v>375</v>
      </c>
      <c r="C56" s="182" t="str">
        <f t="shared" si="1"/>
        <v>45</v>
      </c>
      <c r="D56" s="182" t="str">
        <f t="shared" si="2"/>
        <v>40</v>
      </c>
      <c r="E56" s="182" t="str">
        <f t="shared" si="3"/>
        <v>000</v>
      </c>
      <c r="F56" s="198" t="str">
        <f t="shared" si="0"/>
        <v>6100.01</v>
      </c>
      <c r="G56" s="197" t="s">
        <v>104</v>
      </c>
      <c r="H56" s="199">
        <v>0</v>
      </c>
      <c r="I56" s="199">
        <v>0</v>
      </c>
      <c r="J56" s="199"/>
      <c r="K56" s="199"/>
      <c r="L56" s="199"/>
      <c r="M56" s="199">
        <v>0</v>
      </c>
      <c r="N56" s="200">
        <v>0</v>
      </c>
      <c r="O56" s="200"/>
      <c r="Q56" s="201">
        <f>IFERROR(VLOOKUP(B56,[2]rptBudgetaryBudgetCrossOrganiza!$A$4:$K$282,2,FALSE),"0")</f>
        <v>0</v>
      </c>
      <c r="R56" s="201">
        <v>0</v>
      </c>
      <c r="S56" s="201"/>
      <c r="T56" s="201"/>
      <c r="U56" s="201"/>
      <c r="V56" s="201">
        <v>0</v>
      </c>
      <c r="W56" s="202">
        <v>0</v>
      </c>
      <c r="X56" s="202"/>
      <c r="Z56" s="203">
        <v>0</v>
      </c>
      <c r="AA56" s="203">
        <v>0</v>
      </c>
      <c r="AB56" s="203"/>
      <c r="AC56" s="203"/>
      <c r="AD56" s="203"/>
      <c r="AE56" s="203">
        <v>0</v>
      </c>
      <c r="AF56" s="204">
        <v>0</v>
      </c>
      <c r="AG56" s="204">
        <f t="shared" si="4"/>
        <v>0</v>
      </c>
      <c r="AI56" s="205">
        <v>0</v>
      </c>
      <c r="AJ56" s="205">
        <v>0</v>
      </c>
      <c r="AK56" s="206"/>
      <c r="AL56" s="205"/>
      <c r="AM56" s="206"/>
      <c r="AN56" s="206"/>
      <c r="AO56" s="206"/>
      <c r="AP56" s="206"/>
      <c r="AQ56" s="206"/>
      <c r="AR56" s="208"/>
      <c r="AT56" s="208"/>
      <c r="AU56" s="208"/>
      <c r="AV56" s="208"/>
      <c r="AW56" s="208"/>
      <c r="AX56" s="208"/>
      <c r="AY56" s="208"/>
      <c r="AZ56" s="208"/>
      <c r="BA56" s="208"/>
    </row>
    <row r="57" spans="1:53" s="197" customFormat="1" ht="15.75" customHeight="1" x14ac:dyDescent="0.2">
      <c r="A57" s="197">
        <v>7</v>
      </c>
      <c r="B57" s="197" t="s">
        <v>377</v>
      </c>
      <c r="C57" s="182" t="str">
        <f t="shared" si="1"/>
        <v>45</v>
      </c>
      <c r="D57" s="182" t="str">
        <f t="shared" si="2"/>
        <v>40</v>
      </c>
      <c r="E57" s="182" t="str">
        <f t="shared" si="3"/>
        <v>000</v>
      </c>
      <c r="F57" s="198" t="str">
        <f t="shared" si="0"/>
        <v>6100.02</v>
      </c>
      <c r="G57" s="197" t="s">
        <v>138</v>
      </c>
      <c r="H57" s="199">
        <v>0</v>
      </c>
      <c r="I57" s="199">
        <v>0</v>
      </c>
      <c r="J57" s="199"/>
      <c r="K57" s="199"/>
      <c r="L57" s="199"/>
      <c r="M57" s="199">
        <v>0</v>
      </c>
      <c r="N57" s="200">
        <v>0</v>
      </c>
      <c r="O57" s="200"/>
      <c r="Q57" s="201">
        <f>IFERROR(VLOOKUP(B57,[2]rptBudgetaryBudgetCrossOrganiza!$A$4:$K$282,2,FALSE),"0")</f>
        <v>0</v>
      </c>
      <c r="R57" s="201">
        <v>0</v>
      </c>
      <c r="S57" s="201"/>
      <c r="T57" s="201"/>
      <c r="U57" s="201"/>
      <c r="V57" s="201">
        <v>0</v>
      </c>
      <c r="W57" s="202">
        <v>0</v>
      </c>
      <c r="X57" s="202"/>
      <c r="Z57" s="203">
        <v>0</v>
      </c>
      <c r="AA57" s="203">
        <v>0</v>
      </c>
      <c r="AB57" s="203"/>
      <c r="AC57" s="203"/>
      <c r="AD57" s="203"/>
      <c r="AE57" s="203">
        <v>0</v>
      </c>
      <c r="AF57" s="204">
        <v>0</v>
      </c>
      <c r="AG57" s="204">
        <f t="shared" si="4"/>
        <v>0</v>
      </c>
      <c r="AI57" s="205">
        <v>0</v>
      </c>
      <c r="AJ57" s="205">
        <v>0</v>
      </c>
      <c r="AK57" s="206"/>
      <c r="AL57" s="205"/>
      <c r="AM57" s="206"/>
      <c r="AN57" s="206"/>
      <c r="AO57" s="206"/>
      <c r="AP57" s="206"/>
      <c r="AQ57" s="206"/>
      <c r="AR57" s="208"/>
      <c r="AT57" s="208"/>
      <c r="AU57" s="208"/>
      <c r="AV57" s="208"/>
      <c r="AW57" s="208"/>
      <c r="AX57" s="208"/>
      <c r="AY57" s="208"/>
      <c r="AZ57" s="208"/>
      <c r="BA57" s="208"/>
    </row>
    <row r="58" spans="1:53" s="197" customFormat="1" ht="15.75" customHeight="1" x14ac:dyDescent="0.2">
      <c r="A58" s="197">
        <v>7</v>
      </c>
      <c r="B58" s="197" t="s">
        <v>379</v>
      </c>
      <c r="C58" s="182" t="str">
        <f t="shared" si="1"/>
        <v>45</v>
      </c>
      <c r="D58" s="182" t="str">
        <f t="shared" si="2"/>
        <v>40</v>
      </c>
      <c r="E58" s="182" t="str">
        <f t="shared" si="3"/>
        <v>000</v>
      </c>
      <c r="F58" s="198" t="str">
        <f t="shared" si="0"/>
        <v>6100.03</v>
      </c>
      <c r="G58" s="197" t="s">
        <v>139</v>
      </c>
      <c r="H58" s="199">
        <v>0</v>
      </c>
      <c r="I58" s="199">
        <v>0</v>
      </c>
      <c r="J58" s="199"/>
      <c r="K58" s="199"/>
      <c r="L58" s="199"/>
      <c r="M58" s="199">
        <v>0</v>
      </c>
      <c r="N58" s="200">
        <v>0</v>
      </c>
      <c r="O58" s="200"/>
      <c r="Q58" s="201">
        <f>IFERROR(VLOOKUP(B58,[2]rptBudgetaryBudgetCrossOrganiza!$A$4:$K$282,2,FALSE),"0")</f>
        <v>0</v>
      </c>
      <c r="R58" s="201">
        <v>0</v>
      </c>
      <c r="S58" s="201"/>
      <c r="T58" s="201"/>
      <c r="U58" s="201"/>
      <c r="V58" s="201">
        <v>0</v>
      </c>
      <c r="W58" s="202">
        <v>0</v>
      </c>
      <c r="X58" s="202"/>
      <c r="Z58" s="203">
        <v>0</v>
      </c>
      <c r="AA58" s="203">
        <v>0</v>
      </c>
      <c r="AB58" s="203"/>
      <c r="AC58" s="203"/>
      <c r="AD58" s="203"/>
      <c r="AE58" s="203">
        <v>0</v>
      </c>
      <c r="AF58" s="204">
        <v>0</v>
      </c>
      <c r="AG58" s="204">
        <f t="shared" si="4"/>
        <v>0</v>
      </c>
      <c r="AI58" s="205">
        <v>0</v>
      </c>
      <c r="AJ58" s="205">
        <v>0</v>
      </c>
      <c r="AK58" s="206"/>
      <c r="AL58" s="205"/>
      <c r="AM58" s="206"/>
      <c r="AN58" s="206"/>
      <c r="AO58" s="206"/>
      <c r="AP58" s="206"/>
      <c r="AQ58" s="206"/>
      <c r="AR58" s="208"/>
      <c r="AT58" s="208"/>
      <c r="AU58" s="208"/>
      <c r="AV58" s="208"/>
      <c r="AW58" s="208"/>
      <c r="AX58" s="208"/>
      <c r="AY58" s="208"/>
      <c r="AZ58" s="208"/>
      <c r="BA58" s="208"/>
    </row>
    <row r="59" spans="1:53" s="197" customFormat="1" ht="15.75" customHeight="1" x14ac:dyDescent="0.2">
      <c r="A59" s="197">
        <v>7</v>
      </c>
      <c r="B59" s="197" t="s">
        <v>381</v>
      </c>
      <c r="C59" s="182" t="str">
        <f t="shared" si="1"/>
        <v>45</v>
      </c>
      <c r="D59" s="182" t="str">
        <f t="shared" si="2"/>
        <v>40</v>
      </c>
      <c r="E59" s="182" t="str">
        <f t="shared" si="3"/>
        <v>000</v>
      </c>
      <c r="F59" s="198" t="str">
        <f t="shared" si="0"/>
        <v>6200.01</v>
      </c>
      <c r="G59" s="197" t="s">
        <v>140</v>
      </c>
      <c r="H59" s="199">
        <v>0</v>
      </c>
      <c r="I59" s="199">
        <v>0</v>
      </c>
      <c r="J59" s="199"/>
      <c r="K59" s="199"/>
      <c r="L59" s="199"/>
      <c r="M59" s="199">
        <v>0</v>
      </c>
      <c r="N59" s="200">
        <v>0</v>
      </c>
      <c r="O59" s="200"/>
      <c r="Q59" s="201">
        <f>IFERROR(VLOOKUP(B59,[2]rptBudgetaryBudgetCrossOrganiza!$A$4:$K$282,2,FALSE),"0")</f>
        <v>0</v>
      </c>
      <c r="R59" s="201">
        <v>0</v>
      </c>
      <c r="S59" s="201"/>
      <c r="T59" s="201"/>
      <c r="U59" s="201"/>
      <c r="V59" s="201">
        <v>0</v>
      </c>
      <c r="W59" s="202">
        <v>0</v>
      </c>
      <c r="X59" s="202"/>
      <c r="Z59" s="203">
        <v>0</v>
      </c>
      <c r="AA59" s="203">
        <v>0</v>
      </c>
      <c r="AB59" s="203"/>
      <c r="AC59" s="203"/>
      <c r="AD59" s="203"/>
      <c r="AE59" s="203">
        <v>0</v>
      </c>
      <c r="AF59" s="204">
        <v>0</v>
      </c>
      <c r="AG59" s="204">
        <f t="shared" si="4"/>
        <v>0</v>
      </c>
      <c r="AI59" s="205">
        <v>0</v>
      </c>
      <c r="AJ59" s="205">
        <v>0</v>
      </c>
      <c r="AK59" s="206"/>
      <c r="AL59" s="205"/>
      <c r="AM59" s="206"/>
      <c r="AN59" s="206"/>
      <c r="AO59" s="206"/>
      <c r="AP59" s="206"/>
      <c r="AQ59" s="206"/>
      <c r="AR59" s="208"/>
      <c r="AT59" s="208"/>
      <c r="AU59" s="208"/>
      <c r="AV59" s="208"/>
      <c r="AW59" s="208"/>
      <c r="AX59" s="208"/>
      <c r="AY59" s="208"/>
      <c r="AZ59" s="208"/>
      <c r="BA59" s="208"/>
    </row>
    <row r="60" spans="1:53" s="197" customFormat="1" ht="15.75" customHeight="1" x14ac:dyDescent="0.2">
      <c r="A60" s="197">
        <v>7</v>
      </c>
      <c r="B60" s="197" t="s">
        <v>383</v>
      </c>
      <c r="C60" s="182" t="str">
        <f t="shared" si="1"/>
        <v>45</v>
      </c>
      <c r="D60" s="182" t="str">
        <f t="shared" si="2"/>
        <v>40</v>
      </c>
      <c r="E60" s="182" t="str">
        <f t="shared" si="3"/>
        <v>000</v>
      </c>
      <c r="F60" s="198" t="str">
        <f t="shared" si="0"/>
        <v>6200.02</v>
      </c>
      <c r="G60" s="197" t="s">
        <v>105</v>
      </c>
      <c r="H60" s="199">
        <v>0</v>
      </c>
      <c r="I60" s="199">
        <v>0</v>
      </c>
      <c r="J60" s="199"/>
      <c r="K60" s="199"/>
      <c r="L60" s="199"/>
      <c r="M60" s="199">
        <v>0</v>
      </c>
      <c r="N60" s="200">
        <v>0</v>
      </c>
      <c r="O60" s="200"/>
      <c r="Q60" s="201">
        <f>IFERROR(VLOOKUP(B60,[2]rptBudgetaryBudgetCrossOrganiza!$A$4:$K$282,2,FALSE),"0")</f>
        <v>0</v>
      </c>
      <c r="R60" s="201">
        <v>0</v>
      </c>
      <c r="S60" s="201"/>
      <c r="T60" s="201"/>
      <c r="U60" s="201"/>
      <c r="V60" s="201">
        <v>0</v>
      </c>
      <c r="W60" s="202">
        <v>0</v>
      </c>
      <c r="X60" s="202"/>
      <c r="Z60" s="203">
        <v>0</v>
      </c>
      <c r="AA60" s="203">
        <v>0</v>
      </c>
      <c r="AB60" s="203"/>
      <c r="AC60" s="203"/>
      <c r="AD60" s="203"/>
      <c r="AE60" s="203">
        <v>0</v>
      </c>
      <c r="AF60" s="204">
        <v>0</v>
      </c>
      <c r="AG60" s="204">
        <f t="shared" si="4"/>
        <v>0</v>
      </c>
      <c r="AI60" s="205">
        <v>0</v>
      </c>
      <c r="AJ60" s="205">
        <v>0</v>
      </c>
      <c r="AK60" s="206"/>
      <c r="AL60" s="205"/>
      <c r="AM60" s="206"/>
      <c r="AN60" s="206"/>
      <c r="AO60" s="206"/>
      <c r="AP60" s="206"/>
      <c r="AQ60" s="206"/>
      <c r="AR60" s="208"/>
      <c r="AT60" s="208"/>
      <c r="AU60" s="208"/>
      <c r="AV60" s="208"/>
      <c r="AW60" s="208"/>
      <c r="AX60" s="208"/>
      <c r="AY60" s="208"/>
      <c r="AZ60" s="208"/>
      <c r="BA60" s="208"/>
    </row>
    <row r="61" spans="1:53" s="197" customFormat="1" ht="15.75" customHeight="1" x14ac:dyDescent="0.2">
      <c r="A61" s="197">
        <v>7</v>
      </c>
      <c r="B61" s="197" t="s">
        <v>385</v>
      </c>
      <c r="C61" s="182" t="str">
        <f t="shared" si="1"/>
        <v>45</v>
      </c>
      <c r="D61" s="182" t="str">
        <f t="shared" si="2"/>
        <v>40</v>
      </c>
      <c r="E61" s="182" t="str">
        <f t="shared" si="3"/>
        <v>000</v>
      </c>
      <c r="F61" s="198" t="str">
        <f t="shared" si="0"/>
        <v>6200.03</v>
      </c>
      <c r="G61" s="197" t="s">
        <v>106</v>
      </c>
      <c r="H61" s="199">
        <v>0</v>
      </c>
      <c r="I61" s="199">
        <v>0</v>
      </c>
      <c r="J61" s="199"/>
      <c r="K61" s="199"/>
      <c r="L61" s="199"/>
      <c r="M61" s="199">
        <v>0</v>
      </c>
      <c r="N61" s="200">
        <v>0</v>
      </c>
      <c r="O61" s="200"/>
      <c r="Q61" s="201">
        <f>IFERROR(VLOOKUP(B61,[2]rptBudgetaryBudgetCrossOrganiza!$A$4:$K$282,2,FALSE),"0")</f>
        <v>0</v>
      </c>
      <c r="R61" s="201">
        <v>0</v>
      </c>
      <c r="S61" s="201"/>
      <c r="T61" s="201"/>
      <c r="U61" s="201"/>
      <c r="V61" s="201">
        <v>0</v>
      </c>
      <c r="W61" s="202">
        <v>0</v>
      </c>
      <c r="X61" s="202"/>
      <c r="Z61" s="203">
        <v>0</v>
      </c>
      <c r="AA61" s="203">
        <v>0</v>
      </c>
      <c r="AB61" s="203"/>
      <c r="AC61" s="203"/>
      <c r="AD61" s="203"/>
      <c r="AE61" s="203">
        <v>0</v>
      </c>
      <c r="AF61" s="204">
        <v>0</v>
      </c>
      <c r="AG61" s="204">
        <f t="shared" si="4"/>
        <v>0</v>
      </c>
      <c r="AI61" s="205">
        <v>0</v>
      </c>
      <c r="AJ61" s="205">
        <v>0</v>
      </c>
      <c r="AK61" s="206"/>
      <c r="AL61" s="205"/>
      <c r="AM61" s="206"/>
      <c r="AN61" s="206"/>
      <c r="AO61" s="206"/>
      <c r="AP61" s="206"/>
      <c r="AQ61" s="206"/>
      <c r="AR61" s="208"/>
      <c r="AT61" s="208"/>
      <c r="AU61" s="208"/>
      <c r="AV61" s="208"/>
      <c r="AW61" s="208"/>
      <c r="AX61" s="208"/>
      <c r="AY61" s="208"/>
      <c r="AZ61" s="208"/>
      <c r="BA61" s="208"/>
    </row>
    <row r="62" spans="1:53" s="197" customFormat="1" ht="15.75" customHeight="1" x14ac:dyDescent="0.2">
      <c r="A62" s="197">
        <v>7</v>
      </c>
      <c r="B62" s="197" t="s">
        <v>387</v>
      </c>
      <c r="C62" s="182" t="str">
        <f t="shared" si="1"/>
        <v>45</v>
      </c>
      <c r="D62" s="182" t="str">
        <f t="shared" si="2"/>
        <v>40</v>
      </c>
      <c r="E62" s="182" t="str">
        <f t="shared" si="3"/>
        <v>000</v>
      </c>
      <c r="F62" s="198" t="str">
        <f t="shared" si="0"/>
        <v>6200.04</v>
      </c>
      <c r="G62" s="197" t="s">
        <v>141</v>
      </c>
      <c r="H62" s="199">
        <v>0</v>
      </c>
      <c r="I62" s="199">
        <v>0</v>
      </c>
      <c r="J62" s="199"/>
      <c r="K62" s="199"/>
      <c r="L62" s="199"/>
      <c r="M62" s="199">
        <v>0</v>
      </c>
      <c r="N62" s="200">
        <v>0</v>
      </c>
      <c r="O62" s="200"/>
      <c r="Q62" s="201">
        <f>IFERROR(VLOOKUP(B62,[2]rptBudgetaryBudgetCrossOrganiza!$A$4:$K$282,2,FALSE),"0")</f>
        <v>0</v>
      </c>
      <c r="R62" s="201">
        <v>0</v>
      </c>
      <c r="S62" s="201"/>
      <c r="T62" s="201"/>
      <c r="U62" s="201"/>
      <c r="V62" s="201">
        <v>0</v>
      </c>
      <c r="W62" s="202">
        <v>0</v>
      </c>
      <c r="X62" s="202"/>
      <c r="Z62" s="203">
        <v>0</v>
      </c>
      <c r="AA62" s="203">
        <v>0</v>
      </c>
      <c r="AB62" s="203"/>
      <c r="AC62" s="203"/>
      <c r="AD62" s="203"/>
      <c r="AE62" s="203">
        <v>0</v>
      </c>
      <c r="AF62" s="204">
        <v>0</v>
      </c>
      <c r="AG62" s="204">
        <f t="shared" si="4"/>
        <v>0</v>
      </c>
      <c r="AI62" s="205">
        <v>0</v>
      </c>
      <c r="AJ62" s="205">
        <v>0</v>
      </c>
      <c r="AK62" s="206"/>
      <c r="AL62" s="205"/>
      <c r="AM62" s="206"/>
      <c r="AN62" s="206"/>
      <c r="AO62" s="206"/>
      <c r="AP62" s="206"/>
      <c r="AQ62" s="206"/>
      <c r="AR62" s="208"/>
      <c r="AT62" s="208"/>
      <c r="AU62" s="208"/>
      <c r="AV62" s="208"/>
      <c r="AW62" s="208"/>
      <c r="AX62" s="208"/>
      <c r="AY62" s="208"/>
      <c r="AZ62" s="208"/>
      <c r="BA62" s="208"/>
    </row>
    <row r="63" spans="1:53" s="197" customFormat="1" ht="15.75" customHeight="1" x14ac:dyDescent="0.2">
      <c r="A63" s="197">
        <v>7</v>
      </c>
      <c r="B63" s="197" t="s">
        <v>389</v>
      </c>
      <c r="C63" s="182" t="str">
        <f t="shared" si="1"/>
        <v>45</v>
      </c>
      <c r="D63" s="182" t="str">
        <f t="shared" si="2"/>
        <v>40</v>
      </c>
      <c r="E63" s="182" t="str">
        <f t="shared" si="3"/>
        <v>000</v>
      </c>
      <c r="F63" s="198" t="str">
        <f t="shared" si="0"/>
        <v>6200.05</v>
      </c>
      <c r="G63" s="197" t="s">
        <v>107</v>
      </c>
      <c r="H63" s="199">
        <v>0</v>
      </c>
      <c r="I63" s="199">
        <v>0</v>
      </c>
      <c r="J63" s="199"/>
      <c r="K63" s="199"/>
      <c r="L63" s="199"/>
      <c r="M63" s="199">
        <v>0</v>
      </c>
      <c r="N63" s="200">
        <v>0</v>
      </c>
      <c r="O63" s="200"/>
      <c r="Q63" s="201">
        <f>IFERROR(VLOOKUP(B63,[2]rptBudgetaryBudgetCrossOrganiza!$A$4:$K$282,2,FALSE),"0")</f>
        <v>0</v>
      </c>
      <c r="R63" s="201">
        <v>0</v>
      </c>
      <c r="S63" s="201"/>
      <c r="T63" s="201"/>
      <c r="U63" s="201"/>
      <c r="V63" s="201">
        <v>0</v>
      </c>
      <c r="W63" s="202">
        <v>0</v>
      </c>
      <c r="X63" s="202"/>
      <c r="Z63" s="203">
        <v>0</v>
      </c>
      <c r="AA63" s="203">
        <v>0</v>
      </c>
      <c r="AB63" s="203"/>
      <c r="AC63" s="203"/>
      <c r="AD63" s="203"/>
      <c r="AE63" s="203">
        <v>0</v>
      </c>
      <c r="AF63" s="204">
        <v>0</v>
      </c>
      <c r="AG63" s="204">
        <f t="shared" si="4"/>
        <v>0</v>
      </c>
      <c r="AI63" s="205">
        <v>0</v>
      </c>
      <c r="AJ63" s="205">
        <v>0</v>
      </c>
      <c r="AK63" s="206"/>
      <c r="AL63" s="205"/>
      <c r="AM63" s="206"/>
      <c r="AN63" s="206"/>
      <c r="AO63" s="206"/>
      <c r="AP63" s="206"/>
      <c r="AQ63" s="206"/>
      <c r="AR63" s="208"/>
      <c r="AT63" s="208"/>
      <c r="AU63" s="208"/>
      <c r="AV63" s="208"/>
      <c r="AW63" s="208"/>
      <c r="AX63" s="208"/>
      <c r="AY63" s="208"/>
      <c r="AZ63" s="208"/>
      <c r="BA63" s="208"/>
    </row>
    <row r="64" spans="1:53" s="197" customFormat="1" ht="15.75" customHeight="1" x14ac:dyDescent="0.2">
      <c r="A64" s="197">
        <v>7</v>
      </c>
      <c r="B64" s="197" t="s">
        <v>391</v>
      </c>
      <c r="C64" s="182" t="str">
        <f t="shared" si="1"/>
        <v>45</v>
      </c>
      <c r="D64" s="182" t="str">
        <f t="shared" si="2"/>
        <v>40</v>
      </c>
      <c r="E64" s="182" t="str">
        <f t="shared" si="3"/>
        <v>000</v>
      </c>
      <c r="F64" s="198" t="str">
        <f t="shared" si="0"/>
        <v>6200.09</v>
      </c>
      <c r="G64" s="197" t="s">
        <v>496</v>
      </c>
      <c r="H64" s="199">
        <v>0</v>
      </c>
      <c r="I64" s="199">
        <v>0</v>
      </c>
      <c r="J64" s="199"/>
      <c r="K64" s="199"/>
      <c r="L64" s="199"/>
      <c r="M64" s="199">
        <v>0</v>
      </c>
      <c r="N64" s="200">
        <v>0</v>
      </c>
      <c r="O64" s="200"/>
      <c r="Q64" s="201">
        <f>IFERROR(VLOOKUP(B64,[2]rptBudgetaryBudgetCrossOrganiza!$A$4:$K$282,2,FALSE),"0")</f>
        <v>0</v>
      </c>
      <c r="R64" s="201">
        <v>0</v>
      </c>
      <c r="S64" s="201"/>
      <c r="T64" s="201"/>
      <c r="U64" s="201"/>
      <c r="V64" s="201">
        <v>0</v>
      </c>
      <c r="W64" s="202">
        <v>0</v>
      </c>
      <c r="X64" s="202"/>
      <c r="Z64" s="203">
        <v>0</v>
      </c>
      <c r="AA64" s="203">
        <v>0</v>
      </c>
      <c r="AB64" s="203"/>
      <c r="AC64" s="203"/>
      <c r="AD64" s="203"/>
      <c r="AE64" s="203">
        <v>0</v>
      </c>
      <c r="AF64" s="204">
        <v>0</v>
      </c>
      <c r="AG64" s="204">
        <f t="shared" si="4"/>
        <v>0</v>
      </c>
      <c r="AI64" s="205">
        <v>0</v>
      </c>
      <c r="AJ64" s="205">
        <v>0</v>
      </c>
      <c r="AK64" s="206"/>
      <c r="AL64" s="205"/>
      <c r="AM64" s="206"/>
      <c r="AN64" s="206"/>
      <c r="AO64" s="206"/>
      <c r="AP64" s="206"/>
      <c r="AQ64" s="206"/>
      <c r="AR64" s="208"/>
      <c r="AT64" s="208"/>
      <c r="AU64" s="208"/>
      <c r="AV64" s="208"/>
      <c r="AW64" s="208"/>
      <c r="AX64" s="208"/>
      <c r="AY64" s="208"/>
      <c r="AZ64" s="208"/>
      <c r="BA64" s="208"/>
    </row>
    <row r="65" spans="1:53" s="197" customFormat="1" ht="15.75" customHeight="1" x14ac:dyDescent="0.2">
      <c r="A65" s="197">
        <v>7</v>
      </c>
      <c r="B65" s="197" t="s">
        <v>395</v>
      </c>
      <c r="C65" s="182" t="str">
        <f t="shared" si="1"/>
        <v>45</v>
      </c>
      <c r="D65" s="182" t="str">
        <f t="shared" si="2"/>
        <v>40</v>
      </c>
      <c r="E65" s="182" t="str">
        <f t="shared" si="3"/>
        <v>000</v>
      </c>
      <c r="F65" s="198" t="str">
        <f t="shared" si="0"/>
        <v>6300.01</v>
      </c>
      <c r="G65" s="197" t="s">
        <v>142</v>
      </c>
      <c r="H65" s="199">
        <v>0</v>
      </c>
      <c r="I65" s="199">
        <v>0</v>
      </c>
      <c r="J65" s="199"/>
      <c r="K65" s="199"/>
      <c r="L65" s="199"/>
      <c r="M65" s="199">
        <v>0</v>
      </c>
      <c r="N65" s="200">
        <v>0</v>
      </c>
      <c r="O65" s="200"/>
      <c r="Q65" s="201">
        <f>IFERROR(VLOOKUP(B65,[2]rptBudgetaryBudgetCrossOrganiza!$A$4:$K$282,2,FALSE),"0")</f>
        <v>0</v>
      </c>
      <c r="R65" s="201">
        <v>0</v>
      </c>
      <c r="S65" s="201"/>
      <c r="T65" s="201"/>
      <c r="U65" s="201"/>
      <c r="V65" s="201">
        <v>0</v>
      </c>
      <c r="W65" s="202">
        <v>0</v>
      </c>
      <c r="X65" s="202"/>
      <c r="Z65" s="203">
        <v>0</v>
      </c>
      <c r="AA65" s="203">
        <v>0</v>
      </c>
      <c r="AB65" s="203"/>
      <c r="AC65" s="203"/>
      <c r="AD65" s="203"/>
      <c r="AE65" s="203">
        <v>0</v>
      </c>
      <c r="AF65" s="204">
        <v>0</v>
      </c>
      <c r="AG65" s="204">
        <f t="shared" si="4"/>
        <v>0</v>
      </c>
      <c r="AI65" s="205">
        <v>0</v>
      </c>
      <c r="AJ65" s="205">
        <v>0</v>
      </c>
      <c r="AK65" s="206"/>
      <c r="AL65" s="205"/>
      <c r="AM65" s="206"/>
      <c r="AN65" s="206"/>
      <c r="AO65" s="206"/>
      <c r="AP65" s="206"/>
      <c r="AQ65" s="206"/>
      <c r="AR65" s="208"/>
      <c r="AT65" s="208"/>
      <c r="AU65" s="208"/>
      <c r="AV65" s="208"/>
      <c r="AW65" s="208"/>
      <c r="AX65" s="208"/>
      <c r="AY65" s="208"/>
      <c r="AZ65" s="208"/>
      <c r="BA65" s="208"/>
    </row>
    <row r="66" spans="1:53" s="197" customFormat="1" ht="15.75" customHeight="1" x14ac:dyDescent="0.2">
      <c r="A66" s="197">
        <v>7</v>
      </c>
      <c r="B66" s="197" t="s">
        <v>397</v>
      </c>
      <c r="C66" s="182" t="str">
        <f t="shared" si="1"/>
        <v>45</v>
      </c>
      <c r="D66" s="182" t="str">
        <f t="shared" si="2"/>
        <v>40</v>
      </c>
      <c r="E66" s="182" t="str">
        <f t="shared" si="3"/>
        <v>000</v>
      </c>
      <c r="F66" s="198" t="str">
        <f t="shared" si="0"/>
        <v>6300.02</v>
      </c>
      <c r="G66" s="197" t="s">
        <v>498</v>
      </c>
      <c r="H66" s="199">
        <v>0</v>
      </c>
      <c r="I66" s="199">
        <v>0</v>
      </c>
      <c r="J66" s="199"/>
      <c r="K66" s="199"/>
      <c r="L66" s="199"/>
      <c r="M66" s="199">
        <v>0</v>
      </c>
      <c r="N66" s="200">
        <v>0</v>
      </c>
      <c r="O66" s="200"/>
      <c r="Q66" s="201">
        <f>IFERROR(VLOOKUP(B66,[2]rptBudgetaryBudgetCrossOrganiza!$A$4:$K$282,2,FALSE),"0")</f>
        <v>0</v>
      </c>
      <c r="R66" s="201">
        <v>0</v>
      </c>
      <c r="S66" s="201"/>
      <c r="T66" s="201"/>
      <c r="U66" s="201"/>
      <c r="V66" s="201">
        <v>0</v>
      </c>
      <c r="W66" s="202">
        <v>0</v>
      </c>
      <c r="X66" s="202"/>
      <c r="Z66" s="203">
        <v>0</v>
      </c>
      <c r="AA66" s="203">
        <v>0</v>
      </c>
      <c r="AB66" s="203"/>
      <c r="AC66" s="203"/>
      <c r="AD66" s="203"/>
      <c r="AE66" s="203">
        <v>0</v>
      </c>
      <c r="AF66" s="204">
        <v>0</v>
      </c>
      <c r="AG66" s="204">
        <f t="shared" si="4"/>
        <v>0</v>
      </c>
      <c r="AI66" s="205">
        <v>0</v>
      </c>
      <c r="AJ66" s="205">
        <v>0</v>
      </c>
      <c r="AK66" s="206"/>
      <c r="AL66" s="205"/>
      <c r="AM66" s="206"/>
      <c r="AN66" s="206"/>
      <c r="AO66" s="206"/>
      <c r="AP66" s="206"/>
      <c r="AQ66" s="206"/>
      <c r="AR66" s="208"/>
      <c r="AT66" s="208"/>
      <c r="AU66" s="208"/>
      <c r="AV66" s="208"/>
      <c r="AW66" s="208"/>
      <c r="AX66" s="208"/>
      <c r="AY66" s="208"/>
      <c r="AZ66" s="208"/>
      <c r="BA66" s="208"/>
    </row>
    <row r="67" spans="1:53" s="197" customFormat="1" ht="15.75" customHeight="1" x14ac:dyDescent="0.2">
      <c r="A67" s="197">
        <v>7</v>
      </c>
      <c r="B67" s="197" t="s">
        <v>399</v>
      </c>
      <c r="C67" s="182" t="str">
        <f t="shared" si="1"/>
        <v>45</v>
      </c>
      <c r="D67" s="182" t="str">
        <f t="shared" si="2"/>
        <v>40</v>
      </c>
      <c r="E67" s="182" t="str">
        <f t="shared" si="3"/>
        <v>000</v>
      </c>
      <c r="F67" s="198" t="str">
        <f t="shared" ref="F67:F130" si="7">RIGHT(B67,7)</f>
        <v>6300.03</v>
      </c>
      <c r="G67" s="197" t="s">
        <v>499</v>
      </c>
      <c r="H67" s="199">
        <v>0</v>
      </c>
      <c r="I67" s="199">
        <v>0</v>
      </c>
      <c r="J67" s="199"/>
      <c r="K67" s="199"/>
      <c r="L67" s="199"/>
      <c r="M67" s="199">
        <v>0</v>
      </c>
      <c r="N67" s="200">
        <v>0</v>
      </c>
      <c r="O67" s="200"/>
      <c r="Q67" s="201">
        <f>IFERROR(VLOOKUP(B67,[2]rptBudgetaryBudgetCrossOrganiza!$A$4:$K$282,2,FALSE),"0")</f>
        <v>0</v>
      </c>
      <c r="R67" s="201">
        <v>0</v>
      </c>
      <c r="S67" s="201"/>
      <c r="T67" s="201"/>
      <c r="U67" s="201"/>
      <c r="V67" s="201">
        <v>0</v>
      </c>
      <c r="W67" s="202">
        <v>0</v>
      </c>
      <c r="X67" s="202"/>
      <c r="Z67" s="203">
        <v>0</v>
      </c>
      <c r="AA67" s="203">
        <v>0</v>
      </c>
      <c r="AB67" s="203"/>
      <c r="AC67" s="203"/>
      <c r="AD67" s="203"/>
      <c r="AE67" s="203">
        <v>0</v>
      </c>
      <c r="AF67" s="204">
        <v>0</v>
      </c>
      <c r="AG67" s="204">
        <f t="shared" si="4"/>
        <v>0</v>
      </c>
      <c r="AI67" s="205">
        <v>0</v>
      </c>
      <c r="AJ67" s="205">
        <v>0</v>
      </c>
      <c r="AK67" s="206"/>
      <c r="AL67" s="205"/>
      <c r="AM67" s="206"/>
      <c r="AN67" s="206"/>
      <c r="AO67" s="206"/>
      <c r="AP67" s="206"/>
      <c r="AQ67" s="206"/>
    </row>
    <row r="68" spans="1:53" s="197" customFormat="1" ht="15.75" customHeight="1" x14ac:dyDescent="0.2">
      <c r="A68" s="197">
        <v>7</v>
      </c>
      <c r="B68" s="197" t="s">
        <v>401</v>
      </c>
      <c r="C68" s="182" t="str">
        <f t="shared" ref="C68:C131" si="8">MID(B68,5,2)</f>
        <v>45</v>
      </c>
      <c r="D68" s="182" t="str">
        <f t="shared" ref="D68:D131" si="9">MID(B68,8,2)</f>
        <v>40</v>
      </c>
      <c r="E68" s="182" t="str">
        <f t="shared" ref="E68:E131" si="10">MID(B68,11,3)</f>
        <v>000</v>
      </c>
      <c r="F68" s="198" t="str">
        <f t="shared" si="7"/>
        <v>6350.01</v>
      </c>
      <c r="G68" s="197" t="s">
        <v>500</v>
      </c>
      <c r="H68" s="199">
        <v>0</v>
      </c>
      <c r="I68" s="199">
        <v>0</v>
      </c>
      <c r="J68" s="199"/>
      <c r="K68" s="199"/>
      <c r="L68" s="199"/>
      <c r="M68" s="199">
        <v>0</v>
      </c>
      <c r="N68" s="200">
        <v>0</v>
      </c>
      <c r="O68" s="200"/>
      <c r="Q68" s="201">
        <f>IFERROR(VLOOKUP(B68,[2]rptBudgetaryBudgetCrossOrganiza!$A$4:$K$282,2,FALSE),"0")</f>
        <v>0</v>
      </c>
      <c r="R68" s="201">
        <v>0</v>
      </c>
      <c r="S68" s="201"/>
      <c r="T68" s="201"/>
      <c r="U68" s="201"/>
      <c r="V68" s="201">
        <v>0</v>
      </c>
      <c r="W68" s="202">
        <v>0</v>
      </c>
      <c r="X68" s="202"/>
      <c r="Z68" s="203">
        <v>0</v>
      </c>
      <c r="AA68" s="203">
        <v>0</v>
      </c>
      <c r="AB68" s="203"/>
      <c r="AC68" s="203"/>
      <c r="AD68" s="203"/>
      <c r="AE68" s="203">
        <v>0</v>
      </c>
      <c r="AF68" s="204">
        <v>0</v>
      </c>
      <c r="AG68" s="204">
        <f t="shared" ref="AG68:AG131" si="11">AF68-AA68</f>
        <v>0</v>
      </c>
      <c r="AI68" s="205">
        <v>0</v>
      </c>
      <c r="AJ68" s="205">
        <v>0</v>
      </c>
      <c r="AK68" s="206"/>
      <c r="AL68" s="205"/>
      <c r="AM68" s="206"/>
      <c r="AN68" s="206"/>
      <c r="AO68" s="206"/>
      <c r="AP68" s="206"/>
      <c r="AQ68" s="206"/>
    </row>
    <row r="69" spans="1:53" s="197" customFormat="1" ht="15.75" customHeight="1" x14ac:dyDescent="0.2">
      <c r="A69" s="197">
        <v>7</v>
      </c>
      <c r="B69" s="197" t="s">
        <v>403</v>
      </c>
      <c r="C69" s="182" t="str">
        <f t="shared" si="8"/>
        <v>45</v>
      </c>
      <c r="D69" s="182" t="str">
        <f t="shared" si="9"/>
        <v>40</v>
      </c>
      <c r="E69" s="182" t="str">
        <f t="shared" si="10"/>
        <v>000</v>
      </c>
      <c r="F69" s="198" t="str">
        <f t="shared" si="7"/>
        <v>6350.02</v>
      </c>
      <c r="G69" s="197" t="s">
        <v>501</v>
      </c>
      <c r="H69" s="199">
        <v>0</v>
      </c>
      <c r="I69" s="199">
        <v>0</v>
      </c>
      <c r="J69" s="199"/>
      <c r="K69" s="199"/>
      <c r="L69" s="199"/>
      <c r="M69" s="199">
        <v>0</v>
      </c>
      <c r="N69" s="200">
        <v>0</v>
      </c>
      <c r="O69" s="200"/>
      <c r="Q69" s="201">
        <f>IFERROR(VLOOKUP(B69,[2]rptBudgetaryBudgetCrossOrganiza!$A$4:$K$282,2,FALSE),"0")</f>
        <v>0</v>
      </c>
      <c r="R69" s="201">
        <v>0</v>
      </c>
      <c r="S69" s="201"/>
      <c r="T69" s="201"/>
      <c r="U69" s="201"/>
      <c r="V69" s="201">
        <v>0</v>
      </c>
      <c r="W69" s="202">
        <v>0</v>
      </c>
      <c r="X69" s="202"/>
      <c r="Z69" s="203">
        <v>0</v>
      </c>
      <c r="AA69" s="203">
        <v>0</v>
      </c>
      <c r="AB69" s="203"/>
      <c r="AC69" s="203"/>
      <c r="AD69" s="203"/>
      <c r="AE69" s="203">
        <v>0</v>
      </c>
      <c r="AF69" s="204">
        <v>0</v>
      </c>
      <c r="AG69" s="204">
        <f t="shared" si="11"/>
        <v>0</v>
      </c>
      <c r="AI69" s="205">
        <v>0</v>
      </c>
      <c r="AJ69" s="205">
        <v>0</v>
      </c>
      <c r="AK69" s="206"/>
      <c r="AL69" s="205"/>
      <c r="AM69" s="206"/>
      <c r="AN69" s="206"/>
      <c r="AO69" s="206"/>
      <c r="AP69" s="206"/>
      <c r="AQ69" s="206"/>
    </row>
    <row r="70" spans="1:53" s="197" customFormat="1" ht="15.75" customHeight="1" x14ac:dyDescent="0.2">
      <c r="A70" s="197">
        <v>7</v>
      </c>
      <c r="B70" s="197" t="s">
        <v>405</v>
      </c>
      <c r="C70" s="182" t="str">
        <f t="shared" si="8"/>
        <v>45</v>
      </c>
      <c r="D70" s="182" t="str">
        <f t="shared" si="9"/>
        <v>40</v>
      </c>
      <c r="E70" s="182" t="str">
        <f t="shared" si="10"/>
        <v>000</v>
      </c>
      <c r="F70" s="198" t="str">
        <f t="shared" si="7"/>
        <v>6350.03</v>
      </c>
      <c r="G70" s="197" t="s">
        <v>143</v>
      </c>
      <c r="H70" s="199">
        <v>0</v>
      </c>
      <c r="I70" s="199">
        <v>0</v>
      </c>
      <c r="J70" s="199"/>
      <c r="K70" s="199"/>
      <c r="L70" s="199"/>
      <c r="M70" s="199">
        <v>0</v>
      </c>
      <c r="N70" s="200">
        <v>0</v>
      </c>
      <c r="O70" s="200"/>
      <c r="Q70" s="201">
        <f>IFERROR(VLOOKUP(B70,[2]rptBudgetaryBudgetCrossOrganiza!$A$4:$K$282,2,FALSE),"0")</f>
        <v>0</v>
      </c>
      <c r="R70" s="201">
        <v>0</v>
      </c>
      <c r="S70" s="201"/>
      <c r="T70" s="201"/>
      <c r="U70" s="201"/>
      <c r="V70" s="201">
        <v>0</v>
      </c>
      <c r="W70" s="202">
        <v>0</v>
      </c>
      <c r="X70" s="202"/>
      <c r="Z70" s="203">
        <v>0</v>
      </c>
      <c r="AA70" s="203">
        <v>0</v>
      </c>
      <c r="AB70" s="203"/>
      <c r="AC70" s="203"/>
      <c r="AD70" s="203"/>
      <c r="AE70" s="203">
        <v>0</v>
      </c>
      <c r="AF70" s="204">
        <v>0</v>
      </c>
      <c r="AG70" s="204">
        <f t="shared" si="11"/>
        <v>0</v>
      </c>
      <c r="AI70" s="205">
        <v>0</v>
      </c>
      <c r="AJ70" s="205">
        <v>0</v>
      </c>
      <c r="AK70" s="206"/>
      <c r="AL70" s="205"/>
      <c r="AM70" s="206"/>
      <c r="AN70" s="206"/>
      <c r="AO70" s="206"/>
      <c r="AP70" s="206"/>
      <c r="AQ70" s="206"/>
    </row>
    <row r="71" spans="1:53" s="197" customFormat="1" ht="15.75" customHeight="1" x14ac:dyDescent="0.2">
      <c r="A71" s="197">
        <v>7</v>
      </c>
      <c r="B71" s="197" t="s">
        <v>407</v>
      </c>
      <c r="C71" s="182" t="str">
        <f t="shared" si="8"/>
        <v>45</v>
      </c>
      <c r="D71" s="182" t="str">
        <f t="shared" si="9"/>
        <v>40</v>
      </c>
      <c r="E71" s="182" t="str">
        <f t="shared" si="10"/>
        <v>000</v>
      </c>
      <c r="F71" s="198" t="str">
        <f t="shared" si="7"/>
        <v>6350.04</v>
      </c>
      <c r="G71" s="197" t="s">
        <v>502</v>
      </c>
      <c r="H71" s="199">
        <v>0</v>
      </c>
      <c r="I71" s="199">
        <v>0</v>
      </c>
      <c r="J71" s="199"/>
      <c r="K71" s="199"/>
      <c r="L71" s="199"/>
      <c r="M71" s="199">
        <v>0</v>
      </c>
      <c r="N71" s="200">
        <v>0</v>
      </c>
      <c r="O71" s="200"/>
      <c r="Q71" s="201">
        <f>IFERROR(VLOOKUP(B71,[2]rptBudgetaryBudgetCrossOrganiza!$A$4:$K$282,2,FALSE),"0")</f>
        <v>0</v>
      </c>
      <c r="R71" s="201">
        <v>0</v>
      </c>
      <c r="S71" s="201"/>
      <c r="T71" s="201"/>
      <c r="U71" s="201"/>
      <c r="V71" s="201">
        <v>0</v>
      </c>
      <c r="W71" s="202">
        <v>0</v>
      </c>
      <c r="X71" s="202"/>
      <c r="Z71" s="203">
        <v>0</v>
      </c>
      <c r="AA71" s="203">
        <v>0</v>
      </c>
      <c r="AB71" s="203"/>
      <c r="AC71" s="203"/>
      <c r="AD71" s="203"/>
      <c r="AE71" s="203">
        <v>0</v>
      </c>
      <c r="AF71" s="204">
        <v>0</v>
      </c>
      <c r="AG71" s="204">
        <f t="shared" si="11"/>
        <v>0</v>
      </c>
      <c r="AI71" s="205">
        <v>0</v>
      </c>
      <c r="AJ71" s="205">
        <v>0</v>
      </c>
      <c r="AK71" s="206"/>
      <c r="AL71" s="205"/>
      <c r="AM71" s="206"/>
      <c r="AN71" s="206"/>
      <c r="AO71" s="206"/>
      <c r="AP71" s="206"/>
      <c r="AQ71" s="206"/>
    </row>
    <row r="72" spans="1:53" s="197" customFormat="1" ht="15.75" customHeight="1" x14ac:dyDescent="0.2">
      <c r="A72" s="197">
        <v>7</v>
      </c>
      <c r="B72" s="197" t="s">
        <v>409</v>
      </c>
      <c r="C72" s="182" t="str">
        <f t="shared" si="8"/>
        <v>45</v>
      </c>
      <c r="D72" s="182" t="str">
        <f t="shared" si="9"/>
        <v>40</v>
      </c>
      <c r="E72" s="182" t="str">
        <f t="shared" si="10"/>
        <v>000</v>
      </c>
      <c r="F72" s="198" t="str">
        <f t="shared" si="7"/>
        <v>6350.05</v>
      </c>
      <c r="G72" s="197" t="s">
        <v>503</v>
      </c>
      <c r="H72" s="199">
        <v>0</v>
      </c>
      <c r="I72" s="199">
        <v>0</v>
      </c>
      <c r="J72" s="199"/>
      <c r="K72" s="199"/>
      <c r="L72" s="199"/>
      <c r="M72" s="199">
        <v>0</v>
      </c>
      <c r="N72" s="200">
        <v>0</v>
      </c>
      <c r="O72" s="200"/>
      <c r="Q72" s="201">
        <f>IFERROR(VLOOKUP(B72,[2]rptBudgetaryBudgetCrossOrganiza!$A$4:$K$282,2,FALSE),"0")</f>
        <v>0</v>
      </c>
      <c r="R72" s="201">
        <v>0</v>
      </c>
      <c r="S72" s="201"/>
      <c r="T72" s="201"/>
      <c r="U72" s="201"/>
      <c r="V72" s="201">
        <v>0</v>
      </c>
      <c r="W72" s="202">
        <v>0</v>
      </c>
      <c r="X72" s="202"/>
      <c r="Z72" s="203">
        <v>0</v>
      </c>
      <c r="AA72" s="203">
        <v>0</v>
      </c>
      <c r="AB72" s="203"/>
      <c r="AC72" s="203"/>
      <c r="AD72" s="203"/>
      <c r="AE72" s="203">
        <v>0</v>
      </c>
      <c r="AF72" s="204">
        <v>0</v>
      </c>
      <c r="AG72" s="204">
        <f t="shared" si="11"/>
        <v>0</v>
      </c>
      <c r="AI72" s="205">
        <v>0</v>
      </c>
      <c r="AJ72" s="205">
        <v>0</v>
      </c>
      <c r="AK72" s="206"/>
      <c r="AL72" s="205"/>
      <c r="AM72" s="206"/>
      <c r="AN72" s="206"/>
      <c r="AO72" s="206"/>
      <c r="AP72" s="206"/>
      <c r="AQ72" s="206"/>
    </row>
    <row r="73" spans="1:53" s="197" customFormat="1" ht="15.75" customHeight="1" x14ac:dyDescent="0.2">
      <c r="A73" s="197">
        <v>7</v>
      </c>
      <c r="B73" s="197" t="s">
        <v>411</v>
      </c>
      <c r="C73" s="182" t="str">
        <f t="shared" si="8"/>
        <v>45</v>
      </c>
      <c r="D73" s="182" t="str">
        <f t="shared" si="9"/>
        <v>40</v>
      </c>
      <c r="E73" s="182" t="str">
        <f t="shared" si="10"/>
        <v>000</v>
      </c>
      <c r="F73" s="198" t="str">
        <f t="shared" si="7"/>
        <v>6350.06</v>
      </c>
      <c r="G73" s="197" t="s">
        <v>504</v>
      </c>
      <c r="H73" s="199">
        <v>0</v>
      </c>
      <c r="I73" s="199">
        <v>0</v>
      </c>
      <c r="J73" s="199"/>
      <c r="K73" s="199"/>
      <c r="L73" s="199"/>
      <c r="M73" s="199">
        <v>0</v>
      </c>
      <c r="N73" s="200">
        <v>0</v>
      </c>
      <c r="O73" s="200"/>
      <c r="Q73" s="201">
        <f>IFERROR(VLOOKUP(B73,[2]rptBudgetaryBudgetCrossOrganiza!$A$4:$K$282,2,FALSE),"0")</f>
        <v>0</v>
      </c>
      <c r="R73" s="201">
        <v>0</v>
      </c>
      <c r="S73" s="201"/>
      <c r="T73" s="201"/>
      <c r="U73" s="201"/>
      <c r="V73" s="201">
        <v>0</v>
      </c>
      <c r="W73" s="202">
        <v>0</v>
      </c>
      <c r="X73" s="202"/>
      <c r="Z73" s="203">
        <v>0</v>
      </c>
      <c r="AA73" s="203">
        <v>0</v>
      </c>
      <c r="AB73" s="203"/>
      <c r="AC73" s="203"/>
      <c r="AD73" s="203"/>
      <c r="AE73" s="203">
        <v>0</v>
      </c>
      <c r="AF73" s="204">
        <v>0</v>
      </c>
      <c r="AG73" s="204">
        <f t="shared" si="11"/>
        <v>0</v>
      </c>
      <c r="AI73" s="205">
        <v>0</v>
      </c>
      <c r="AJ73" s="205">
        <v>0</v>
      </c>
      <c r="AK73" s="206"/>
      <c r="AL73" s="205"/>
      <c r="AM73" s="206"/>
      <c r="AN73" s="206"/>
      <c r="AO73" s="206"/>
      <c r="AP73" s="206"/>
      <c r="AQ73" s="206"/>
    </row>
    <row r="74" spans="1:53" s="197" customFormat="1" ht="15.75" customHeight="1" x14ac:dyDescent="0.2">
      <c r="A74" s="197">
        <v>8</v>
      </c>
      <c r="B74" s="197" t="s">
        <v>413</v>
      </c>
      <c r="C74" s="182" t="str">
        <f t="shared" si="8"/>
        <v>45</v>
      </c>
      <c r="D74" s="182" t="str">
        <f t="shared" si="9"/>
        <v>40</v>
      </c>
      <c r="E74" s="182" t="str">
        <f t="shared" si="10"/>
        <v>000</v>
      </c>
      <c r="F74" s="198" t="str">
        <f t="shared" si="7"/>
        <v>6400.01</v>
      </c>
      <c r="G74" s="197" t="s">
        <v>144</v>
      </c>
      <c r="H74" s="199">
        <v>0</v>
      </c>
      <c r="I74" s="199">
        <v>0</v>
      </c>
      <c r="J74" s="199"/>
      <c r="K74" s="199"/>
      <c r="L74" s="199"/>
      <c r="M74" s="199">
        <v>0</v>
      </c>
      <c r="N74" s="200">
        <v>0</v>
      </c>
      <c r="O74" s="200"/>
      <c r="Q74" s="201">
        <f>IFERROR(VLOOKUP(B74,[2]rptBudgetaryBudgetCrossOrganiza!$A$4:$K$282,2,FALSE),"0")</f>
        <v>0</v>
      </c>
      <c r="R74" s="201">
        <v>0</v>
      </c>
      <c r="S74" s="201"/>
      <c r="T74" s="201"/>
      <c r="U74" s="201"/>
      <c r="V74" s="201">
        <v>0</v>
      </c>
      <c r="W74" s="202">
        <v>0</v>
      </c>
      <c r="X74" s="202"/>
      <c r="Z74" s="203">
        <v>0</v>
      </c>
      <c r="AA74" s="203">
        <v>0</v>
      </c>
      <c r="AB74" s="203"/>
      <c r="AC74" s="203"/>
      <c r="AD74" s="203"/>
      <c r="AE74" s="203">
        <v>0</v>
      </c>
      <c r="AF74" s="204">
        <v>0</v>
      </c>
      <c r="AG74" s="204">
        <f t="shared" si="11"/>
        <v>0</v>
      </c>
      <c r="AI74" s="205">
        <v>0</v>
      </c>
      <c r="AJ74" s="205">
        <v>0</v>
      </c>
      <c r="AK74" s="206"/>
      <c r="AL74" s="205"/>
      <c r="AM74" s="206"/>
      <c r="AN74" s="206"/>
      <c r="AO74" s="206"/>
      <c r="AP74" s="206"/>
      <c r="AQ74" s="206"/>
    </row>
    <row r="75" spans="1:53" s="197" customFormat="1" ht="15.75" customHeight="1" x14ac:dyDescent="0.2">
      <c r="A75" s="197">
        <v>8</v>
      </c>
      <c r="B75" s="197" t="s">
        <v>415</v>
      </c>
      <c r="C75" s="182" t="str">
        <f t="shared" si="8"/>
        <v>45</v>
      </c>
      <c r="D75" s="182" t="str">
        <f t="shared" si="9"/>
        <v>40</v>
      </c>
      <c r="E75" s="182" t="str">
        <f t="shared" si="10"/>
        <v>000</v>
      </c>
      <c r="F75" s="198" t="str">
        <f t="shared" si="7"/>
        <v>6400.02</v>
      </c>
      <c r="G75" s="197" t="s">
        <v>108</v>
      </c>
      <c r="H75" s="199">
        <v>0</v>
      </c>
      <c r="I75" s="199">
        <v>0</v>
      </c>
      <c r="J75" s="199"/>
      <c r="K75" s="199"/>
      <c r="L75" s="199"/>
      <c r="M75" s="199">
        <v>0</v>
      </c>
      <c r="N75" s="200">
        <v>0</v>
      </c>
      <c r="O75" s="200"/>
      <c r="Q75" s="201">
        <f>IFERROR(VLOOKUP(B75,[2]rptBudgetaryBudgetCrossOrganiza!$A$4:$K$282,2,FALSE),"0")</f>
        <v>0</v>
      </c>
      <c r="R75" s="201">
        <v>0</v>
      </c>
      <c r="S75" s="201"/>
      <c r="T75" s="201"/>
      <c r="U75" s="201"/>
      <c r="V75" s="201">
        <v>0</v>
      </c>
      <c r="W75" s="202">
        <v>0</v>
      </c>
      <c r="X75" s="202"/>
      <c r="Z75" s="203">
        <v>0</v>
      </c>
      <c r="AA75" s="203">
        <v>0</v>
      </c>
      <c r="AB75" s="203"/>
      <c r="AC75" s="203"/>
      <c r="AD75" s="203"/>
      <c r="AE75" s="203">
        <v>0</v>
      </c>
      <c r="AF75" s="204">
        <v>0</v>
      </c>
      <c r="AG75" s="204">
        <f t="shared" si="11"/>
        <v>0</v>
      </c>
      <c r="AI75" s="205">
        <v>0</v>
      </c>
      <c r="AJ75" s="205">
        <v>0</v>
      </c>
      <c r="AK75" s="206"/>
      <c r="AL75" s="205"/>
      <c r="AM75" s="206"/>
      <c r="AN75" s="206"/>
      <c r="AO75" s="206"/>
      <c r="AP75" s="206"/>
      <c r="AQ75" s="206"/>
    </row>
    <row r="76" spans="1:53" s="197" customFormat="1" ht="15.75" customHeight="1" x14ac:dyDescent="0.2">
      <c r="A76" s="197">
        <v>8</v>
      </c>
      <c r="B76" s="197" t="s">
        <v>417</v>
      </c>
      <c r="C76" s="182" t="str">
        <f t="shared" si="8"/>
        <v>45</v>
      </c>
      <c r="D76" s="182" t="str">
        <f t="shared" si="9"/>
        <v>40</v>
      </c>
      <c r="E76" s="182" t="str">
        <f t="shared" si="10"/>
        <v>000</v>
      </c>
      <c r="F76" s="198" t="str">
        <f t="shared" si="7"/>
        <v>6400.03</v>
      </c>
      <c r="G76" s="197" t="s">
        <v>505</v>
      </c>
      <c r="H76" s="199">
        <v>0</v>
      </c>
      <c r="I76" s="199">
        <v>0</v>
      </c>
      <c r="J76" s="199"/>
      <c r="K76" s="199"/>
      <c r="L76" s="199"/>
      <c r="M76" s="199">
        <v>0</v>
      </c>
      <c r="N76" s="200">
        <v>0</v>
      </c>
      <c r="O76" s="200"/>
      <c r="Q76" s="201">
        <f>IFERROR(VLOOKUP(B76,[2]rptBudgetaryBudgetCrossOrganiza!$A$4:$K$282,2,FALSE),"0")</f>
        <v>0</v>
      </c>
      <c r="R76" s="201">
        <v>0</v>
      </c>
      <c r="S76" s="201"/>
      <c r="T76" s="201"/>
      <c r="U76" s="201"/>
      <c r="V76" s="201">
        <v>0</v>
      </c>
      <c r="W76" s="202">
        <v>0</v>
      </c>
      <c r="X76" s="202"/>
      <c r="Z76" s="203">
        <v>0</v>
      </c>
      <c r="AA76" s="203">
        <v>0</v>
      </c>
      <c r="AB76" s="203"/>
      <c r="AC76" s="203"/>
      <c r="AD76" s="203"/>
      <c r="AE76" s="203">
        <v>0</v>
      </c>
      <c r="AF76" s="204">
        <v>0</v>
      </c>
      <c r="AG76" s="204">
        <f t="shared" si="11"/>
        <v>0</v>
      </c>
      <c r="AI76" s="205">
        <v>0</v>
      </c>
      <c r="AJ76" s="205">
        <v>0</v>
      </c>
      <c r="AK76" s="206"/>
      <c r="AL76" s="205"/>
      <c r="AM76" s="206"/>
      <c r="AN76" s="206"/>
      <c r="AO76" s="206"/>
      <c r="AP76" s="206"/>
      <c r="AQ76" s="206"/>
    </row>
    <row r="77" spans="1:53" s="197" customFormat="1" ht="15.75" customHeight="1" x14ac:dyDescent="0.2">
      <c r="A77" s="197">
        <v>8</v>
      </c>
      <c r="B77" s="197" t="s">
        <v>419</v>
      </c>
      <c r="C77" s="182" t="str">
        <f t="shared" si="8"/>
        <v>45</v>
      </c>
      <c r="D77" s="182" t="str">
        <f t="shared" si="9"/>
        <v>40</v>
      </c>
      <c r="E77" s="182" t="str">
        <f t="shared" si="10"/>
        <v>000</v>
      </c>
      <c r="F77" s="198" t="str">
        <f t="shared" si="7"/>
        <v>6400.04</v>
      </c>
      <c r="G77" s="197" t="s">
        <v>506</v>
      </c>
      <c r="H77" s="199">
        <v>0</v>
      </c>
      <c r="I77" s="199">
        <v>0</v>
      </c>
      <c r="J77" s="199"/>
      <c r="K77" s="199"/>
      <c r="L77" s="199"/>
      <c r="M77" s="199">
        <v>0</v>
      </c>
      <c r="N77" s="200">
        <v>0</v>
      </c>
      <c r="O77" s="200"/>
      <c r="Q77" s="201">
        <f>IFERROR(VLOOKUP(B77,[2]rptBudgetaryBudgetCrossOrganiza!$A$4:$K$282,2,FALSE),"0")</f>
        <v>0</v>
      </c>
      <c r="R77" s="201">
        <v>0</v>
      </c>
      <c r="S77" s="201"/>
      <c r="T77" s="201"/>
      <c r="U77" s="201"/>
      <c r="V77" s="201">
        <v>0</v>
      </c>
      <c r="W77" s="202">
        <v>0</v>
      </c>
      <c r="X77" s="202"/>
      <c r="Z77" s="203">
        <v>0</v>
      </c>
      <c r="AA77" s="203">
        <v>0</v>
      </c>
      <c r="AB77" s="203"/>
      <c r="AC77" s="203"/>
      <c r="AD77" s="203"/>
      <c r="AE77" s="203">
        <v>0</v>
      </c>
      <c r="AF77" s="204">
        <v>0</v>
      </c>
      <c r="AG77" s="204">
        <f t="shared" si="11"/>
        <v>0</v>
      </c>
      <c r="AI77" s="205">
        <v>0</v>
      </c>
      <c r="AJ77" s="205">
        <v>0</v>
      </c>
      <c r="AK77" s="206"/>
      <c r="AL77" s="205"/>
      <c r="AM77" s="206"/>
      <c r="AN77" s="206"/>
      <c r="AO77" s="206"/>
      <c r="AP77" s="206"/>
      <c r="AQ77" s="206"/>
    </row>
    <row r="78" spans="1:53" s="197" customFormat="1" ht="15.75" customHeight="1" x14ac:dyDescent="0.2">
      <c r="A78" s="197">
        <v>8</v>
      </c>
      <c r="B78" s="197" t="s">
        <v>422</v>
      </c>
      <c r="C78" s="182" t="str">
        <f t="shared" si="8"/>
        <v>45</v>
      </c>
      <c r="D78" s="182" t="str">
        <f t="shared" si="9"/>
        <v>40</v>
      </c>
      <c r="E78" s="182" t="str">
        <f t="shared" si="10"/>
        <v>000</v>
      </c>
      <c r="F78" s="198" t="str">
        <f t="shared" si="7"/>
        <v>6400.05</v>
      </c>
      <c r="G78" s="197" t="s">
        <v>507</v>
      </c>
      <c r="H78" s="199">
        <v>0</v>
      </c>
      <c r="I78" s="199">
        <v>0</v>
      </c>
      <c r="J78" s="199"/>
      <c r="K78" s="199"/>
      <c r="L78" s="199"/>
      <c r="M78" s="199">
        <v>0</v>
      </c>
      <c r="N78" s="200">
        <v>0</v>
      </c>
      <c r="O78" s="200"/>
      <c r="Q78" s="201">
        <f>IFERROR(VLOOKUP(B78,[2]rptBudgetaryBudgetCrossOrganiza!$A$4:$K$282,2,FALSE),"0")</f>
        <v>0</v>
      </c>
      <c r="R78" s="201">
        <v>0</v>
      </c>
      <c r="S78" s="201"/>
      <c r="T78" s="201"/>
      <c r="U78" s="201"/>
      <c r="V78" s="201">
        <v>0</v>
      </c>
      <c r="W78" s="202">
        <v>0</v>
      </c>
      <c r="X78" s="202"/>
      <c r="Z78" s="203">
        <v>0</v>
      </c>
      <c r="AA78" s="203">
        <v>0</v>
      </c>
      <c r="AB78" s="203"/>
      <c r="AC78" s="203"/>
      <c r="AD78" s="203"/>
      <c r="AE78" s="203">
        <v>0</v>
      </c>
      <c r="AF78" s="204">
        <v>0</v>
      </c>
      <c r="AG78" s="204">
        <f t="shared" si="11"/>
        <v>0</v>
      </c>
      <c r="AI78" s="205">
        <v>0</v>
      </c>
      <c r="AJ78" s="205">
        <v>0</v>
      </c>
      <c r="AK78" s="206"/>
      <c r="AL78" s="205"/>
      <c r="AM78" s="206"/>
      <c r="AN78" s="206"/>
      <c r="AO78" s="206"/>
      <c r="AP78" s="206"/>
      <c r="AQ78" s="206"/>
    </row>
    <row r="79" spans="1:53" s="197" customFormat="1" ht="15.75" customHeight="1" x14ac:dyDescent="0.2">
      <c r="A79" s="197">
        <v>7</v>
      </c>
      <c r="B79" s="197" t="s">
        <v>425</v>
      </c>
      <c r="C79" s="182" t="str">
        <f t="shared" si="8"/>
        <v>45</v>
      </c>
      <c r="D79" s="182" t="str">
        <f t="shared" si="9"/>
        <v>40</v>
      </c>
      <c r="E79" s="182" t="str">
        <f t="shared" si="10"/>
        <v>000</v>
      </c>
      <c r="F79" s="198" t="str">
        <f t="shared" si="7"/>
        <v>6600.01</v>
      </c>
      <c r="G79" s="197" t="s">
        <v>146</v>
      </c>
      <c r="H79" s="199">
        <v>0</v>
      </c>
      <c r="I79" s="199">
        <v>0</v>
      </c>
      <c r="J79" s="199"/>
      <c r="K79" s="199"/>
      <c r="L79" s="199"/>
      <c r="M79" s="199">
        <v>0</v>
      </c>
      <c r="N79" s="200">
        <v>0</v>
      </c>
      <c r="O79" s="200"/>
      <c r="Q79" s="201">
        <f>IFERROR(VLOOKUP(B79,[2]rptBudgetaryBudgetCrossOrganiza!$A$4:$K$282,2,FALSE),"0")</f>
        <v>0</v>
      </c>
      <c r="R79" s="201">
        <v>0</v>
      </c>
      <c r="S79" s="201"/>
      <c r="T79" s="201"/>
      <c r="U79" s="201"/>
      <c r="V79" s="201">
        <v>0</v>
      </c>
      <c r="W79" s="202">
        <v>0</v>
      </c>
      <c r="X79" s="202"/>
      <c r="Z79" s="203">
        <v>0</v>
      </c>
      <c r="AA79" s="203">
        <v>0</v>
      </c>
      <c r="AB79" s="203"/>
      <c r="AC79" s="203"/>
      <c r="AD79" s="203"/>
      <c r="AE79" s="203">
        <v>0</v>
      </c>
      <c r="AF79" s="204">
        <v>0</v>
      </c>
      <c r="AG79" s="204">
        <f t="shared" si="11"/>
        <v>0</v>
      </c>
      <c r="AI79" s="205">
        <v>0</v>
      </c>
      <c r="AJ79" s="205">
        <v>0</v>
      </c>
      <c r="AK79" s="206"/>
      <c r="AL79" s="205"/>
      <c r="AM79" s="206"/>
      <c r="AN79" s="206"/>
      <c r="AO79" s="206"/>
      <c r="AP79" s="206"/>
      <c r="AQ79" s="206"/>
    </row>
    <row r="80" spans="1:53" s="197" customFormat="1" ht="15.75" customHeight="1" x14ac:dyDescent="0.2">
      <c r="A80" s="197">
        <v>7</v>
      </c>
      <c r="B80" s="197" t="s">
        <v>427</v>
      </c>
      <c r="C80" s="182" t="str">
        <f t="shared" si="8"/>
        <v>45</v>
      </c>
      <c r="D80" s="182" t="str">
        <f t="shared" si="9"/>
        <v>40</v>
      </c>
      <c r="E80" s="182" t="str">
        <f t="shared" si="10"/>
        <v>000</v>
      </c>
      <c r="F80" s="198" t="str">
        <f t="shared" si="7"/>
        <v>6600.03</v>
      </c>
      <c r="G80" s="197" t="s">
        <v>508</v>
      </c>
      <c r="H80" s="199">
        <v>0</v>
      </c>
      <c r="I80" s="199">
        <v>0</v>
      </c>
      <c r="J80" s="199"/>
      <c r="K80" s="199"/>
      <c r="L80" s="199"/>
      <c r="M80" s="199">
        <v>0</v>
      </c>
      <c r="N80" s="200">
        <v>0</v>
      </c>
      <c r="O80" s="200"/>
      <c r="Q80" s="201">
        <f>IFERROR(VLOOKUP(B80,[2]rptBudgetaryBudgetCrossOrganiza!$A$4:$K$282,2,FALSE),"0")</f>
        <v>0</v>
      </c>
      <c r="R80" s="201">
        <v>0</v>
      </c>
      <c r="S80" s="201"/>
      <c r="T80" s="201"/>
      <c r="U80" s="201"/>
      <c r="V80" s="201">
        <v>0</v>
      </c>
      <c r="W80" s="202">
        <v>0</v>
      </c>
      <c r="X80" s="202"/>
      <c r="Z80" s="203">
        <v>0</v>
      </c>
      <c r="AA80" s="203">
        <v>0</v>
      </c>
      <c r="AB80" s="203"/>
      <c r="AC80" s="203"/>
      <c r="AD80" s="203"/>
      <c r="AE80" s="203">
        <v>0</v>
      </c>
      <c r="AF80" s="204">
        <v>0</v>
      </c>
      <c r="AG80" s="204">
        <f t="shared" si="11"/>
        <v>0</v>
      </c>
      <c r="AI80" s="205">
        <v>0</v>
      </c>
      <c r="AJ80" s="205">
        <v>0</v>
      </c>
      <c r="AK80" s="206"/>
      <c r="AL80" s="205"/>
      <c r="AM80" s="206"/>
      <c r="AN80" s="206"/>
      <c r="AO80" s="206"/>
      <c r="AP80" s="206"/>
      <c r="AQ80" s="206"/>
    </row>
    <row r="81" spans="1:43" s="197" customFormat="1" ht="15.75" customHeight="1" x14ac:dyDescent="0.2">
      <c r="A81" s="197">
        <v>7</v>
      </c>
      <c r="B81" s="197" t="s">
        <v>430</v>
      </c>
      <c r="C81" s="182" t="str">
        <f t="shared" si="8"/>
        <v>45</v>
      </c>
      <c r="D81" s="182" t="str">
        <f t="shared" si="9"/>
        <v>40</v>
      </c>
      <c r="E81" s="182" t="str">
        <f t="shared" si="10"/>
        <v>000</v>
      </c>
      <c r="F81" s="198" t="str">
        <f t="shared" si="7"/>
        <v>6600.04</v>
      </c>
      <c r="G81" s="197" t="s">
        <v>110</v>
      </c>
      <c r="H81" s="199">
        <v>0</v>
      </c>
      <c r="I81" s="199">
        <v>0</v>
      </c>
      <c r="J81" s="199"/>
      <c r="K81" s="199"/>
      <c r="L81" s="199"/>
      <c r="M81" s="199">
        <v>0</v>
      </c>
      <c r="N81" s="200">
        <v>0</v>
      </c>
      <c r="O81" s="200"/>
      <c r="Q81" s="201">
        <f>IFERROR(VLOOKUP(B81,[2]rptBudgetaryBudgetCrossOrganiza!$A$4:$K$282,2,FALSE),"0")</f>
        <v>0</v>
      </c>
      <c r="R81" s="201">
        <v>0</v>
      </c>
      <c r="S81" s="201"/>
      <c r="T81" s="201"/>
      <c r="U81" s="201"/>
      <c r="V81" s="201">
        <v>0</v>
      </c>
      <c r="W81" s="202">
        <v>0</v>
      </c>
      <c r="X81" s="202"/>
      <c r="Z81" s="203">
        <v>0</v>
      </c>
      <c r="AA81" s="203">
        <v>0</v>
      </c>
      <c r="AB81" s="203"/>
      <c r="AC81" s="203"/>
      <c r="AD81" s="203"/>
      <c r="AE81" s="203">
        <v>0</v>
      </c>
      <c r="AF81" s="204">
        <v>0</v>
      </c>
      <c r="AG81" s="204">
        <f t="shared" si="11"/>
        <v>0</v>
      </c>
      <c r="AI81" s="205">
        <v>0</v>
      </c>
      <c r="AJ81" s="205">
        <v>0</v>
      </c>
      <c r="AK81" s="206"/>
      <c r="AL81" s="205"/>
      <c r="AM81" s="206"/>
      <c r="AN81" s="206"/>
      <c r="AO81" s="206"/>
      <c r="AP81" s="206"/>
      <c r="AQ81" s="206"/>
    </row>
    <row r="82" spans="1:43" s="197" customFormat="1" ht="15.75" customHeight="1" x14ac:dyDescent="0.2">
      <c r="A82" s="197">
        <v>7</v>
      </c>
      <c r="B82" s="197" t="s">
        <v>432</v>
      </c>
      <c r="C82" s="182" t="str">
        <f t="shared" si="8"/>
        <v>45</v>
      </c>
      <c r="D82" s="182" t="str">
        <f t="shared" si="9"/>
        <v>40</v>
      </c>
      <c r="E82" s="182" t="str">
        <f t="shared" si="10"/>
        <v>000</v>
      </c>
      <c r="F82" s="198" t="str">
        <f t="shared" si="7"/>
        <v>6600.05</v>
      </c>
      <c r="G82" s="197" t="s">
        <v>208</v>
      </c>
      <c r="H82" s="199">
        <v>0</v>
      </c>
      <c r="I82" s="199">
        <v>0</v>
      </c>
      <c r="J82" s="199"/>
      <c r="K82" s="199"/>
      <c r="L82" s="199"/>
      <c r="M82" s="199">
        <v>0</v>
      </c>
      <c r="N82" s="200">
        <v>0</v>
      </c>
      <c r="O82" s="200"/>
      <c r="Q82" s="201">
        <f>IFERROR(VLOOKUP(B82,[2]rptBudgetaryBudgetCrossOrganiza!$A$4:$K$282,2,FALSE),"0")</f>
        <v>0</v>
      </c>
      <c r="R82" s="201">
        <v>0</v>
      </c>
      <c r="S82" s="201"/>
      <c r="T82" s="201"/>
      <c r="U82" s="201"/>
      <c r="V82" s="201">
        <v>0</v>
      </c>
      <c r="W82" s="202">
        <v>0</v>
      </c>
      <c r="X82" s="202"/>
      <c r="Z82" s="203">
        <v>0</v>
      </c>
      <c r="AA82" s="203">
        <v>0</v>
      </c>
      <c r="AB82" s="203"/>
      <c r="AC82" s="203"/>
      <c r="AD82" s="203"/>
      <c r="AE82" s="203">
        <v>0</v>
      </c>
      <c r="AF82" s="204">
        <v>0</v>
      </c>
      <c r="AG82" s="204">
        <f t="shared" si="11"/>
        <v>0</v>
      </c>
      <c r="AI82" s="205">
        <v>0</v>
      </c>
      <c r="AJ82" s="205">
        <v>0</v>
      </c>
      <c r="AK82" s="206"/>
      <c r="AL82" s="205"/>
      <c r="AM82" s="206"/>
      <c r="AN82" s="206"/>
      <c r="AO82" s="206"/>
      <c r="AP82" s="206"/>
      <c r="AQ82" s="206"/>
    </row>
    <row r="83" spans="1:43" s="197" customFormat="1" ht="15.75" customHeight="1" x14ac:dyDescent="0.2">
      <c r="A83" s="197">
        <v>7</v>
      </c>
      <c r="B83" s="197" t="s">
        <v>434</v>
      </c>
      <c r="C83" s="182" t="str">
        <f t="shared" si="8"/>
        <v>45</v>
      </c>
      <c r="D83" s="182" t="str">
        <f t="shared" si="9"/>
        <v>40</v>
      </c>
      <c r="E83" s="182" t="str">
        <f t="shared" si="10"/>
        <v>000</v>
      </c>
      <c r="F83" s="198" t="str">
        <f t="shared" si="7"/>
        <v>6600.06</v>
      </c>
      <c r="G83" s="197" t="s">
        <v>147</v>
      </c>
      <c r="H83" s="199">
        <v>0</v>
      </c>
      <c r="I83" s="199">
        <v>0</v>
      </c>
      <c r="J83" s="199"/>
      <c r="K83" s="199"/>
      <c r="L83" s="199"/>
      <c r="M83" s="199">
        <v>0</v>
      </c>
      <c r="N83" s="200">
        <v>0</v>
      </c>
      <c r="O83" s="200"/>
      <c r="Q83" s="201">
        <f>IFERROR(VLOOKUP(B83,[2]rptBudgetaryBudgetCrossOrganiza!$A$4:$K$282,2,FALSE),"0")</f>
        <v>0</v>
      </c>
      <c r="R83" s="201">
        <v>0</v>
      </c>
      <c r="S83" s="201"/>
      <c r="T83" s="201"/>
      <c r="U83" s="201"/>
      <c r="V83" s="201">
        <v>0</v>
      </c>
      <c r="W83" s="202">
        <v>0</v>
      </c>
      <c r="X83" s="202"/>
      <c r="Z83" s="203">
        <v>0</v>
      </c>
      <c r="AA83" s="203">
        <v>0</v>
      </c>
      <c r="AB83" s="203"/>
      <c r="AC83" s="203"/>
      <c r="AD83" s="203"/>
      <c r="AE83" s="203">
        <v>0</v>
      </c>
      <c r="AF83" s="204">
        <v>0</v>
      </c>
      <c r="AG83" s="204">
        <f t="shared" si="11"/>
        <v>0</v>
      </c>
      <c r="AI83" s="205">
        <v>0</v>
      </c>
      <c r="AJ83" s="205">
        <v>0</v>
      </c>
      <c r="AK83" s="206"/>
      <c r="AL83" s="205"/>
      <c r="AM83" s="206"/>
      <c r="AN83" s="206"/>
      <c r="AO83" s="206"/>
      <c r="AP83" s="206"/>
      <c r="AQ83" s="206"/>
    </row>
    <row r="84" spans="1:43" s="197" customFormat="1" ht="15.75" customHeight="1" x14ac:dyDescent="0.2">
      <c r="A84" s="197">
        <v>7</v>
      </c>
      <c r="B84" s="197" t="s">
        <v>436</v>
      </c>
      <c r="C84" s="182" t="str">
        <f t="shared" si="8"/>
        <v>45</v>
      </c>
      <c r="D84" s="182" t="str">
        <f t="shared" si="9"/>
        <v>40</v>
      </c>
      <c r="E84" s="182" t="str">
        <f t="shared" si="10"/>
        <v>000</v>
      </c>
      <c r="F84" s="198" t="str">
        <f t="shared" si="7"/>
        <v>6600.07</v>
      </c>
      <c r="G84" s="197" t="s">
        <v>111</v>
      </c>
      <c r="H84" s="199">
        <v>0</v>
      </c>
      <c r="I84" s="199">
        <v>0</v>
      </c>
      <c r="J84" s="199"/>
      <c r="K84" s="199"/>
      <c r="L84" s="199"/>
      <c r="M84" s="199">
        <v>0</v>
      </c>
      <c r="N84" s="200">
        <v>0</v>
      </c>
      <c r="O84" s="200"/>
      <c r="Q84" s="201">
        <f>IFERROR(VLOOKUP(B84,[2]rptBudgetaryBudgetCrossOrganiza!$A$4:$K$282,2,FALSE),"0")</f>
        <v>0</v>
      </c>
      <c r="R84" s="201">
        <v>0</v>
      </c>
      <c r="S84" s="201"/>
      <c r="T84" s="201"/>
      <c r="U84" s="201"/>
      <c r="V84" s="201">
        <v>0</v>
      </c>
      <c r="W84" s="202">
        <v>0</v>
      </c>
      <c r="X84" s="202"/>
      <c r="Z84" s="203">
        <v>0</v>
      </c>
      <c r="AA84" s="203">
        <v>0</v>
      </c>
      <c r="AB84" s="203"/>
      <c r="AC84" s="203"/>
      <c r="AD84" s="203"/>
      <c r="AE84" s="203">
        <v>0</v>
      </c>
      <c r="AF84" s="204">
        <v>0</v>
      </c>
      <c r="AG84" s="204">
        <f t="shared" si="11"/>
        <v>0</v>
      </c>
      <c r="AI84" s="205">
        <v>0</v>
      </c>
      <c r="AJ84" s="205">
        <v>0</v>
      </c>
      <c r="AK84" s="206"/>
      <c r="AL84" s="205"/>
      <c r="AM84" s="206"/>
      <c r="AN84" s="206"/>
      <c r="AO84" s="206"/>
      <c r="AP84" s="206"/>
      <c r="AQ84" s="206"/>
    </row>
    <row r="85" spans="1:43" s="197" customFormat="1" ht="15.75" customHeight="1" x14ac:dyDescent="0.2">
      <c r="A85" s="197">
        <v>7</v>
      </c>
      <c r="B85" s="197" t="s">
        <v>438</v>
      </c>
      <c r="C85" s="182" t="str">
        <f t="shared" si="8"/>
        <v>45</v>
      </c>
      <c r="D85" s="182" t="str">
        <f t="shared" si="9"/>
        <v>40</v>
      </c>
      <c r="E85" s="182" t="str">
        <f t="shared" si="10"/>
        <v>000</v>
      </c>
      <c r="F85" s="198" t="str">
        <f t="shared" si="7"/>
        <v>6600.08</v>
      </c>
      <c r="G85" s="197" t="s">
        <v>509</v>
      </c>
      <c r="H85" s="199">
        <v>0</v>
      </c>
      <c r="I85" s="199">
        <v>0</v>
      </c>
      <c r="J85" s="199"/>
      <c r="K85" s="199"/>
      <c r="L85" s="199"/>
      <c r="M85" s="199">
        <v>0</v>
      </c>
      <c r="N85" s="200">
        <v>0</v>
      </c>
      <c r="O85" s="200"/>
      <c r="Q85" s="201">
        <f>IFERROR(VLOOKUP(B85,[2]rptBudgetaryBudgetCrossOrganiza!$A$4:$K$282,2,FALSE),"0")</f>
        <v>0</v>
      </c>
      <c r="R85" s="201">
        <v>0</v>
      </c>
      <c r="S85" s="201"/>
      <c r="T85" s="201"/>
      <c r="U85" s="201"/>
      <c r="V85" s="201">
        <v>0</v>
      </c>
      <c r="W85" s="202">
        <v>0</v>
      </c>
      <c r="X85" s="202"/>
      <c r="Z85" s="203">
        <v>0</v>
      </c>
      <c r="AA85" s="203">
        <v>0</v>
      </c>
      <c r="AB85" s="203"/>
      <c r="AC85" s="203"/>
      <c r="AD85" s="203"/>
      <c r="AE85" s="203">
        <v>0</v>
      </c>
      <c r="AF85" s="204">
        <v>0</v>
      </c>
      <c r="AG85" s="204">
        <f t="shared" si="11"/>
        <v>0</v>
      </c>
      <c r="AI85" s="205">
        <v>0</v>
      </c>
      <c r="AJ85" s="205">
        <v>0</v>
      </c>
      <c r="AK85" s="206"/>
      <c r="AL85" s="205"/>
      <c r="AM85" s="206"/>
      <c r="AN85" s="206"/>
      <c r="AO85" s="206"/>
      <c r="AP85" s="206"/>
      <c r="AQ85" s="206"/>
    </row>
    <row r="86" spans="1:43" s="197" customFormat="1" ht="15.75" customHeight="1" x14ac:dyDescent="0.2">
      <c r="A86" s="197">
        <v>7</v>
      </c>
      <c r="B86" s="197" t="s">
        <v>440</v>
      </c>
      <c r="C86" s="182" t="str">
        <f t="shared" si="8"/>
        <v>45</v>
      </c>
      <c r="D86" s="182" t="str">
        <f t="shared" si="9"/>
        <v>40</v>
      </c>
      <c r="E86" s="182" t="str">
        <f t="shared" si="10"/>
        <v>000</v>
      </c>
      <c r="F86" s="198" t="str">
        <f t="shared" si="7"/>
        <v>6600.14</v>
      </c>
      <c r="G86" s="197" t="s">
        <v>510</v>
      </c>
      <c r="H86" s="199">
        <v>0</v>
      </c>
      <c r="I86" s="199">
        <v>0</v>
      </c>
      <c r="J86" s="199"/>
      <c r="K86" s="199"/>
      <c r="L86" s="199"/>
      <c r="M86" s="199">
        <v>0</v>
      </c>
      <c r="N86" s="200">
        <v>0</v>
      </c>
      <c r="O86" s="200"/>
      <c r="Q86" s="201">
        <f>IFERROR(VLOOKUP(B86,[2]rptBudgetaryBudgetCrossOrganiza!$A$4:$K$282,2,FALSE),"0")</f>
        <v>0</v>
      </c>
      <c r="R86" s="201">
        <v>0</v>
      </c>
      <c r="S86" s="201"/>
      <c r="T86" s="201"/>
      <c r="U86" s="201"/>
      <c r="V86" s="201">
        <v>0</v>
      </c>
      <c r="W86" s="202">
        <v>0</v>
      </c>
      <c r="X86" s="202"/>
      <c r="Z86" s="203">
        <v>0</v>
      </c>
      <c r="AA86" s="203">
        <v>0</v>
      </c>
      <c r="AB86" s="203"/>
      <c r="AC86" s="203"/>
      <c r="AD86" s="203"/>
      <c r="AE86" s="203">
        <v>0</v>
      </c>
      <c r="AF86" s="204">
        <v>0</v>
      </c>
      <c r="AG86" s="204">
        <f t="shared" si="11"/>
        <v>0</v>
      </c>
      <c r="AI86" s="205">
        <v>0</v>
      </c>
      <c r="AJ86" s="205">
        <v>0</v>
      </c>
      <c r="AK86" s="206"/>
      <c r="AL86" s="205"/>
      <c r="AM86" s="206"/>
      <c r="AN86" s="206"/>
      <c r="AO86" s="206"/>
      <c r="AP86" s="206"/>
      <c r="AQ86" s="206"/>
    </row>
    <row r="87" spans="1:43" s="197" customFormat="1" ht="15.75" customHeight="1" x14ac:dyDescent="0.2">
      <c r="A87" s="197">
        <v>7</v>
      </c>
      <c r="B87" s="197" t="s">
        <v>442</v>
      </c>
      <c r="C87" s="182" t="str">
        <f t="shared" si="8"/>
        <v>45</v>
      </c>
      <c r="D87" s="182" t="str">
        <f t="shared" si="9"/>
        <v>40</v>
      </c>
      <c r="E87" s="182" t="str">
        <f t="shared" si="10"/>
        <v>000</v>
      </c>
      <c r="F87" s="198" t="str">
        <f t="shared" si="7"/>
        <v>6600.24</v>
      </c>
      <c r="G87" s="197" t="s">
        <v>210</v>
      </c>
      <c r="H87" s="199">
        <v>0</v>
      </c>
      <c r="I87" s="199">
        <v>0</v>
      </c>
      <c r="J87" s="199"/>
      <c r="K87" s="199"/>
      <c r="L87" s="199"/>
      <c r="M87" s="199">
        <v>0</v>
      </c>
      <c r="N87" s="200">
        <v>0</v>
      </c>
      <c r="O87" s="200"/>
      <c r="Q87" s="201">
        <f>IFERROR(VLOOKUP(B87,[2]rptBudgetaryBudgetCrossOrganiza!$A$4:$K$282,2,FALSE),"0")</f>
        <v>0</v>
      </c>
      <c r="R87" s="201">
        <v>0</v>
      </c>
      <c r="S87" s="201"/>
      <c r="T87" s="201"/>
      <c r="U87" s="201"/>
      <c r="V87" s="201">
        <v>0</v>
      </c>
      <c r="W87" s="202">
        <v>0</v>
      </c>
      <c r="X87" s="202"/>
      <c r="Z87" s="203">
        <v>0</v>
      </c>
      <c r="AA87" s="203">
        <v>0</v>
      </c>
      <c r="AB87" s="203"/>
      <c r="AC87" s="203"/>
      <c r="AD87" s="203"/>
      <c r="AE87" s="203">
        <v>0</v>
      </c>
      <c r="AF87" s="204">
        <v>0</v>
      </c>
      <c r="AG87" s="204">
        <f t="shared" si="11"/>
        <v>0</v>
      </c>
      <c r="AI87" s="205">
        <v>0</v>
      </c>
      <c r="AJ87" s="205">
        <v>0</v>
      </c>
      <c r="AK87" s="206"/>
      <c r="AL87" s="205"/>
      <c r="AM87" s="206"/>
      <c r="AN87" s="206"/>
      <c r="AO87" s="206"/>
      <c r="AP87" s="206"/>
      <c r="AQ87" s="206"/>
    </row>
    <row r="88" spans="1:43" s="197" customFormat="1" ht="15.75" customHeight="1" x14ac:dyDescent="0.2">
      <c r="A88" s="197">
        <v>7</v>
      </c>
      <c r="B88" s="197" t="s">
        <v>444</v>
      </c>
      <c r="C88" s="182" t="str">
        <f t="shared" si="8"/>
        <v>45</v>
      </c>
      <c r="D88" s="182" t="str">
        <f t="shared" si="9"/>
        <v>40</v>
      </c>
      <c r="E88" s="182" t="str">
        <f t="shared" si="10"/>
        <v>000</v>
      </c>
      <c r="F88" s="198" t="str">
        <f t="shared" si="7"/>
        <v>6600.25</v>
      </c>
      <c r="G88" s="197" t="s">
        <v>148</v>
      </c>
      <c r="H88" s="199">
        <v>0</v>
      </c>
      <c r="I88" s="199">
        <v>0</v>
      </c>
      <c r="J88" s="199"/>
      <c r="K88" s="199"/>
      <c r="L88" s="199"/>
      <c r="M88" s="199">
        <v>0</v>
      </c>
      <c r="N88" s="200">
        <v>0</v>
      </c>
      <c r="O88" s="200"/>
      <c r="Q88" s="201">
        <f>IFERROR(VLOOKUP(B88,[2]rptBudgetaryBudgetCrossOrganiza!$A$4:$K$282,2,FALSE),"0")</f>
        <v>0</v>
      </c>
      <c r="R88" s="201">
        <v>0</v>
      </c>
      <c r="S88" s="201"/>
      <c r="T88" s="201"/>
      <c r="U88" s="201"/>
      <c r="V88" s="201">
        <v>0</v>
      </c>
      <c r="W88" s="202">
        <v>0</v>
      </c>
      <c r="X88" s="202"/>
      <c r="Z88" s="203">
        <v>0</v>
      </c>
      <c r="AA88" s="203">
        <v>0</v>
      </c>
      <c r="AB88" s="203"/>
      <c r="AC88" s="203"/>
      <c r="AD88" s="203"/>
      <c r="AE88" s="203">
        <v>0</v>
      </c>
      <c r="AF88" s="204">
        <v>0</v>
      </c>
      <c r="AG88" s="204">
        <f t="shared" si="11"/>
        <v>0</v>
      </c>
      <c r="AI88" s="205">
        <v>0</v>
      </c>
      <c r="AJ88" s="205">
        <v>0</v>
      </c>
      <c r="AK88" s="206"/>
      <c r="AL88" s="205"/>
      <c r="AM88" s="206"/>
      <c r="AN88" s="206"/>
      <c r="AO88" s="206"/>
      <c r="AP88" s="206"/>
      <c r="AQ88" s="206"/>
    </row>
    <row r="89" spans="1:43" s="197" customFormat="1" ht="15.75" customHeight="1" x14ac:dyDescent="0.2">
      <c r="A89" s="197">
        <v>7</v>
      </c>
      <c r="B89" s="197" t="s">
        <v>446</v>
      </c>
      <c r="C89" s="182" t="str">
        <f t="shared" si="8"/>
        <v>45</v>
      </c>
      <c r="D89" s="182" t="str">
        <f t="shared" si="9"/>
        <v>40</v>
      </c>
      <c r="E89" s="182" t="str">
        <f t="shared" si="10"/>
        <v>000</v>
      </c>
      <c r="F89" s="198" t="str">
        <f t="shared" si="7"/>
        <v>6600.26</v>
      </c>
      <c r="G89" s="197" t="s">
        <v>153</v>
      </c>
      <c r="H89" s="199">
        <v>0</v>
      </c>
      <c r="I89" s="199">
        <v>0</v>
      </c>
      <c r="J89" s="199"/>
      <c r="K89" s="199"/>
      <c r="L89" s="199"/>
      <c r="M89" s="199">
        <v>0</v>
      </c>
      <c r="N89" s="200">
        <v>0</v>
      </c>
      <c r="O89" s="200"/>
      <c r="Q89" s="201">
        <f>IFERROR(VLOOKUP(B89,[2]rptBudgetaryBudgetCrossOrganiza!$A$4:$K$282,2,FALSE),"0")</f>
        <v>0</v>
      </c>
      <c r="R89" s="201">
        <v>0</v>
      </c>
      <c r="S89" s="201"/>
      <c r="T89" s="201"/>
      <c r="U89" s="201"/>
      <c r="V89" s="201">
        <v>0</v>
      </c>
      <c r="W89" s="202">
        <v>0</v>
      </c>
      <c r="X89" s="202"/>
      <c r="Z89" s="203">
        <v>0</v>
      </c>
      <c r="AA89" s="203">
        <v>0</v>
      </c>
      <c r="AB89" s="203"/>
      <c r="AC89" s="203"/>
      <c r="AD89" s="203"/>
      <c r="AE89" s="203">
        <v>0</v>
      </c>
      <c r="AF89" s="204">
        <v>0</v>
      </c>
      <c r="AG89" s="204">
        <f t="shared" si="11"/>
        <v>0</v>
      </c>
      <c r="AI89" s="205">
        <v>0</v>
      </c>
      <c r="AJ89" s="205">
        <v>0</v>
      </c>
      <c r="AK89" s="206"/>
      <c r="AL89" s="205"/>
      <c r="AM89" s="206"/>
      <c r="AN89" s="206"/>
      <c r="AO89" s="206"/>
      <c r="AP89" s="206"/>
      <c r="AQ89" s="206"/>
    </row>
    <row r="90" spans="1:43" s="197" customFormat="1" ht="15.75" customHeight="1" x14ac:dyDescent="0.2">
      <c r="A90" s="197">
        <v>7</v>
      </c>
      <c r="B90" s="197" t="s">
        <v>448</v>
      </c>
      <c r="C90" s="182" t="str">
        <f t="shared" si="8"/>
        <v>45</v>
      </c>
      <c r="D90" s="182" t="str">
        <f t="shared" si="9"/>
        <v>40</v>
      </c>
      <c r="E90" s="182" t="str">
        <f t="shared" si="10"/>
        <v>000</v>
      </c>
      <c r="F90" s="198" t="str">
        <f t="shared" si="7"/>
        <v>6600.27</v>
      </c>
      <c r="G90" s="197" t="s">
        <v>511</v>
      </c>
      <c r="H90" s="199">
        <v>0</v>
      </c>
      <c r="I90" s="199">
        <v>0</v>
      </c>
      <c r="J90" s="199"/>
      <c r="K90" s="199"/>
      <c r="L90" s="199"/>
      <c r="M90" s="199">
        <v>0</v>
      </c>
      <c r="N90" s="200">
        <v>0</v>
      </c>
      <c r="O90" s="200"/>
      <c r="Q90" s="201">
        <f>IFERROR(VLOOKUP(B90,[2]rptBudgetaryBudgetCrossOrganiza!$A$4:$K$282,2,FALSE),"0")</f>
        <v>0</v>
      </c>
      <c r="R90" s="201">
        <v>0</v>
      </c>
      <c r="S90" s="201"/>
      <c r="T90" s="201"/>
      <c r="U90" s="201"/>
      <c r="V90" s="201">
        <v>0</v>
      </c>
      <c r="W90" s="202">
        <v>0</v>
      </c>
      <c r="X90" s="202"/>
      <c r="Z90" s="203">
        <v>0</v>
      </c>
      <c r="AA90" s="203">
        <v>0</v>
      </c>
      <c r="AB90" s="203"/>
      <c r="AC90" s="203"/>
      <c r="AD90" s="203"/>
      <c r="AE90" s="203">
        <v>0</v>
      </c>
      <c r="AF90" s="204">
        <v>0</v>
      </c>
      <c r="AG90" s="204">
        <f t="shared" si="11"/>
        <v>0</v>
      </c>
      <c r="AI90" s="205">
        <v>0</v>
      </c>
      <c r="AJ90" s="205">
        <v>0</v>
      </c>
      <c r="AK90" s="206"/>
      <c r="AL90" s="205"/>
      <c r="AM90" s="206"/>
      <c r="AN90" s="206"/>
      <c r="AO90" s="206"/>
      <c r="AP90" s="206"/>
      <c r="AQ90" s="206"/>
    </row>
    <row r="91" spans="1:43" s="197" customFormat="1" ht="15.75" customHeight="1" x14ac:dyDescent="0.2">
      <c r="A91" s="197">
        <v>7</v>
      </c>
      <c r="B91" s="197" t="s">
        <v>451</v>
      </c>
      <c r="C91" s="182" t="str">
        <f t="shared" si="8"/>
        <v>45</v>
      </c>
      <c r="D91" s="182" t="str">
        <f t="shared" si="9"/>
        <v>40</v>
      </c>
      <c r="E91" s="182" t="str">
        <f t="shared" si="10"/>
        <v>000</v>
      </c>
      <c r="F91" s="198" t="str">
        <f t="shared" si="7"/>
        <v>6600.29</v>
      </c>
      <c r="G91" s="197" t="s">
        <v>513</v>
      </c>
      <c r="H91" s="199">
        <v>0</v>
      </c>
      <c r="I91" s="199">
        <v>0</v>
      </c>
      <c r="J91" s="199"/>
      <c r="K91" s="199"/>
      <c r="L91" s="199"/>
      <c r="M91" s="199">
        <v>0</v>
      </c>
      <c r="N91" s="200">
        <v>0</v>
      </c>
      <c r="O91" s="200"/>
      <c r="Q91" s="201">
        <f>IFERROR(VLOOKUP(B91,[2]rptBudgetaryBudgetCrossOrganiza!$A$4:$K$282,2,FALSE),"0")</f>
        <v>0</v>
      </c>
      <c r="R91" s="201">
        <v>0</v>
      </c>
      <c r="S91" s="201"/>
      <c r="T91" s="201"/>
      <c r="U91" s="201"/>
      <c r="V91" s="201">
        <v>0</v>
      </c>
      <c r="W91" s="202">
        <v>0</v>
      </c>
      <c r="X91" s="202"/>
      <c r="Z91" s="203">
        <v>0</v>
      </c>
      <c r="AA91" s="203">
        <v>0</v>
      </c>
      <c r="AB91" s="203"/>
      <c r="AC91" s="203"/>
      <c r="AD91" s="203"/>
      <c r="AE91" s="203">
        <v>0</v>
      </c>
      <c r="AF91" s="204">
        <v>0</v>
      </c>
      <c r="AG91" s="204">
        <f t="shared" si="11"/>
        <v>0</v>
      </c>
      <c r="AI91" s="205">
        <v>0</v>
      </c>
      <c r="AJ91" s="205">
        <v>0</v>
      </c>
      <c r="AK91" s="206"/>
      <c r="AL91" s="205"/>
      <c r="AM91" s="206"/>
      <c r="AN91" s="206"/>
      <c r="AO91" s="206"/>
      <c r="AP91" s="206"/>
      <c r="AQ91" s="206"/>
    </row>
    <row r="92" spans="1:43" s="197" customFormat="1" ht="15.75" customHeight="1" x14ac:dyDescent="0.2">
      <c r="A92" s="197">
        <v>7</v>
      </c>
      <c r="B92" s="197" t="s">
        <v>454</v>
      </c>
      <c r="C92" s="182" t="str">
        <f t="shared" si="8"/>
        <v>45</v>
      </c>
      <c r="D92" s="182" t="str">
        <f t="shared" si="9"/>
        <v>40</v>
      </c>
      <c r="E92" s="182" t="str">
        <f t="shared" si="10"/>
        <v>000</v>
      </c>
      <c r="F92" s="198" t="str">
        <f t="shared" si="7"/>
        <v>6600.30</v>
      </c>
      <c r="G92" s="197" t="s">
        <v>514</v>
      </c>
      <c r="H92" s="199">
        <v>0</v>
      </c>
      <c r="I92" s="199">
        <v>0</v>
      </c>
      <c r="J92" s="199"/>
      <c r="K92" s="199"/>
      <c r="L92" s="199"/>
      <c r="M92" s="199">
        <v>0</v>
      </c>
      <c r="N92" s="200">
        <v>0</v>
      </c>
      <c r="O92" s="200"/>
      <c r="Q92" s="201">
        <f>IFERROR(VLOOKUP(B92,[2]rptBudgetaryBudgetCrossOrganiza!$A$4:$K$282,2,FALSE),"0")</f>
        <v>0</v>
      </c>
      <c r="R92" s="201">
        <v>0</v>
      </c>
      <c r="S92" s="201"/>
      <c r="T92" s="201"/>
      <c r="U92" s="201"/>
      <c r="V92" s="201">
        <v>0</v>
      </c>
      <c r="W92" s="202">
        <v>0</v>
      </c>
      <c r="X92" s="202"/>
      <c r="Z92" s="203">
        <v>0</v>
      </c>
      <c r="AA92" s="203">
        <v>0</v>
      </c>
      <c r="AB92" s="203"/>
      <c r="AC92" s="203"/>
      <c r="AD92" s="203"/>
      <c r="AE92" s="203">
        <v>0</v>
      </c>
      <c r="AF92" s="204">
        <v>0</v>
      </c>
      <c r="AG92" s="204">
        <f t="shared" si="11"/>
        <v>0</v>
      </c>
      <c r="AI92" s="205">
        <v>0</v>
      </c>
      <c r="AJ92" s="205">
        <v>0</v>
      </c>
      <c r="AK92" s="206"/>
      <c r="AL92" s="205"/>
      <c r="AM92" s="206"/>
      <c r="AN92" s="206"/>
      <c r="AO92" s="206"/>
      <c r="AP92" s="206"/>
      <c r="AQ92" s="206"/>
    </row>
    <row r="93" spans="1:43" s="197" customFormat="1" ht="15.75" customHeight="1" x14ac:dyDescent="0.2">
      <c r="A93" s="197">
        <v>9</v>
      </c>
      <c r="B93" s="197" t="s">
        <v>458</v>
      </c>
      <c r="C93" s="182" t="str">
        <f t="shared" si="8"/>
        <v>45</v>
      </c>
      <c r="D93" s="182" t="str">
        <f t="shared" si="9"/>
        <v>40</v>
      </c>
      <c r="E93" s="182" t="str">
        <f t="shared" si="10"/>
        <v>000</v>
      </c>
      <c r="F93" s="198" t="str">
        <f t="shared" si="7"/>
        <v>7000.03</v>
      </c>
      <c r="G93" s="197" t="s">
        <v>517</v>
      </c>
      <c r="H93" s="199">
        <v>0</v>
      </c>
      <c r="I93" s="199">
        <v>0</v>
      </c>
      <c r="J93" s="199"/>
      <c r="K93" s="199"/>
      <c r="L93" s="199"/>
      <c r="M93" s="199">
        <v>0</v>
      </c>
      <c r="N93" s="200">
        <v>0</v>
      </c>
      <c r="O93" s="200"/>
      <c r="Q93" s="201">
        <f>IFERROR(VLOOKUP(B93,[2]rptBudgetaryBudgetCrossOrganiza!$A$4:$K$282,2,FALSE),"0")</f>
        <v>0</v>
      </c>
      <c r="R93" s="201">
        <v>0</v>
      </c>
      <c r="S93" s="201"/>
      <c r="T93" s="201"/>
      <c r="U93" s="201"/>
      <c r="V93" s="201">
        <v>0</v>
      </c>
      <c r="W93" s="202">
        <v>0</v>
      </c>
      <c r="X93" s="202"/>
      <c r="Z93" s="203">
        <v>0</v>
      </c>
      <c r="AA93" s="203">
        <v>0</v>
      </c>
      <c r="AB93" s="203"/>
      <c r="AC93" s="203"/>
      <c r="AD93" s="203"/>
      <c r="AE93" s="203">
        <v>0</v>
      </c>
      <c r="AF93" s="204">
        <v>0</v>
      </c>
      <c r="AG93" s="204">
        <f t="shared" si="11"/>
        <v>0</v>
      </c>
      <c r="AI93" s="205">
        <v>0</v>
      </c>
      <c r="AJ93" s="205">
        <v>0</v>
      </c>
      <c r="AK93" s="206"/>
      <c r="AL93" s="205"/>
      <c r="AM93" s="206"/>
      <c r="AN93" s="206"/>
      <c r="AO93" s="206"/>
      <c r="AP93" s="206"/>
      <c r="AQ93" s="206"/>
    </row>
    <row r="94" spans="1:43" s="197" customFormat="1" ht="15.75" customHeight="1" x14ac:dyDescent="0.2">
      <c r="A94" s="197">
        <v>9</v>
      </c>
      <c r="B94" s="197" t="s">
        <v>460</v>
      </c>
      <c r="C94" s="182" t="str">
        <f t="shared" si="8"/>
        <v>45</v>
      </c>
      <c r="D94" s="182" t="str">
        <f t="shared" si="9"/>
        <v>40</v>
      </c>
      <c r="E94" s="182" t="str">
        <f t="shared" si="10"/>
        <v>000</v>
      </c>
      <c r="F94" s="198" t="str">
        <f t="shared" si="7"/>
        <v>7000.04</v>
      </c>
      <c r="G94" s="197" t="s">
        <v>518</v>
      </c>
      <c r="H94" s="199">
        <v>0</v>
      </c>
      <c r="I94" s="199">
        <v>0</v>
      </c>
      <c r="J94" s="199"/>
      <c r="K94" s="199"/>
      <c r="L94" s="199"/>
      <c r="M94" s="199">
        <v>0</v>
      </c>
      <c r="N94" s="200">
        <v>0</v>
      </c>
      <c r="O94" s="200"/>
      <c r="Q94" s="201">
        <f>IFERROR(VLOOKUP(B94,[2]rptBudgetaryBudgetCrossOrganiza!$A$4:$K$282,2,FALSE),"0")</f>
        <v>0</v>
      </c>
      <c r="R94" s="201">
        <v>0</v>
      </c>
      <c r="S94" s="201"/>
      <c r="T94" s="201"/>
      <c r="U94" s="201"/>
      <c r="V94" s="201">
        <v>0</v>
      </c>
      <c r="W94" s="202">
        <v>0</v>
      </c>
      <c r="X94" s="202"/>
      <c r="Z94" s="203">
        <v>0</v>
      </c>
      <c r="AA94" s="203">
        <v>0</v>
      </c>
      <c r="AB94" s="203"/>
      <c r="AC94" s="203"/>
      <c r="AD94" s="203"/>
      <c r="AE94" s="203">
        <v>0</v>
      </c>
      <c r="AF94" s="204">
        <v>0</v>
      </c>
      <c r="AG94" s="204">
        <f t="shared" si="11"/>
        <v>0</v>
      </c>
      <c r="AI94" s="205">
        <v>0</v>
      </c>
      <c r="AJ94" s="205">
        <v>0</v>
      </c>
      <c r="AK94" s="206"/>
      <c r="AL94" s="205"/>
      <c r="AM94" s="206"/>
      <c r="AN94" s="206"/>
      <c r="AO94" s="206"/>
      <c r="AP94" s="206"/>
      <c r="AQ94" s="206"/>
    </row>
    <row r="95" spans="1:43" s="197" customFormat="1" ht="15.75" customHeight="1" x14ac:dyDescent="0.2">
      <c r="A95" s="197">
        <v>9</v>
      </c>
      <c r="B95" s="197" t="s">
        <v>462</v>
      </c>
      <c r="C95" s="182" t="str">
        <f t="shared" si="8"/>
        <v>45</v>
      </c>
      <c r="D95" s="182" t="str">
        <f t="shared" si="9"/>
        <v>40</v>
      </c>
      <c r="E95" s="182" t="str">
        <f t="shared" si="10"/>
        <v>000</v>
      </c>
      <c r="F95" s="198" t="str">
        <f t="shared" si="7"/>
        <v>7000.07</v>
      </c>
      <c r="G95" s="197" t="s">
        <v>519</v>
      </c>
      <c r="H95" s="199">
        <v>0</v>
      </c>
      <c r="I95" s="199">
        <v>0</v>
      </c>
      <c r="J95" s="199"/>
      <c r="K95" s="199"/>
      <c r="L95" s="199"/>
      <c r="M95" s="199">
        <v>0</v>
      </c>
      <c r="N95" s="200">
        <v>0</v>
      </c>
      <c r="O95" s="200"/>
      <c r="Q95" s="201">
        <f>IFERROR(VLOOKUP(B95,[2]rptBudgetaryBudgetCrossOrganiza!$A$4:$K$282,2,FALSE),"0")</f>
        <v>0</v>
      </c>
      <c r="R95" s="201">
        <v>0</v>
      </c>
      <c r="S95" s="201"/>
      <c r="T95" s="201"/>
      <c r="U95" s="201"/>
      <c r="V95" s="201">
        <v>0</v>
      </c>
      <c r="W95" s="202">
        <v>0</v>
      </c>
      <c r="X95" s="202"/>
      <c r="Z95" s="203">
        <v>0</v>
      </c>
      <c r="AA95" s="203">
        <v>0</v>
      </c>
      <c r="AB95" s="203"/>
      <c r="AC95" s="203"/>
      <c r="AD95" s="203"/>
      <c r="AE95" s="203">
        <v>0</v>
      </c>
      <c r="AF95" s="204">
        <v>0</v>
      </c>
      <c r="AG95" s="204">
        <f t="shared" si="11"/>
        <v>0</v>
      </c>
      <c r="AI95" s="205">
        <v>0</v>
      </c>
      <c r="AJ95" s="205">
        <v>0</v>
      </c>
      <c r="AK95" s="206"/>
      <c r="AL95" s="205"/>
      <c r="AM95" s="206"/>
      <c r="AN95" s="206"/>
      <c r="AO95" s="206"/>
      <c r="AP95" s="206"/>
      <c r="AQ95" s="206"/>
    </row>
    <row r="96" spans="1:43" s="197" customFormat="1" ht="15.75" customHeight="1" x14ac:dyDescent="0.2">
      <c r="A96" s="197">
        <v>9</v>
      </c>
      <c r="B96" s="197" t="s">
        <v>464</v>
      </c>
      <c r="C96" s="182" t="str">
        <f t="shared" si="8"/>
        <v>45</v>
      </c>
      <c r="D96" s="182" t="str">
        <f t="shared" si="9"/>
        <v>40</v>
      </c>
      <c r="E96" s="182" t="str">
        <f t="shared" si="10"/>
        <v>000</v>
      </c>
      <c r="F96" s="198" t="str">
        <f t="shared" si="7"/>
        <v>7000.08</v>
      </c>
      <c r="G96" s="197" t="s">
        <v>520</v>
      </c>
      <c r="H96" s="199">
        <v>0</v>
      </c>
      <c r="I96" s="199">
        <v>0</v>
      </c>
      <c r="J96" s="199"/>
      <c r="K96" s="199"/>
      <c r="L96" s="199"/>
      <c r="M96" s="199">
        <v>0</v>
      </c>
      <c r="N96" s="200">
        <v>0</v>
      </c>
      <c r="O96" s="200"/>
      <c r="Q96" s="201">
        <f>IFERROR(VLOOKUP(B96,[2]rptBudgetaryBudgetCrossOrganiza!$A$4:$K$282,2,FALSE),"0")</f>
        <v>0</v>
      </c>
      <c r="R96" s="201">
        <v>0</v>
      </c>
      <c r="S96" s="201"/>
      <c r="T96" s="201"/>
      <c r="U96" s="201"/>
      <c r="V96" s="201">
        <v>0</v>
      </c>
      <c r="W96" s="202">
        <v>0</v>
      </c>
      <c r="X96" s="202"/>
      <c r="Z96" s="203">
        <v>0</v>
      </c>
      <c r="AA96" s="203">
        <v>0</v>
      </c>
      <c r="AB96" s="203"/>
      <c r="AC96" s="203"/>
      <c r="AD96" s="203"/>
      <c r="AE96" s="203">
        <v>0</v>
      </c>
      <c r="AF96" s="204">
        <v>0</v>
      </c>
      <c r="AG96" s="204">
        <f t="shared" si="11"/>
        <v>0</v>
      </c>
      <c r="AI96" s="205">
        <v>0</v>
      </c>
      <c r="AJ96" s="205">
        <v>0</v>
      </c>
      <c r="AK96" s="206"/>
      <c r="AL96" s="205"/>
      <c r="AM96" s="206"/>
      <c r="AN96" s="206"/>
      <c r="AO96" s="206"/>
      <c r="AP96" s="206"/>
      <c r="AQ96" s="206"/>
    </row>
    <row r="97" spans="1:16172" s="197" customFormat="1" ht="15.75" customHeight="1" x14ac:dyDescent="0.2">
      <c r="A97" s="197">
        <v>9</v>
      </c>
      <c r="B97" s="197" t="s">
        <v>466</v>
      </c>
      <c r="C97" s="182" t="str">
        <f t="shared" si="8"/>
        <v>45</v>
      </c>
      <c r="D97" s="182" t="str">
        <f t="shared" si="9"/>
        <v>40</v>
      </c>
      <c r="E97" s="182" t="str">
        <f t="shared" si="10"/>
        <v>000</v>
      </c>
      <c r="F97" s="198" t="str">
        <f t="shared" si="7"/>
        <v>7000.12</v>
      </c>
      <c r="G97" s="197" t="s">
        <v>521</v>
      </c>
      <c r="H97" s="199">
        <v>0</v>
      </c>
      <c r="I97" s="199">
        <v>0</v>
      </c>
      <c r="J97" s="199"/>
      <c r="K97" s="199"/>
      <c r="L97" s="199"/>
      <c r="M97" s="199">
        <v>0</v>
      </c>
      <c r="N97" s="200">
        <v>0</v>
      </c>
      <c r="O97" s="200"/>
      <c r="Q97" s="201">
        <f>IFERROR(VLOOKUP(B97,[2]rptBudgetaryBudgetCrossOrganiza!$A$4:$K$282,2,FALSE),"0")</f>
        <v>0</v>
      </c>
      <c r="R97" s="201">
        <v>0</v>
      </c>
      <c r="S97" s="201"/>
      <c r="T97" s="201"/>
      <c r="U97" s="201"/>
      <c r="V97" s="201">
        <v>0</v>
      </c>
      <c r="W97" s="202">
        <v>0</v>
      </c>
      <c r="X97" s="202"/>
      <c r="Z97" s="203">
        <v>0</v>
      </c>
      <c r="AA97" s="203">
        <v>0</v>
      </c>
      <c r="AB97" s="203"/>
      <c r="AC97" s="203"/>
      <c r="AD97" s="203"/>
      <c r="AE97" s="203">
        <v>0</v>
      </c>
      <c r="AF97" s="204">
        <v>0</v>
      </c>
      <c r="AG97" s="204">
        <f t="shared" si="11"/>
        <v>0</v>
      </c>
      <c r="AI97" s="205">
        <v>0</v>
      </c>
      <c r="AJ97" s="205">
        <v>0</v>
      </c>
      <c r="AK97" s="206"/>
      <c r="AL97" s="205"/>
      <c r="AM97" s="206"/>
      <c r="AN97" s="206"/>
      <c r="AO97" s="206"/>
      <c r="AP97" s="206"/>
      <c r="AQ97" s="206"/>
    </row>
    <row r="98" spans="1:16172" s="197" customFormat="1" ht="15.75" customHeight="1" x14ac:dyDescent="0.2">
      <c r="A98" s="197">
        <v>9</v>
      </c>
      <c r="B98" s="197" t="s">
        <v>469</v>
      </c>
      <c r="C98" s="182" t="str">
        <f t="shared" si="8"/>
        <v>45</v>
      </c>
      <c r="D98" s="182" t="str">
        <f t="shared" si="9"/>
        <v>40</v>
      </c>
      <c r="E98" s="182" t="str">
        <f t="shared" si="10"/>
        <v>000</v>
      </c>
      <c r="F98" s="198" t="str">
        <f t="shared" si="7"/>
        <v>7000.99</v>
      </c>
      <c r="G98" s="197" t="s">
        <v>84</v>
      </c>
      <c r="H98" s="199">
        <v>0</v>
      </c>
      <c r="I98" s="199">
        <v>0</v>
      </c>
      <c r="J98" s="199"/>
      <c r="K98" s="199"/>
      <c r="L98" s="199"/>
      <c r="M98" s="199">
        <v>0</v>
      </c>
      <c r="N98" s="200">
        <v>0</v>
      </c>
      <c r="O98" s="200"/>
      <c r="Q98" s="201">
        <f>IFERROR(VLOOKUP(B98,[2]rptBudgetaryBudgetCrossOrganiza!$A$4:$K$282,2,FALSE),"0")</f>
        <v>0</v>
      </c>
      <c r="R98" s="201">
        <v>0</v>
      </c>
      <c r="S98" s="201"/>
      <c r="T98" s="201"/>
      <c r="U98" s="201"/>
      <c r="V98" s="201">
        <v>0</v>
      </c>
      <c r="W98" s="202">
        <v>0</v>
      </c>
      <c r="X98" s="202"/>
      <c r="Z98" s="203">
        <v>0</v>
      </c>
      <c r="AA98" s="203">
        <v>0</v>
      </c>
      <c r="AB98" s="203"/>
      <c r="AC98" s="203"/>
      <c r="AD98" s="203"/>
      <c r="AE98" s="203">
        <v>0</v>
      </c>
      <c r="AF98" s="204">
        <v>0</v>
      </c>
      <c r="AG98" s="204">
        <f t="shared" si="11"/>
        <v>0</v>
      </c>
      <c r="AI98" s="205">
        <v>0</v>
      </c>
      <c r="AJ98" s="205">
        <v>0</v>
      </c>
      <c r="AK98" s="206"/>
      <c r="AL98" s="205"/>
      <c r="AM98" s="206"/>
      <c r="AN98" s="206"/>
      <c r="AO98" s="206"/>
      <c r="AP98" s="206"/>
      <c r="AQ98" s="206"/>
    </row>
    <row r="99" spans="1:16172" s="197" customFormat="1" ht="15.75" customHeight="1" x14ac:dyDescent="0.2">
      <c r="A99" s="210">
        <v>5</v>
      </c>
      <c r="B99" s="211" t="s">
        <v>289</v>
      </c>
      <c r="C99" s="182" t="str">
        <f t="shared" si="8"/>
        <v>45</v>
      </c>
      <c r="D99" s="182" t="str">
        <f t="shared" si="9"/>
        <v>41</v>
      </c>
      <c r="E99" s="182" t="str">
        <f t="shared" si="10"/>
        <v>000</v>
      </c>
      <c r="F99" s="198" t="str">
        <f t="shared" si="7"/>
        <v>5000.01</v>
      </c>
      <c r="G99" s="198" t="s">
        <v>85</v>
      </c>
      <c r="H99" s="199">
        <v>0</v>
      </c>
      <c r="I99" s="199">
        <v>0</v>
      </c>
      <c r="J99" s="199"/>
      <c r="K99" s="199"/>
      <c r="L99" s="199"/>
      <c r="M99" s="199">
        <v>0</v>
      </c>
      <c r="N99" s="199">
        <v>0</v>
      </c>
      <c r="O99" s="212"/>
      <c r="P99" s="209"/>
      <c r="Q99" s="201">
        <f>IFERROR(VLOOKUP(B99,[2]rptBudgetaryBudgetCrossOrganiza!$A$4:$K$282,2,FALSE),"0")</f>
        <v>0</v>
      </c>
      <c r="R99" s="201">
        <v>0</v>
      </c>
      <c r="S99" s="201"/>
      <c r="T99" s="201"/>
      <c r="U99" s="201"/>
      <c r="V99" s="201">
        <v>0</v>
      </c>
      <c r="W99" s="201">
        <v>0</v>
      </c>
      <c r="X99" s="213"/>
      <c r="Y99" s="209"/>
      <c r="Z99" s="203">
        <v>0</v>
      </c>
      <c r="AA99" s="203">
        <v>0</v>
      </c>
      <c r="AB99" s="203"/>
      <c r="AC99" s="203"/>
      <c r="AD99" s="203"/>
      <c r="AE99" s="203">
        <v>0</v>
      </c>
      <c r="AF99" s="203">
        <v>0</v>
      </c>
      <c r="AG99" s="204">
        <f t="shared" si="11"/>
        <v>0</v>
      </c>
      <c r="AH99" s="209"/>
      <c r="AI99" s="205">
        <v>0</v>
      </c>
      <c r="AJ99" s="205">
        <v>0</v>
      </c>
      <c r="AK99" s="214"/>
      <c r="AL99" s="205" t="str">
        <f>IFERROR(VLOOKUP(B99,[3]rptBudgetaryBudgetCrossOrganiza!$A$2637:$N$2708,13,FALSE),"0")</f>
        <v>0</v>
      </c>
      <c r="AM99" s="214"/>
      <c r="AN99" s="214"/>
      <c r="AO99" s="214"/>
      <c r="AP99" s="214"/>
      <c r="AQ99" s="214"/>
      <c r="AR99" s="225"/>
      <c r="AS99" s="170"/>
      <c r="AT99" s="226"/>
      <c r="AU99" s="226"/>
      <c r="AV99" s="226"/>
      <c r="AW99" s="226"/>
      <c r="AX99" s="226"/>
      <c r="AY99" s="226"/>
      <c r="AZ99" s="226"/>
      <c r="BA99" s="226"/>
      <c r="BB99" s="209"/>
      <c r="BC99" s="209"/>
      <c r="BD99" s="209"/>
      <c r="BE99" s="209"/>
      <c r="BF99" s="209"/>
      <c r="BG99" s="209"/>
      <c r="BH99" s="209"/>
      <c r="BI99" s="209"/>
      <c r="BJ99" s="209"/>
      <c r="BK99" s="209"/>
      <c r="BL99" s="209"/>
      <c r="BM99" s="209"/>
      <c r="BN99" s="209"/>
      <c r="BO99" s="209"/>
      <c r="BP99" s="209"/>
      <c r="BQ99" s="209"/>
      <c r="BR99" s="209"/>
      <c r="BS99" s="209"/>
      <c r="BT99" s="209"/>
      <c r="BU99" s="209"/>
      <c r="BV99" s="209"/>
      <c r="BW99" s="209"/>
      <c r="BX99" s="209"/>
      <c r="BY99" s="209"/>
      <c r="BZ99" s="209"/>
      <c r="CA99" s="209"/>
      <c r="CB99" s="209"/>
      <c r="CC99" s="209"/>
      <c r="CD99" s="209"/>
      <c r="CE99" s="209"/>
      <c r="CF99" s="209"/>
      <c r="CG99" s="209"/>
      <c r="CH99" s="209"/>
      <c r="CI99" s="209"/>
      <c r="CJ99" s="209"/>
      <c r="CK99" s="209"/>
      <c r="CL99" s="209"/>
      <c r="CM99" s="209"/>
      <c r="CN99" s="209"/>
      <c r="CO99" s="209"/>
      <c r="CP99" s="209"/>
      <c r="CQ99" s="209"/>
      <c r="CR99" s="209"/>
      <c r="CS99" s="209"/>
      <c r="CT99" s="209"/>
      <c r="CU99" s="209"/>
      <c r="CV99" s="209"/>
      <c r="CW99" s="209"/>
      <c r="CX99" s="209"/>
      <c r="CY99" s="209"/>
      <c r="CZ99" s="209"/>
      <c r="DA99" s="209"/>
      <c r="DB99" s="209"/>
      <c r="DC99" s="209"/>
      <c r="DD99" s="209"/>
      <c r="DE99" s="209"/>
      <c r="DF99" s="209"/>
      <c r="DG99" s="209"/>
      <c r="DH99" s="209"/>
      <c r="DI99" s="209"/>
      <c r="DJ99" s="209"/>
      <c r="DK99" s="209"/>
      <c r="DL99" s="209"/>
      <c r="DM99" s="209"/>
      <c r="DN99" s="209"/>
      <c r="DO99" s="209"/>
      <c r="DP99" s="209"/>
      <c r="DQ99" s="209"/>
      <c r="DR99" s="209"/>
      <c r="DS99" s="209"/>
      <c r="DT99" s="209"/>
      <c r="DU99" s="209"/>
      <c r="DV99" s="209"/>
      <c r="DW99" s="209"/>
      <c r="DX99" s="209"/>
      <c r="DY99" s="209"/>
      <c r="DZ99" s="209"/>
      <c r="EA99" s="209"/>
      <c r="EB99" s="209"/>
      <c r="EC99" s="209"/>
      <c r="ED99" s="209"/>
      <c r="EE99" s="209"/>
      <c r="EF99" s="209"/>
      <c r="EG99" s="209"/>
      <c r="EH99" s="209"/>
      <c r="EI99" s="209"/>
      <c r="EJ99" s="209"/>
      <c r="EK99" s="209"/>
      <c r="EL99" s="209"/>
      <c r="EM99" s="209"/>
      <c r="EN99" s="209"/>
      <c r="EO99" s="209"/>
      <c r="EP99" s="209"/>
      <c r="EQ99" s="209"/>
      <c r="ER99" s="209"/>
      <c r="ES99" s="209"/>
      <c r="ET99" s="209"/>
      <c r="EU99" s="209"/>
      <c r="EV99" s="209"/>
      <c r="EW99" s="209"/>
      <c r="EX99" s="209"/>
      <c r="EY99" s="209"/>
      <c r="EZ99" s="209"/>
      <c r="FA99" s="209"/>
      <c r="FB99" s="209"/>
      <c r="FC99" s="209"/>
      <c r="FD99" s="209"/>
      <c r="FE99" s="209"/>
      <c r="FF99" s="209"/>
      <c r="FG99" s="209"/>
      <c r="FH99" s="209"/>
      <c r="FI99" s="209"/>
      <c r="FJ99" s="209"/>
      <c r="FK99" s="209"/>
      <c r="FL99" s="209"/>
      <c r="FM99" s="209"/>
      <c r="FN99" s="209"/>
      <c r="FO99" s="209"/>
      <c r="FP99" s="209"/>
      <c r="FQ99" s="209"/>
      <c r="FR99" s="209"/>
      <c r="FS99" s="209"/>
      <c r="FT99" s="209"/>
      <c r="FU99" s="209"/>
      <c r="FV99" s="209"/>
      <c r="FW99" s="209"/>
      <c r="FX99" s="209"/>
      <c r="FY99" s="209"/>
      <c r="FZ99" s="209"/>
      <c r="GA99" s="209"/>
      <c r="GB99" s="209"/>
      <c r="GC99" s="209"/>
      <c r="GD99" s="209"/>
      <c r="GE99" s="209"/>
      <c r="GF99" s="209"/>
      <c r="GG99" s="209"/>
      <c r="GH99" s="209"/>
      <c r="GI99" s="209"/>
      <c r="GJ99" s="209"/>
      <c r="GK99" s="209"/>
      <c r="GL99" s="209"/>
      <c r="GM99" s="209"/>
      <c r="GN99" s="209"/>
      <c r="GO99" s="209"/>
      <c r="GP99" s="209"/>
      <c r="GQ99" s="209"/>
      <c r="GR99" s="209"/>
      <c r="GS99" s="209"/>
      <c r="GT99" s="209"/>
      <c r="GU99" s="209"/>
      <c r="GV99" s="209"/>
      <c r="GW99" s="209"/>
      <c r="GX99" s="209"/>
      <c r="GY99" s="209"/>
      <c r="GZ99" s="209"/>
      <c r="HA99" s="209"/>
      <c r="HB99" s="209"/>
      <c r="HC99" s="209"/>
      <c r="HD99" s="209"/>
      <c r="HE99" s="209"/>
      <c r="HF99" s="209"/>
      <c r="HG99" s="209"/>
      <c r="HH99" s="209"/>
      <c r="HI99" s="209"/>
      <c r="HJ99" s="209"/>
      <c r="HK99" s="209"/>
      <c r="HL99" s="209"/>
      <c r="HM99" s="209"/>
      <c r="HN99" s="209"/>
      <c r="HO99" s="209"/>
      <c r="HP99" s="209"/>
      <c r="HQ99" s="209"/>
      <c r="HR99" s="209"/>
      <c r="HS99" s="209"/>
      <c r="HT99" s="209"/>
      <c r="HU99" s="209"/>
      <c r="HV99" s="209"/>
      <c r="HW99" s="209"/>
      <c r="HX99" s="209"/>
      <c r="HY99" s="209"/>
      <c r="HZ99" s="209"/>
      <c r="IA99" s="209"/>
      <c r="IB99" s="209"/>
      <c r="IC99" s="209"/>
      <c r="ID99" s="209"/>
      <c r="IE99" s="209"/>
      <c r="IF99" s="209"/>
      <c r="IG99" s="209"/>
      <c r="IH99" s="209"/>
      <c r="II99" s="209"/>
      <c r="IJ99" s="209"/>
      <c r="IK99" s="209"/>
      <c r="IL99" s="209"/>
      <c r="IM99" s="209"/>
      <c r="IN99" s="209"/>
      <c r="IO99" s="209"/>
      <c r="IP99" s="209"/>
      <c r="IQ99" s="209"/>
      <c r="IR99" s="209"/>
      <c r="IS99" s="209"/>
      <c r="IT99" s="209"/>
      <c r="IU99" s="209"/>
      <c r="IV99" s="209"/>
      <c r="IW99" s="209"/>
      <c r="IX99" s="209"/>
      <c r="IY99" s="209"/>
      <c r="IZ99" s="209"/>
      <c r="JA99" s="209"/>
      <c r="JB99" s="209"/>
      <c r="JC99" s="209"/>
      <c r="JD99" s="209"/>
      <c r="JE99" s="209"/>
      <c r="JF99" s="209"/>
      <c r="JG99" s="209"/>
      <c r="JH99" s="209"/>
      <c r="JI99" s="209"/>
      <c r="JJ99" s="209"/>
      <c r="JK99" s="209"/>
      <c r="JL99" s="209"/>
      <c r="JM99" s="209"/>
      <c r="JN99" s="209"/>
      <c r="JO99" s="209"/>
      <c r="JP99" s="209"/>
      <c r="JQ99" s="209"/>
      <c r="JR99" s="209"/>
      <c r="JS99" s="209"/>
      <c r="JT99" s="209"/>
      <c r="JU99" s="209"/>
      <c r="JV99" s="209"/>
      <c r="JW99" s="209"/>
      <c r="JX99" s="209"/>
      <c r="JY99" s="209"/>
      <c r="JZ99" s="209"/>
      <c r="KA99" s="209"/>
      <c r="KB99" s="209"/>
      <c r="KC99" s="209"/>
      <c r="KD99" s="209"/>
      <c r="KE99" s="209"/>
      <c r="KF99" s="209"/>
      <c r="KG99" s="209"/>
      <c r="KH99" s="209"/>
      <c r="KI99" s="209"/>
      <c r="KJ99" s="209"/>
      <c r="KK99" s="209"/>
      <c r="KL99" s="209"/>
      <c r="KM99" s="209"/>
      <c r="KN99" s="209"/>
      <c r="KO99" s="209"/>
      <c r="KP99" s="209"/>
      <c r="KQ99" s="209"/>
      <c r="KR99" s="209"/>
      <c r="KS99" s="209"/>
      <c r="KT99" s="209"/>
      <c r="KU99" s="209"/>
      <c r="KV99" s="209"/>
      <c r="KW99" s="209"/>
      <c r="KX99" s="209"/>
      <c r="KY99" s="209"/>
      <c r="KZ99" s="209"/>
      <c r="LA99" s="209"/>
      <c r="LB99" s="209"/>
      <c r="LC99" s="209"/>
      <c r="LD99" s="209"/>
      <c r="LE99" s="209"/>
      <c r="LF99" s="209"/>
      <c r="LG99" s="209"/>
      <c r="LH99" s="209"/>
      <c r="LI99" s="209"/>
      <c r="LJ99" s="209"/>
      <c r="LK99" s="209"/>
      <c r="LL99" s="209"/>
      <c r="LM99" s="209"/>
      <c r="LN99" s="209"/>
      <c r="LO99" s="209"/>
      <c r="LP99" s="209"/>
      <c r="LQ99" s="209"/>
      <c r="LR99" s="209"/>
      <c r="LS99" s="209"/>
      <c r="LT99" s="209"/>
      <c r="LU99" s="209"/>
      <c r="LV99" s="209"/>
      <c r="LW99" s="209"/>
      <c r="LX99" s="209"/>
      <c r="LY99" s="209"/>
      <c r="LZ99" s="209"/>
      <c r="MA99" s="209"/>
      <c r="MB99" s="209"/>
      <c r="MC99" s="209"/>
      <c r="MD99" s="209"/>
      <c r="ME99" s="209"/>
      <c r="MF99" s="209"/>
      <c r="MG99" s="209"/>
      <c r="MH99" s="209"/>
      <c r="MI99" s="209"/>
      <c r="MJ99" s="209"/>
      <c r="MK99" s="209"/>
      <c r="ML99" s="209"/>
      <c r="MM99" s="209"/>
      <c r="MN99" s="209"/>
      <c r="MO99" s="209"/>
      <c r="MP99" s="209"/>
      <c r="MQ99" s="209"/>
      <c r="MR99" s="209"/>
      <c r="MS99" s="209"/>
      <c r="MT99" s="209"/>
      <c r="MU99" s="209"/>
      <c r="MV99" s="209"/>
      <c r="MW99" s="209"/>
      <c r="MX99" s="209"/>
      <c r="MY99" s="209"/>
      <c r="MZ99" s="209"/>
      <c r="NA99" s="209"/>
      <c r="NB99" s="209"/>
      <c r="NC99" s="209"/>
      <c r="ND99" s="209"/>
      <c r="NE99" s="209"/>
      <c r="NF99" s="209"/>
      <c r="NG99" s="209"/>
      <c r="NH99" s="209"/>
      <c r="NI99" s="209"/>
      <c r="NJ99" s="209"/>
      <c r="NK99" s="209"/>
      <c r="NL99" s="209"/>
      <c r="NM99" s="209"/>
      <c r="NN99" s="209"/>
      <c r="NO99" s="209"/>
      <c r="NP99" s="209"/>
      <c r="NQ99" s="209"/>
      <c r="NR99" s="209"/>
      <c r="NS99" s="209"/>
      <c r="NT99" s="209"/>
      <c r="NU99" s="209"/>
      <c r="NV99" s="209"/>
      <c r="NW99" s="209"/>
      <c r="NX99" s="209"/>
      <c r="NY99" s="209"/>
      <c r="NZ99" s="209"/>
      <c r="OA99" s="209"/>
      <c r="OB99" s="209"/>
      <c r="OC99" s="209"/>
      <c r="OD99" s="209"/>
      <c r="OE99" s="209"/>
      <c r="OF99" s="209"/>
      <c r="OG99" s="209"/>
      <c r="OH99" s="209"/>
      <c r="OI99" s="209"/>
      <c r="OJ99" s="209"/>
      <c r="OK99" s="209"/>
      <c r="OL99" s="209"/>
      <c r="OM99" s="209"/>
      <c r="ON99" s="209"/>
      <c r="OO99" s="209"/>
      <c r="OP99" s="209"/>
      <c r="OQ99" s="209"/>
      <c r="OR99" s="209"/>
      <c r="OS99" s="209"/>
      <c r="OT99" s="209"/>
      <c r="OU99" s="209"/>
      <c r="OV99" s="209"/>
      <c r="OW99" s="209"/>
      <c r="OX99" s="209"/>
      <c r="OY99" s="209"/>
      <c r="OZ99" s="209"/>
      <c r="PA99" s="209"/>
      <c r="PB99" s="209"/>
      <c r="PC99" s="209"/>
      <c r="PD99" s="209"/>
      <c r="PE99" s="209"/>
      <c r="PF99" s="209"/>
      <c r="PG99" s="209"/>
      <c r="PH99" s="209"/>
      <c r="PI99" s="209"/>
      <c r="PJ99" s="209"/>
      <c r="PK99" s="209"/>
      <c r="PL99" s="209"/>
      <c r="PM99" s="209"/>
      <c r="PN99" s="209"/>
      <c r="PO99" s="209"/>
      <c r="PP99" s="209"/>
      <c r="PQ99" s="209"/>
      <c r="PR99" s="209"/>
      <c r="PS99" s="209"/>
      <c r="PT99" s="209"/>
      <c r="PU99" s="209"/>
      <c r="PV99" s="209"/>
      <c r="PW99" s="209"/>
      <c r="PX99" s="209"/>
      <c r="PY99" s="209"/>
      <c r="PZ99" s="209"/>
      <c r="QA99" s="209"/>
      <c r="QB99" s="209"/>
      <c r="QC99" s="209"/>
      <c r="QD99" s="209"/>
      <c r="QE99" s="209"/>
      <c r="QF99" s="209"/>
      <c r="QG99" s="209"/>
      <c r="QH99" s="209"/>
      <c r="QI99" s="209"/>
      <c r="QJ99" s="209"/>
      <c r="QK99" s="209"/>
      <c r="QL99" s="209"/>
      <c r="QM99" s="209"/>
      <c r="QN99" s="209"/>
      <c r="QO99" s="209"/>
      <c r="QP99" s="209"/>
      <c r="QQ99" s="209"/>
      <c r="QR99" s="209"/>
      <c r="QS99" s="209"/>
      <c r="QT99" s="209"/>
      <c r="QU99" s="209"/>
      <c r="QV99" s="209"/>
      <c r="QW99" s="209"/>
      <c r="QX99" s="209"/>
      <c r="QY99" s="209"/>
      <c r="QZ99" s="209"/>
      <c r="RA99" s="209"/>
      <c r="RB99" s="209"/>
      <c r="RC99" s="209"/>
      <c r="RD99" s="209"/>
      <c r="RE99" s="209"/>
      <c r="RF99" s="209"/>
      <c r="RG99" s="209"/>
      <c r="RH99" s="209"/>
      <c r="RI99" s="209"/>
      <c r="RJ99" s="209"/>
      <c r="RK99" s="209"/>
      <c r="RL99" s="209"/>
      <c r="RM99" s="209"/>
      <c r="RN99" s="209"/>
      <c r="RO99" s="209"/>
      <c r="RP99" s="209"/>
      <c r="RQ99" s="209"/>
      <c r="RR99" s="209"/>
      <c r="RS99" s="209"/>
      <c r="RT99" s="209"/>
      <c r="RU99" s="209"/>
      <c r="RV99" s="209"/>
      <c r="RW99" s="209"/>
      <c r="RX99" s="209"/>
      <c r="RY99" s="209"/>
      <c r="RZ99" s="209"/>
      <c r="SA99" s="209"/>
      <c r="SB99" s="209"/>
      <c r="SC99" s="209"/>
      <c r="SD99" s="209"/>
      <c r="SE99" s="209"/>
      <c r="SF99" s="209"/>
      <c r="SG99" s="209"/>
      <c r="SH99" s="209"/>
      <c r="SI99" s="209"/>
      <c r="SJ99" s="209"/>
      <c r="SK99" s="209"/>
      <c r="SL99" s="209"/>
      <c r="SM99" s="209"/>
      <c r="SN99" s="209"/>
      <c r="SO99" s="209"/>
      <c r="SP99" s="209"/>
      <c r="SQ99" s="209"/>
      <c r="SR99" s="209"/>
      <c r="SS99" s="209"/>
      <c r="ST99" s="209"/>
      <c r="SU99" s="209"/>
      <c r="SV99" s="209"/>
      <c r="SW99" s="209"/>
      <c r="SX99" s="209"/>
      <c r="SY99" s="209"/>
      <c r="SZ99" s="209"/>
      <c r="TA99" s="209"/>
      <c r="TB99" s="209"/>
      <c r="TC99" s="209"/>
      <c r="TD99" s="209"/>
      <c r="TE99" s="209"/>
      <c r="TF99" s="209"/>
      <c r="TG99" s="209"/>
      <c r="TH99" s="209"/>
      <c r="TI99" s="209"/>
      <c r="TJ99" s="209"/>
      <c r="TK99" s="209"/>
      <c r="TL99" s="209"/>
      <c r="TM99" s="209"/>
      <c r="TN99" s="209"/>
      <c r="TO99" s="209"/>
      <c r="TP99" s="209"/>
      <c r="TQ99" s="209"/>
      <c r="TR99" s="209"/>
      <c r="TS99" s="209"/>
      <c r="TT99" s="209"/>
      <c r="TU99" s="209"/>
      <c r="TV99" s="209"/>
      <c r="TW99" s="209"/>
      <c r="TX99" s="209"/>
      <c r="TY99" s="209"/>
      <c r="TZ99" s="209"/>
      <c r="UA99" s="209"/>
      <c r="UB99" s="209"/>
      <c r="UC99" s="209"/>
      <c r="UD99" s="209"/>
      <c r="UE99" s="209"/>
      <c r="UF99" s="209"/>
      <c r="UG99" s="209"/>
      <c r="UH99" s="209"/>
      <c r="UI99" s="209"/>
      <c r="UJ99" s="209"/>
      <c r="UK99" s="209"/>
      <c r="UL99" s="209"/>
      <c r="UM99" s="209"/>
      <c r="UN99" s="209"/>
      <c r="UO99" s="209"/>
      <c r="UP99" s="209"/>
      <c r="UQ99" s="209"/>
      <c r="UR99" s="209"/>
      <c r="US99" s="209"/>
      <c r="UT99" s="209"/>
      <c r="UU99" s="209"/>
      <c r="UV99" s="209"/>
      <c r="UW99" s="209"/>
      <c r="UX99" s="209"/>
      <c r="UY99" s="209"/>
      <c r="UZ99" s="209"/>
      <c r="VA99" s="209"/>
      <c r="VB99" s="209"/>
      <c r="VC99" s="209"/>
      <c r="VD99" s="209"/>
      <c r="VE99" s="209"/>
      <c r="VF99" s="209"/>
      <c r="VG99" s="209"/>
      <c r="VH99" s="209"/>
      <c r="VI99" s="209"/>
      <c r="VJ99" s="209"/>
      <c r="VK99" s="209"/>
      <c r="VL99" s="209"/>
      <c r="VM99" s="209"/>
      <c r="VN99" s="209"/>
      <c r="VO99" s="209"/>
      <c r="VP99" s="209"/>
      <c r="VQ99" s="209"/>
      <c r="VR99" s="209"/>
      <c r="VS99" s="209"/>
      <c r="VT99" s="209"/>
      <c r="VU99" s="209"/>
      <c r="VV99" s="209"/>
      <c r="VW99" s="209"/>
      <c r="VX99" s="209"/>
      <c r="VY99" s="209"/>
      <c r="VZ99" s="209"/>
      <c r="WA99" s="209"/>
      <c r="WB99" s="209"/>
      <c r="WC99" s="209"/>
      <c r="WD99" s="209"/>
      <c r="WE99" s="209"/>
      <c r="WF99" s="209"/>
      <c r="WG99" s="209"/>
      <c r="WH99" s="209"/>
      <c r="WI99" s="209"/>
      <c r="WJ99" s="209"/>
      <c r="WK99" s="209"/>
      <c r="WL99" s="209"/>
      <c r="WM99" s="209"/>
      <c r="WN99" s="209"/>
      <c r="WO99" s="209"/>
      <c r="WP99" s="209"/>
      <c r="WQ99" s="209"/>
      <c r="WR99" s="209"/>
      <c r="WS99" s="209"/>
      <c r="WT99" s="209"/>
      <c r="WU99" s="209"/>
      <c r="WV99" s="209"/>
      <c r="WW99" s="209"/>
      <c r="WX99" s="209"/>
      <c r="WY99" s="209"/>
      <c r="WZ99" s="209"/>
      <c r="XA99" s="209"/>
      <c r="XB99" s="209"/>
      <c r="XC99" s="209"/>
      <c r="XD99" s="209"/>
      <c r="XE99" s="209"/>
      <c r="XF99" s="209"/>
      <c r="XG99" s="209"/>
      <c r="XH99" s="209"/>
      <c r="XI99" s="209"/>
      <c r="XJ99" s="209"/>
      <c r="XK99" s="209"/>
      <c r="XL99" s="209"/>
      <c r="XM99" s="209"/>
      <c r="XN99" s="209"/>
      <c r="XO99" s="209"/>
      <c r="XP99" s="209"/>
      <c r="XQ99" s="209"/>
      <c r="XR99" s="209"/>
      <c r="XS99" s="209"/>
      <c r="XT99" s="209"/>
      <c r="XU99" s="209"/>
      <c r="XV99" s="209"/>
      <c r="XW99" s="209"/>
      <c r="XX99" s="209"/>
      <c r="XY99" s="209"/>
      <c r="XZ99" s="209"/>
      <c r="YA99" s="209"/>
      <c r="YB99" s="209"/>
      <c r="YC99" s="209"/>
      <c r="YD99" s="209"/>
      <c r="YE99" s="209"/>
      <c r="YF99" s="209"/>
      <c r="YG99" s="209"/>
      <c r="YH99" s="209"/>
      <c r="YI99" s="209"/>
      <c r="YJ99" s="209"/>
      <c r="YK99" s="209"/>
      <c r="YL99" s="209"/>
      <c r="YM99" s="209"/>
      <c r="YN99" s="209"/>
      <c r="YO99" s="209"/>
      <c r="YP99" s="209"/>
      <c r="YQ99" s="209"/>
      <c r="YR99" s="209"/>
      <c r="YS99" s="209"/>
      <c r="YT99" s="209"/>
      <c r="YU99" s="209"/>
      <c r="YV99" s="209"/>
      <c r="YW99" s="209"/>
      <c r="YX99" s="209"/>
      <c r="YY99" s="209"/>
      <c r="YZ99" s="209"/>
      <c r="ZA99" s="209"/>
      <c r="ZB99" s="209"/>
      <c r="ZC99" s="209"/>
      <c r="ZD99" s="209"/>
      <c r="ZE99" s="209"/>
      <c r="ZF99" s="209"/>
      <c r="ZG99" s="209"/>
      <c r="ZH99" s="209"/>
      <c r="ZI99" s="209"/>
      <c r="ZJ99" s="209"/>
      <c r="ZK99" s="209"/>
      <c r="ZL99" s="209"/>
      <c r="ZM99" s="209"/>
      <c r="ZN99" s="209"/>
      <c r="ZO99" s="209"/>
      <c r="ZP99" s="209"/>
      <c r="ZQ99" s="209"/>
      <c r="ZR99" s="209"/>
      <c r="ZS99" s="209"/>
      <c r="ZT99" s="209"/>
      <c r="ZU99" s="209"/>
      <c r="ZV99" s="209"/>
      <c r="ZW99" s="209"/>
      <c r="ZX99" s="209"/>
      <c r="ZY99" s="209"/>
      <c r="ZZ99" s="209"/>
      <c r="AAA99" s="209"/>
      <c r="AAB99" s="209"/>
      <c r="AAC99" s="209"/>
      <c r="AAD99" s="209"/>
      <c r="AAE99" s="209"/>
      <c r="AAF99" s="209"/>
      <c r="AAG99" s="209"/>
      <c r="AAH99" s="209"/>
      <c r="AAI99" s="209"/>
      <c r="AAJ99" s="209"/>
      <c r="AAK99" s="209"/>
      <c r="AAL99" s="209"/>
      <c r="AAM99" s="209"/>
      <c r="AAN99" s="209"/>
      <c r="AAO99" s="209"/>
      <c r="AAP99" s="209"/>
      <c r="AAQ99" s="209"/>
      <c r="AAR99" s="209"/>
      <c r="AAS99" s="209"/>
      <c r="AAT99" s="209"/>
      <c r="AAU99" s="209"/>
      <c r="AAV99" s="209"/>
      <c r="AAW99" s="209"/>
      <c r="AAX99" s="209"/>
      <c r="AAY99" s="209"/>
      <c r="AAZ99" s="209"/>
      <c r="ABA99" s="209"/>
      <c r="ABB99" s="209"/>
      <c r="ABC99" s="209"/>
      <c r="ABD99" s="209"/>
      <c r="ABE99" s="209"/>
      <c r="ABF99" s="209"/>
      <c r="ABG99" s="209"/>
      <c r="ABH99" s="209"/>
      <c r="ABI99" s="209"/>
      <c r="ABJ99" s="209"/>
      <c r="ABK99" s="209"/>
      <c r="ABL99" s="209"/>
      <c r="ABM99" s="209"/>
      <c r="ABN99" s="209"/>
      <c r="ABO99" s="209"/>
      <c r="ABP99" s="209"/>
      <c r="ABQ99" s="209"/>
      <c r="ABR99" s="209"/>
      <c r="ABS99" s="209"/>
      <c r="ABT99" s="209"/>
      <c r="ABU99" s="209"/>
      <c r="ABV99" s="209"/>
      <c r="ABW99" s="209"/>
      <c r="ABX99" s="209"/>
      <c r="ABY99" s="209"/>
      <c r="ABZ99" s="209"/>
      <c r="ACA99" s="209"/>
      <c r="ACB99" s="209"/>
      <c r="ACC99" s="209"/>
      <c r="ACD99" s="209"/>
      <c r="ACE99" s="209"/>
      <c r="ACF99" s="209"/>
      <c r="ACG99" s="209"/>
      <c r="ACH99" s="209"/>
      <c r="ACI99" s="209"/>
      <c r="ACJ99" s="209"/>
      <c r="ACK99" s="209"/>
      <c r="ACL99" s="209"/>
      <c r="ACM99" s="209"/>
      <c r="ACN99" s="209"/>
      <c r="ACO99" s="209"/>
      <c r="ACP99" s="209"/>
      <c r="ACQ99" s="209"/>
      <c r="ACR99" s="209"/>
      <c r="ACS99" s="209"/>
      <c r="ACT99" s="209"/>
      <c r="ACU99" s="209"/>
      <c r="ACV99" s="209"/>
      <c r="ACW99" s="209"/>
      <c r="ACX99" s="209"/>
      <c r="ACY99" s="209"/>
      <c r="ACZ99" s="209"/>
      <c r="ADA99" s="209"/>
      <c r="ADB99" s="209"/>
      <c r="ADC99" s="209"/>
      <c r="ADD99" s="209"/>
      <c r="ADE99" s="209"/>
      <c r="ADF99" s="209"/>
      <c r="ADG99" s="209"/>
      <c r="ADH99" s="209"/>
      <c r="ADI99" s="209"/>
      <c r="ADJ99" s="209"/>
      <c r="ADK99" s="209"/>
      <c r="ADL99" s="209"/>
      <c r="ADM99" s="209"/>
      <c r="ADN99" s="209"/>
      <c r="ADO99" s="209"/>
      <c r="ADP99" s="209"/>
      <c r="ADQ99" s="209"/>
      <c r="ADR99" s="209"/>
      <c r="ADS99" s="209"/>
      <c r="ADT99" s="209"/>
      <c r="ADU99" s="209"/>
      <c r="ADV99" s="209"/>
      <c r="ADW99" s="209"/>
      <c r="ADX99" s="209"/>
      <c r="ADY99" s="209"/>
      <c r="ADZ99" s="209"/>
      <c r="AEA99" s="209"/>
      <c r="AEB99" s="209"/>
      <c r="AEC99" s="209"/>
      <c r="AED99" s="209"/>
      <c r="AEE99" s="209"/>
      <c r="AEF99" s="209"/>
      <c r="AEG99" s="209"/>
      <c r="AEH99" s="209"/>
      <c r="AEI99" s="209"/>
      <c r="AEJ99" s="209"/>
      <c r="AEK99" s="209"/>
      <c r="AEL99" s="209"/>
      <c r="AEM99" s="209"/>
      <c r="AEN99" s="209"/>
      <c r="AEO99" s="209"/>
      <c r="AEP99" s="209"/>
      <c r="AEQ99" s="209"/>
      <c r="AER99" s="209"/>
      <c r="AES99" s="209"/>
      <c r="AET99" s="209"/>
      <c r="AEU99" s="209"/>
      <c r="AEV99" s="209"/>
      <c r="AEW99" s="209"/>
      <c r="AEX99" s="209"/>
      <c r="AEY99" s="209"/>
      <c r="AEZ99" s="209"/>
      <c r="AFA99" s="209"/>
      <c r="AFB99" s="209"/>
      <c r="AFC99" s="209"/>
      <c r="AFD99" s="209"/>
      <c r="AFE99" s="209"/>
      <c r="AFF99" s="209"/>
      <c r="AFG99" s="209"/>
      <c r="AFH99" s="209"/>
      <c r="AFI99" s="209"/>
      <c r="AFJ99" s="209"/>
      <c r="AFK99" s="209"/>
      <c r="AFL99" s="209"/>
      <c r="AFM99" s="209"/>
      <c r="AFN99" s="209"/>
      <c r="AFO99" s="209"/>
      <c r="AFP99" s="209"/>
      <c r="AFQ99" s="209"/>
      <c r="AFR99" s="209"/>
      <c r="AFS99" s="209"/>
      <c r="AFT99" s="209"/>
      <c r="AFU99" s="209"/>
      <c r="AFV99" s="209"/>
      <c r="AFW99" s="209"/>
      <c r="AFX99" s="209"/>
      <c r="AFY99" s="209"/>
      <c r="AFZ99" s="209"/>
      <c r="AGA99" s="209"/>
      <c r="AGB99" s="209"/>
      <c r="AGC99" s="209"/>
      <c r="AGD99" s="209"/>
      <c r="AGE99" s="209"/>
      <c r="AGF99" s="209"/>
      <c r="AGG99" s="209"/>
      <c r="AGH99" s="209"/>
      <c r="AGI99" s="209"/>
      <c r="AGJ99" s="209"/>
      <c r="AGK99" s="209"/>
      <c r="AGL99" s="209"/>
      <c r="AGM99" s="209"/>
      <c r="AGN99" s="209"/>
      <c r="AGO99" s="209"/>
      <c r="AGP99" s="209"/>
      <c r="AGQ99" s="209"/>
      <c r="AGR99" s="209"/>
      <c r="AGS99" s="209"/>
      <c r="AGT99" s="209"/>
      <c r="AGU99" s="209"/>
      <c r="AGV99" s="209"/>
      <c r="AGW99" s="209"/>
      <c r="AGX99" s="209"/>
      <c r="AGY99" s="209"/>
      <c r="AGZ99" s="209"/>
      <c r="AHA99" s="209"/>
      <c r="AHB99" s="209"/>
      <c r="AHC99" s="209"/>
      <c r="AHD99" s="209"/>
      <c r="AHE99" s="209"/>
      <c r="AHF99" s="209"/>
      <c r="AHG99" s="209"/>
      <c r="AHH99" s="209"/>
      <c r="AHI99" s="209"/>
      <c r="AHJ99" s="209"/>
      <c r="AHK99" s="209"/>
      <c r="AHL99" s="209"/>
      <c r="AHM99" s="209"/>
      <c r="AHN99" s="209"/>
      <c r="AHO99" s="209"/>
      <c r="AHP99" s="209"/>
      <c r="AHQ99" s="209"/>
      <c r="AHR99" s="209"/>
      <c r="AHS99" s="209"/>
      <c r="AHT99" s="209"/>
      <c r="AHU99" s="209"/>
      <c r="AHV99" s="209"/>
      <c r="AHW99" s="209"/>
      <c r="AHX99" s="209"/>
      <c r="AHY99" s="209"/>
      <c r="AHZ99" s="209"/>
      <c r="AIA99" s="209"/>
      <c r="AIB99" s="209"/>
      <c r="AIC99" s="209"/>
      <c r="AID99" s="209"/>
      <c r="AIE99" s="209"/>
      <c r="AIF99" s="209"/>
      <c r="AIG99" s="209"/>
      <c r="AIH99" s="209"/>
      <c r="AII99" s="209"/>
      <c r="AIJ99" s="209"/>
      <c r="AIK99" s="209"/>
      <c r="AIL99" s="209"/>
      <c r="AIM99" s="209"/>
      <c r="AIN99" s="209"/>
      <c r="AIO99" s="209"/>
      <c r="AIP99" s="209"/>
      <c r="AIQ99" s="209"/>
      <c r="AIR99" s="209"/>
      <c r="AIS99" s="209"/>
      <c r="AIT99" s="209"/>
      <c r="AIU99" s="209"/>
      <c r="AIV99" s="209"/>
      <c r="AIW99" s="209"/>
      <c r="AIX99" s="209"/>
      <c r="AIY99" s="209"/>
      <c r="AIZ99" s="209"/>
      <c r="AJA99" s="209"/>
      <c r="AJB99" s="209"/>
      <c r="AJC99" s="209"/>
      <c r="AJD99" s="209"/>
      <c r="AJE99" s="209"/>
      <c r="AJF99" s="209"/>
      <c r="AJG99" s="209"/>
      <c r="AJH99" s="209"/>
      <c r="AJI99" s="209"/>
      <c r="AJJ99" s="209"/>
      <c r="AJK99" s="209"/>
      <c r="AJL99" s="209"/>
      <c r="AJM99" s="209"/>
      <c r="AJN99" s="209"/>
      <c r="AJO99" s="209"/>
      <c r="AJP99" s="209"/>
      <c r="AJQ99" s="209"/>
      <c r="AJR99" s="209"/>
      <c r="AJS99" s="209"/>
      <c r="AJT99" s="209"/>
      <c r="AJU99" s="209"/>
      <c r="AJV99" s="209"/>
      <c r="AJW99" s="209"/>
      <c r="AJX99" s="209"/>
      <c r="AJY99" s="209"/>
      <c r="AJZ99" s="209"/>
      <c r="AKA99" s="209"/>
      <c r="AKB99" s="209"/>
      <c r="AKC99" s="209"/>
      <c r="AKD99" s="209"/>
      <c r="AKE99" s="209"/>
      <c r="AKF99" s="209"/>
      <c r="AKG99" s="209"/>
      <c r="AKH99" s="209"/>
      <c r="AKI99" s="209"/>
      <c r="AKJ99" s="209"/>
      <c r="AKK99" s="209"/>
      <c r="AKL99" s="209"/>
      <c r="AKM99" s="209"/>
      <c r="AKN99" s="209"/>
      <c r="AKO99" s="209"/>
      <c r="AKP99" s="209"/>
      <c r="AKQ99" s="209"/>
      <c r="AKR99" s="209"/>
      <c r="AKS99" s="209"/>
      <c r="AKT99" s="209"/>
      <c r="AKU99" s="209"/>
      <c r="AKV99" s="209"/>
      <c r="AKW99" s="209"/>
      <c r="AKX99" s="209"/>
      <c r="AKY99" s="209"/>
      <c r="AKZ99" s="209"/>
      <c r="ALA99" s="209"/>
      <c r="ALB99" s="209"/>
      <c r="ALC99" s="209"/>
      <c r="ALD99" s="209"/>
      <c r="ALE99" s="209"/>
      <c r="ALF99" s="209"/>
      <c r="ALG99" s="209"/>
      <c r="ALH99" s="209"/>
      <c r="ALI99" s="209"/>
      <c r="ALJ99" s="209"/>
      <c r="ALK99" s="209"/>
      <c r="ALL99" s="209"/>
      <c r="ALM99" s="209"/>
      <c r="ALN99" s="209"/>
      <c r="ALO99" s="209"/>
      <c r="ALP99" s="209"/>
      <c r="ALQ99" s="209"/>
      <c r="ALR99" s="209"/>
      <c r="ALS99" s="209"/>
      <c r="ALT99" s="209"/>
      <c r="ALU99" s="209"/>
      <c r="ALV99" s="209"/>
      <c r="ALW99" s="209"/>
      <c r="ALX99" s="209"/>
      <c r="ALY99" s="209"/>
      <c r="ALZ99" s="209"/>
      <c r="AMA99" s="209"/>
      <c r="AMB99" s="209"/>
      <c r="AMC99" s="209"/>
      <c r="AMD99" s="209"/>
      <c r="AME99" s="209"/>
      <c r="AMF99" s="209"/>
      <c r="AMG99" s="209"/>
      <c r="AMH99" s="209"/>
      <c r="AMI99" s="209"/>
      <c r="AMJ99" s="209"/>
      <c r="AMK99" s="209"/>
      <c r="AML99" s="209"/>
      <c r="AMM99" s="209"/>
      <c r="AMN99" s="209"/>
      <c r="AMO99" s="209"/>
      <c r="AMP99" s="209"/>
      <c r="AMQ99" s="209"/>
      <c r="AMR99" s="209"/>
      <c r="AMS99" s="209"/>
      <c r="AMT99" s="209"/>
      <c r="AMU99" s="209"/>
      <c r="AMV99" s="209"/>
      <c r="AMW99" s="209"/>
      <c r="AMX99" s="209"/>
      <c r="AMY99" s="209"/>
      <c r="AMZ99" s="209"/>
      <c r="ANA99" s="209"/>
      <c r="ANB99" s="209"/>
      <c r="ANC99" s="209"/>
      <c r="AND99" s="209"/>
      <c r="ANE99" s="209"/>
      <c r="ANF99" s="209"/>
      <c r="ANG99" s="209"/>
      <c r="ANH99" s="209"/>
      <c r="ANI99" s="209"/>
      <c r="ANJ99" s="209"/>
      <c r="ANK99" s="209"/>
      <c r="ANL99" s="209"/>
      <c r="ANM99" s="209"/>
      <c r="ANN99" s="209"/>
      <c r="ANO99" s="209"/>
      <c r="ANP99" s="209"/>
      <c r="ANQ99" s="209"/>
      <c r="ANR99" s="209"/>
      <c r="ANS99" s="209"/>
      <c r="ANT99" s="209"/>
      <c r="ANU99" s="209"/>
      <c r="ANV99" s="209"/>
      <c r="ANW99" s="209"/>
      <c r="ANX99" s="209"/>
      <c r="ANY99" s="209"/>
      <c r="ANZ99" s="209"/>
      <c r="AOA99" s="209"/>
      <c r="AOB99" s="209"/>
      <c r="AOC99" s="209"/>
      <c r="AOD99" s="209"/>
      <c r="AOE99" s="209"/>
      <c r="AOF99" s="209"/>
      <c r="AOG99" s="209"/>
      <c r="AOH99" s="209"/>
      <c r="AOI99" s="209"/>
      <c r="AOJ99" s="209"/>
      <c r="AOK99" s="209"/>
      <c r="AOL99" s="209"/>
      <c r="AOM99" s="209"/>
      <c r="AON99" s="209"/>
      <c r="AOO99" s="209"/>
      <c r="AOP99" s="209"/>
      <c r="AOQ99" s="209"/>
      <c r="AOR99" s="209"/>
      <c r="AOS99" s="209"/>
      <c r="AOT99" s="209"/>
      <c r="AOU99" s="209"/>
      <c r="AOV99" s="209"/>
      <c r="AOW99" s="209"/>
      <c r="AOX99" s="209"/>
      <c r="AOY99" s="209"/>
      <c r="AOZ99" s="209"/>
      <c r="APA99" s="209"/>
      <c r="APB99" s="209"/>
      <c r="APC99" s="209"/>
      <c r="APD99" s="209"/>
      <c r="APE99" s="209"/>
      <c r="APF99" s="209"/>
      <c r="APG99" s="209"/>
      <c r="APH99" s="209"/>
      <c r="API99" s="209"/>
      <c r="APJ99" s="209"/>
      <c r="APK99" s="209"/>
      <c r="APL99" s="209"/>
      <c r="APM99" s="209"/>
      <c r="APN99" s="209"/>
      <c r="APO99" s="209"/>
      <c r="APP99" s="209"/>
      <c r="APQ99" s="209"/>
      <c r="APR99" s="209"/>
      <c r="APS99" s="209"/>
      <c r="APT99" s="209"/>
      <c r="APU99" s="209"/>
      <c r="APV99" s="209"/>
      <c r="APW99" s="209"/>
      <c r="APX99" s="209"/>
      <c r="APY99" s="209"/>
      <c r="APZ99" s="209"/>
      <c r="AQA99" s="209"/>
      <c r="AQB99" s="209"/>
      <c r="AQC99" s="209"/>
      <c r="AQD99" s="209"/>
      <c r="AQE99" s="209"/>
      <c r="AQF99" s="209"/>
      <c r="AQG99" s="209"/>
      <c r="AQH99" s="209"/>
      <c r="AQI99" s="209"/>
      <c r="AQJ99" s="209"/>
      <c r="AQK99" s="209"/>
      <c r="AQL99" s="209"/>
      <c r="AQM99" s="209"/>
      <c r="AQN99" s="209"/>
      <c r="AQO99" s="209"/>
      <c r="AQP99" s="209"/>
      <c r="AQQ99" s="209"/>
      <c r="AQR99" s="209"/>
      <c r="AQS99" s="209"/>
      <c r="AQT99" s="209"/>
      <c r="AQU99" s="209"/>
      <c r="AQV99" s="209"/>
      <c r="AQW99" s="209"/>
      <c r="AQX99" s="209"/>
      <c r="AQY99" s="209"/>
      <c r="AQZ99" s="209"/>
      <c r="ARA99" s="209"/>
      <c r="ARB99" s="209"/>
      <c r="ARC99" s="209"/>
      <c r="ARD99" s="209"/>
      <c r="ARE99" s="209"/>
      <c r="ARF99" s="209"/>
      <c r="ARG99" s="209"/>
      <c r="ARH99" s="209"/>
      <c r="ARI99" s="209"/>
      <c r="ARJ99" s="209"/>
      <c r="ARK99" s="209"/>
      <c r="ARL99" s="209"/>
      <c r="ARM99" s="209"/>
      <c r="ARN99" s="209"/>
      <c r="ARO99" s="209"/>
      <c r="ARP99" s="209"/>
      <c r="ARQ99" s="209"/>
      <c r="ARR99" s="209"/>
      <c r="ARS99" s="209"/>
      <c r="ART99" s="209"/>
      <c r="ARU99" s="209"/>
      <c r="ARV99" s="209"/>
      <c r="ARW99" s="209"/>
      <c r="ARX99" s="209"/>
      <c r="ARY99" s="209"/>
      <c r="ARZ99" s="209"/>
      <c r="ASA99" s="209"/>
      <c r="ASB99" s="209"/>
      <c r="ASC99" s="209"/>
      <c r="ASD99" s="209"/>
      <c r="ASE99" s="209"/>
      <c r="ASF99" s="209"/>
      <c r="ASG99" s="209"/>
      <c r="ASH99" s="209"/>
      <c r="ASI99" s="209"/>
      <c r="ASJ99" s="209"/>
      <c r="ASK99" s="209"/>
      <c r="ASL99" s="209"/>
      <c r="ASM99" s="209"/>
      <c r="ASN99" s="209"/>
      <c r="ASO99" s="209"/>
      <c r="ASP99" s="209"/>
      <c r="ASQ99" s="209"/>
      <c r="ASR99" s="209"/>
      <c r="ASS99" s="209"/>
      <c r="AST99" s="209"/>
      <c r="ASU99" s="209"/>
      <c r="ASV99" s="209"/>
      <c r="ASW99" s="209"/>
      <c r="ASX99" s="209"/>
      <c r="ASY99" s="209"/>
      <c r="ASZ99" s="209"/>
      <c r="ATA99" s="209"/>
      <c r="ATB99" s="209"/>
      <c r="ATC99" s="209"/>
      <c r="ATD99" s="209"/>
      <c r="ATE99" s="209"/>
      <c r="ATF99" s="209"/>
      <c r="ATG99" s="209"/>
      <c r="ATH99" s="209"/>
      <c r="ATI99" s="209"/>
      <c r="ATJ99" s="209"/>
      <c r="ATK99" s="209"/>
      <c r="ATL99" s="209"/>
      <c r="ATM99" s="209"/>
      <c r="ATN99" s="209"/>
      <c r="ATO99" s="209"/>
      <c r="ATP99" s="209"/>
      <c r="ATQ99" s="209"/>
      <c r="ATR99" s="209"/>
      <c r="ATS99" s="209"/>
      <c r="ATT99" s="209"/>
      <c r="ATU99" s="209"/>
      <c r="ATV99" s="209"/>
      <c r="ATW99" s="209"/>
      <c r="ATX99" s="209"/>
      <c r="ATY99" s="209"/>
      <c r="ATZ99" s="209"/>
      <c r="AUA99" s="209"/>
      <c r="AUB99" s="209"/>
      <c r="AUC99" s="209"/>
      <c r="AUD99" s="209"/>
      <c r="AUE99" s="209"/>
      <c r="AUF99" s="209"/>
      <c r="AUG99" s="209"/>
      <c r="AUH99" s="209"/>
      <c r="AUI99" s="209"/>
      <c r="AUJ99" s="209"/>
      <c r="AUK99" s="209"/>
      <c r="AUL99" s="209"/>
      <c r="AUM99" s="209"/>
      <c r="AUN99" s="209"/>
      <c r="AUO99" s="209"/>
      <c r="AUP99" s="209"/>
      <c r="AUQ99" s="209"/>
      <c r="AUR99" s="209"/>
      <c r="AUS99" s="209"/>
      <c r="AUT99" s="209"/>
      <c r="AUU99" s="209"/>
      <c r="AUV99" s="209"/>
      <c r="AUW99" s="209"/>
      <c r="AUX99" s="209"/>
      <c r="AUY99" s="209"/>
      <c r="AUZ99" s="209"/>
      <c r="AVA99" s="209"/>
      <c r="AVB99" s="209"/>
      <c r="AVC99" s="209"/>
      <c r="AVD99" s="209"/>
      <c r="AVE99" s="209"/>
      <c r="AVF99" s="209"/>
      <c r="AVG99" s="209"/>
      <c r="AVH99" s="209"/>
      <c r="AVI99" s="209"/>
      <c r="AVJ99" s="209"/>
      <c r="AVK99" s="209"/>
      <c r="AVL99" s="209"/>
      <c r="AVM99" s="209"/>
      <c r="AVN99" s="209"/>
      <c r="AVO99" s="209"/>
      <c r="AVP99" s="209"/>
      <c r="AVQ99" s="209"/>
      <c r="AVR99" s="209"/>
      <c r="AVS99" s="209"/>
      <c r="AVT99" s="209"/>
      <c r="AVU99" s="209"/>
      <c r="AVV99" s="209"/>
      <c r="AVW99" s="209"/>
      <c r="AVX99" s="209"/>
      <c r="AVY99" s="209"/>
      <c r="AVZ99" s="209"/>
      <c r="AWA99" s="209"/>
      <c r="AWB99" s="209"/>
      <c r="AWC99" s="209"/>
      <c r="AWD99" s="209"/>
      <c r="AWE99" s="209"/>
      <c r="AWF99" s="209"/>
      <c r="AWG99" s="209"/>
      <c r="AWH99" s="209"/>
      <c r="AWI99" s="209"/>
      <c r="AWJ99" s="209"/>
      <c r="AWK99" s="209"/>
      <c r="AWL99" s="209"/>
      <c r="AWM99" s="209"/>
      <c r="AWN99" s="209"/>
      <c r="AWO99" s="209"/>
      <c r="AWP99" s="209"/>
      <c r="AWQ99" s="209"/>
      <c r="AWR99" s="209"/>
      <c r="AWS99" s="209"/>
      <c r="AWT99" s="209"/>
      <c r="AWU99" s="209"/>
      <c r="AWV99" s="209"/>
      <c r="AWW99" s="209"/>
      <c r="AWX99" s="209"/>
      <c r="AWY99" s="209"/>
      <c r="AWZ99" s="209"/>
      <c r="AXA99" s="209"/>
      <c r="AXB99" s="209"/>
      <c r="AXC99" s="209"/>
      <c r="AXD99" s="209"/>
      <c r="AXE99" s="209"/>
      <c r="AXF99" s="209"/>
      <c r="AXG99" s="209"/>
      <c r="AXH99" s="209"/>
      <c r="AXI99" s="209"/>
      <c r="AXJ99" s="209"/>
      <c r="AXK99" s="209"/>
      <c r="AXL99" s="209"/>
      <c r="AXM99" s="209"/>
      <c r="AXN99" s="209"/>
      <c r="AXO99" s="209"/>
      <c r="AXP99" s="209"/>
      <c r="AXQ99" s="209"/>
      <c r="AXR99" s="209"/>
      <c r="AXS99" s="209"/>
      <c r="AXT99" s="209"/>
      <c r="AXU99" s="209"/>
      <c r="AXV99" s="209"/>
      <c r="AXW99" s="209"/>
      <c r="AXX99" s="209"/>
      <c r="AXY99" s="209"/>
      <c r="AXZ99" s="209"/>
      <c r="AYA99" s="209"/>
      <c r="AYB99" s="209"/>
      <c r="AYC99" s="209"/>
      <c r="AYD99" s="209"/>
      <c r="AYE99" s="209"/>
      <c r="AYF99" s="209"/>
      <c r="AYG99" s="209"/>
      <c r="AYH99" s="209"/>
      <c r="AYI99" s="209"/>
      <c r="AYJ99" s="209"/>
      <c r="AYK99" s="209"/>
      <c r="AYL99" s="209"/>
      <c r="AYM99" s="209"/>
      <c r="AYN99" s="209"/>
      <c r="AYO99" s="209"/>
      <c r="AYP99" s="209"/>
      <c r="AYQ99" s="209"/>
      <c r="AYR99" s="209"/>
      <c r="AYS99" s="209"/>
      <c r="AYT99" s="209"/>
      <c r="AYU99" s="209"/>
      <c r="AYV99" s="209"/>
      <c r="AYW99" s="209"/>
      <c r="AYX99" s="209"/>
      <c r="AYY99" s="209"/>
      <c r="AYZ99" s="209"/>
      <c r="AZA99" s="209"/>
      <c r="AZB99" s="209"/>
      <c r="AZC99" s="209"/>
      <c r="AZD99" s="209"/>
      <c r="AZE99" s="209"/>
      <c r="AZF99" s="209"/>
      <c r="AZG99" s="209"/>
      <c r="AZH99" s="209"/>
      <c r="AZI99" s="209"/>
      <c r="AZJ99" s="209"/>
      <c r="AZK99" s="209"/>
      <c r="AZL99" s="209"/>
      <c r="AZM99" s="209"/>
      <c r="AZN99" s="209"/>
      <c r="AZO99" s="209"/>
      <c r="AZP99" s="209"/>
      <c r="AZQ99" s="209"/>
      <c r="AZR99" s="209"/>
      <c r="AZS99" s="209"/>
      <c r="AZT99" s="209"/>
      <c r="AZU99" s="209"/>
      <c r="AZV99" s="209"/>
      <c r="AZW99" s="209"/>
      <c r="AZX99" s="209"/>
      <c r="AZY99" s="209"/>
      <c r="AZZ99" s="209"/>
      <c r="BAA99" s="209"/>
      <c r="BAB99" s="209"/>
      <c r="BAC99" s="209"/>
      <c r="BAD99" s="209"/>
      <c r="BAE99" s="209"/>
      <c r="BAF99" s="209"/>
      <c r="BAG99" s="209"/>
      <c r="BAH99" s="209"/>
      <c r="BAI99" s="209"/>
      <c r="BAJ99" s="209"/>
      <c r="BAK99" s="209"/>
      <c r="BAL99" s="209"/>
      <c r="BAM99" s="209"/>
      <c r="BAN99" s="209"/>
      <c r="BAO99" s="209"/>
      <c r="BAP99" s="209"/>
      <c r="BAQ99" s="209"/>
      <c r="BAR99" s="209"/>
      <c r="BAS99" s="209"/>
      <c r="BAT99" s="209"/>
      <c r="BAU99" s="209"/>
      <c r="BAV99" s="209"/>
      <c r="BAW99" s="209"/>
      <c r="BAX99" s="209"/>
      <c r="BAY99" s="209"/>
      <c r="BAZ99" s="209"/>
      <c r="BBA99" s="209"/>
      <c r="BBB99" s="209"/>
      <c r="BBC99" s="209"/>
      <c r="BBD99" s="209"/>
      <c r="BBE99" s="209"/>
      <c r="BBF99" s="209"/>
      <c r="BBG99" s="209"/>
      <c r="BBH99" s="209"/>
      <c r="BBI99" s="209"/>
      <c r="BBJ99" s="209"/>
      <c r="BBK99" s="209"/>
      <c r="BBL99" s="209"/>
      <c r="BBM99" s="209"/>
      <c r="BBN99" s="209"/>
      <c r="BBO99" s="209"/>
      <c r="BBP99" s="209"/>
      <c r="BBQ99" s="209"/>
      <c r="BBR99" s="209"/>
      <c r="BBS99" s="209"/>
      <c r="BBT99" s="209"/>
      <c r="BBU99" s="209"/>
      <c r="BBV99" s="209"/>
      <c r="BBW99" s="209"/>
      <c r="BBX99" s="209"/>
      <c r="BBY99" s="209"/>
      <c r="BBZ99" s="209"/>
      <c r="BCA99" s="209"/>
      <c r="BCB99" s="209"/>
      <c r="BCC99" s="209"/>
      <c r="BCD99" s="209"/>
      <c r="BCE99" s="209"/>
      <c r="BCF99" s="209"/>
      <c r="BCG99" s="209"/>
      <c r="BCH99" s="209"/>
      <c r="BCI99" s="209"/>
      <c r="BCJ99" s="209"/>
      <c r="BCK99" s="209"/>
      <c r="BCL99" s="209"/>
      <c r="BCM99" s="209"/>
      <c r="BCN99" s="209"/>
      <c r="BCO99" s="209"/>
      <c r="BCP99" s="209"/>
      <c r="BCQ99" s="209"/>
      <c r="BCR99" s="209"/>
      <c r="BCS99" s="209"/>
      <c r="BCT99" s="209"/>
      <c r="BCU99" s="209"/>
      <c r="BCV99" s="209"/>
      <c r="BCW99" s="209"/>
      <c r="BCX99" s="209"/>
      <c r="BCY99" s="209"/>
      <c r="BCZ99" s="209"/>
      <c r="BDA99" s="209"/>
      <c r="BDB99" s="209"/>
      <c r="BDC99" s="209"/>
      <c r="BDD99" s="209"/>
      <c r="BDE99" s="209"/>
      <c r="BDF99" s="209"/>
      <c r="BDG99" s="209"/>
      <c r="BDH99" s="209"/>
      <c r="BDI99" s="209"/>
      <c r="BDJ99" s="209"/>
      <c r="BDK99" s="209"/>
      <c r="BDL99" s="209"/>
      <c r="BDM99" s="209"/>
      <c r="BDN99" s="209"/>
      <c r="BDO99" s="209"/>
      <c r="BDP99" s="209"/>
      <c r="BDQ99" s="209"/>
      <c r="BDR99" s="209"/>
      <c r="BDS99" s="209"/>
      <c r="BDT99" s="209"/>
      <c r="BDU99" s="209"/>
      <c r="BDV99" s="209"/>
      <c r="BDW99" s="209"/>
      <c r="BDX99" s="209"/>
      <c r="BDY99" s="209"/>
      <c r="BDZ99" s="209"/>
      <c r="BEA99" s="209"/>
      <c r="BEB99" s="209"/>
      <c r="BEC99" s="209"/>
      <c r="BED99" s="209"/>
      <c r="BEE99" s="209"/>
      <c r="BEF99" s="209"/>
      <c r="BEG99" s="209"/>
      <c r="BEH99" s="209"/>
      <c r="BEI99" s="209"/>
      <c r="BEJ99" s="209"/>
      <c r="BEK99" s="209"/>
      <c r="BEL99" s="209"/>
      <c r="BEM99" s="209"/>
      <c r="BEN99" s="209"/>
      <c r="BEO99" s="209"/>
      <c r="BEP99" s="209"/>
      <c r="BEQ99" s="209"/>
      <c r="BER99" s="209"/>
      <c r="BES99" s="209"/>
      <c r="BET99" s="209"/>
      <c r="BEU99" s="209"/>
      <c r="BEV99" s="209"/>
      <c r="BEW99" s="209"/>
      <c r="BEX99" s="209"/>
      <c r="BEY99" s="209"/>
      <c r="BEZ99" s="209"/>
      <c r="BFA99" s="209"/>
      <c r="BFB99" s="209"/>
      <c r="BFC99" s="209"/>
      <c r="BFD99" s="209"/>
      <c r="BFE99" s="209"/>
      <c r="BFF99" s="209"/>
      <c r="BFG99" s="209"/>
      <c r="BFH99" s="209"/>
      <c r="BFI99" s="209"/>
      <c r="BFJ99" s="209"/>
      <c r="BFK99" s="209"/>
      <c r="BFL99" s="209"/>
      <c r="BFM99" s="209"/>
      <c r="BFN99" s="209"/>
      <c r="BFO99" s="209"/>
      <c r="BFP99" s="209"/>
      <c r="BFQ99" s="209"/>
      <c r="BFR99" s="209"/>
      <c r="BFS99" s="209"/>
      <c r="BFT99" s="209"/>
      <c r="BFU99" s="209"/>
      <c r="BFV99" s="209"/>
      <c r="BFW99" s="209"/>
      <c r="BFX99" s="209"/>
      <c r="BFY99" s="209"/>
      <c r="BFZ99" s="209"/>
      <c r="BGA99" s="209"/>
      <c r="BGB99" s="209"/>
      <c r="BGC99" s="209"/>
      <c r="BGD99" s="209"/>
      <c r="BGE99" s="209"/>
      <c r="BGF99" s="209"/>
      <c r="BGG99" s="209"/>
      <c r="BGH99" s="209"/>
      <c r="BGI99" s="209"/>
      <c r="BGJ99" s="209"/>
      <c r="BGK99" s="209"/>
      <c r="BGL99" s="209"/>
      <c r="BGM99" s="209"/>
      <c r="BGN99" s="209"/>
      <c r="BGO99" s="209"/>
      <c r="BGP99" s="209"/>
      <c r="BGQ99" s="209"/>
      <c r="BGR99" s="209"/>
      <c r="BGS99" s="209"/>
      <c r="BGT99" s="209"/>
      <c r="BGU99" s="209"/>
      <c r="BGV99" s="209"/>
      <c r="BGW99" s="209"/>
      <c r="BGX99" s="209"/>
      <c r="BGY99" s="209"/>
      <c r="BGZ99" s="209"/>
      <c r="BHA99" s="209"/>
      <c r="BHB99" s="209"/>
      <c r="BHC99" s="209"/>
      <c r="BHD99" s="209"/>
      <c r="BHE99" s="209"/>
      <c r="BHF99" s="209"/>
      <c r="BHG99" s="209"/>
      <c r="BHH99" s="209"/>
      <c r="BHI99" s="209"/>
      <c r="BHJ99" s="209"/>
      <c r="BHK99" s="209"/>
      <c r="BHL99" s="209"/>
      <c r="BHM99" s="209"/>
      <c r="BHN99" s="209"/>
      <c r="BHO99" s="209"/>
      <c r="BHP99" s="209"/>
      <c r="BHQ99" s="209"/>
      <c r="BHR99" s="209"/>
      <c r="BHS99" s="209"/>
      <c r="BHT99" s="209"/>
      <c r="BHU99" s="209"/>
      <c r="BHV99" s="209"/>
      <c r="BHW99" s="209"/>
      <c r="BHX99" s="209"/>
      <c r="BHY99" s="209"/>
      <c r="BHZ99" s="209"/>
      <c r="BIA99" s="209"/>
      <c r="BIB99" s="209"/>
      <c r="BIC99" s="209"/>
      <c r="BID99" s="209"/>
      <c r="BIE99" s="209"/>
      <c r="BIF99" s="209"/>
      <c r="BIG99" s="209"/>
      <c r="BIH99" s="209"/>
      <c r="BII99" s="209"/>
      <c r="BIJ99" s="209"/>
      <c r="BIK99" s="209"/>
      <c r="BIL99" s="209"/>
      <c r="BIM99" s="209"/>
      <c r="BIN99" s="209"/>
      <c r="BIO99" s="209"/>
      <c r="BIP99" s="209"/>
      <c r="BIQ99" s="209"/>
      <c r="BIR99" s="209"/>
      <c r="BIS99" s="209"/>
      <c r="BIT99" s="209"/>
      <c r="BIU99" s="209"/>
      <c r="BIV99" s="209"/>
      <c r="BIW99" s="209"/>
      <c r="BIX99" s="209"/>
      <c r="BIY99" s="209"/>
      <c r="BIZ99" s="209"/>
      <c r="BJA99" s="209"/>
      <c r="BJB99" s="209"/>
      <c r="BJC99" s="209"/>
      <c r="BJD99" s="209"/>
      <c r="BJE99" s="209"/>
      <c r="BJF99" s="209"/>
      <c r="BJG99" s="209"/>
      <c r="BJH99" s="209"/>
      <c r="BJI99" s="209"/>
      <c r="BJJ99" s="209"/>
      <c r="BJK99" s="209"/>
      <c r="BJL99" s="209"/>
      <c r="BJM99" s="209"/>
      <c r="BJN99" s="209"/>
      <c r="BJO99" s="209"/>
      <c r="BJP99" s="209"/>
      <c r="BJQ99" s="209"/>
      <c r="BJR99" s="209"/>
      <c r="BJS99" s="209"/>
      <c r="BJT99" s="209"/>
      <c r="BJU99" s="209"/>
      <c r="BJV99" s="209"/>
      <c r="BJW99" s="209"/>
      <c r="BJX99" s="209"/>
      <c r="BJY99" s="209"/>
      <c r="BJZ99" s="209"/>
      <c r="BKA99" s="209"/>
      <c r="BKB99" s="209"/>
      <c r="BKC99" s="209"/>
      <c r="BKD99" s="209"/>
      <c r="BKE99" s="209"/>
      <c r="BKF99" s="209"/>
      <c r="BKG99" s="209"/>
      <c r="BKH99" s="209"/>
      <c r="BKI99" s="209"/>
      <c r="BKJ99" s="209"/>
      <c r="BKK99" s="209"/>
      <c r="BKL99" s="209"/>
      <c r="BKM99" s="209"/>
      <c r="BKN99" s="209"/>
      <c r="BKO99" s="209"/>
      <c r="BKP99" s="209"/>
      <c r="BKQ99" s="209"/>
      <c r="BKR99" s="209"/>
      <c r="BKS99" s="209"/>
      <c r="BKT99" s="209"/>
      <c r="BKU99" s="209"/>
      <c r="BKV99" s="209"/>
      <c r="BKW99" s="209"/>
      <c r="BKX99" s="209"/>
      <c r="BKY99" s="209"/>
      <c r="BKZ99" s="209"/>
      <c r="BLA99" s="209"/>
      <c r="BLB99" s="209"/>
      <c r="BLC99" s="209"/>
      <c r="BLD99" s="209"/>
      <c r="BLE99" s="209"/>
      <c r="BLF99" s="209"/>
      <c r="BLG99" s="209"/>
      <c r="BLH99" s="209"/>
      <c r="BLI99" s="209"/>
      <c r="BLJ99" s="209"/>
      <c r="BLK99" s="209"/>
      <c r="BLL99" s="209"/>
      <c r="BLM99" s="209"/>
      <c r="BLN99" s="209"/>
      <c r="BLO99" s="209"/>
      <c r="BLP99" s="209"/>
      <c r="BLQ99" s="209"/>
      <c r="BLR99" s="209"/>
      <c r="BLS99" s="209"/>
      <c r="BLT99" s="209"/>
      <c r="BLU99" s="209"/>
      <c r="BLV99" s="209"/>
      <c r="BLW99" s="209"/>
      <c r="BLX99" s="209"/>
      <c r="BLY99" s="209"/>
      <c r="BLZ99" s="209"/>
      <c r="BMA99" s="209"/>
      <c r="BMB99" s="209"/>
      <c r="BMC99" s="209"/>
      <c r="BMD99" s="209"/>
      <c r="BME99" s="209"/>
      <c r="BMF99" s="209"/>
      <c r="BMG99" s="209"/>
      <c r="BMH99" s="209"/>
      <c r="BMI99" s="209"/>
      <c r="BMJ99" s="209"/>
      <c r="BMK99" s="209"/>
      <c r="BML99" s="209"/>
      <c r="BMM99" s="209"/>
      <c r="BMN99" s="209"/>
      <c r="BMO99" s="209"/>
      <c r="BMP99" s="209"/>
      <c r="BMQ99" s="209"/>
      <c r="BMR99" s="209"/>
      <c r="BMS99" s="209"/>
      <c r="BMT99" s="209"/>
      <c r="BMU99" s="209"/>
      <c r="BMV99" s="209"/>
      <c r="BMW99" s="209"/>
      <c r="BMX99" s="209"/>
      <c r="BMY99" s="209"/>
      <c r="BMZ99" s="209"/>
      <c r="BNA99" s="209"/>
      <c r="BNB99" s="209"/>
      <c r="BNC99" s="209"/>
      <c r="BND99" s="209"/>
      <c r="BNE99" s="209"/>
      <c r="BNF99" s="209"/>
      <c r="BNG99" s="209"/>
      <c r="BNH99" s="209"/>
      <c r="BNI99" s="209"/>
      <c r="BNJ99" s="209"/>
      <c r="BNK99" s="209"/>
      <c r="BNL99" s="209"/>
      <c r="BNM99" s="209"/>
      <c r="BNN99" s="209"/>
      <c r="BNO99" s="209"/>
      <c r="BNP99" s="209"/>
      <c r="BNQ99" s="209"/>
      <c r="BNR99" s="209"/>
      <c r="BNS99" s="209"/>
      <c r="BNT99" s="209"/>
      <c r="BNU99" s="209"/>
      <c r="BNV99" s="209"/>
      <c r="BNW99" s="209"/>
      <c r="BNX99" s="209"/>
      <c r="BNY99" s="209"/>
      <c r="BNZ99" s="209"/>
      <c r="BOA99" s="209"/>
      <c r="BOB99" s="209"/>
      <c r="BOC99" s="209"/>
      <c r="BOD99" s="209"/>
      <c r="BOE99" s="209"/>
      <c r="BOF99" s="209"/>
      <c r="BOG99" s="209"/>
      <c r="BOH99" s="209"/>
      <c r="BOI99" s="209"/>
      <c r="BOJ99" s="209"/>
      <c r="BOK99" s="209"/>
      <c r="BOL99" s="209"/>
      <c r="BOM99" s="209"/>
      <c r="BON99" s="209"/>
      <c r="BOO99" s="209"/>
      <c r="BOP99" s="209"/>
      <c r="BOQ99" s="209"/>
      <c r="BOR99" s="209"/>
      <c r="BOS99" s="209"/>
      <c r="BOT99" s="209"/>
      <c r="BOU99" s="209"/>
      <c r="BOV99" s="209"/>
      <c r="BOW99" s="209"/>
      <c r="BOX99" s="209"/>
      <c r="BOY99" s="209"/>
      <c r="BOZ99" s="209"/>
      <c r="BPA99" s="209"/>
      <c r="BPB99" s="209"/>
      <c r="BPC99" s="209"/>
      <c r="BPD99" s="209"/>
      <c r="BPE99" s="209"/>
      <c r="BPF99" s="209"/>
      <c r="BPG99" s="209"/>
      <c r="BPH99" s="209"/>
      <c r="BPI99" s="209"/>
      <c r="BPJ99" s="209"/>
      <c r="BPK99" s="209"/>
      <c r="BPL99" s="209"/>
      <c r="BPM99" s="209"/>
      <c r="BPN99" s="209"/>
      <c r="BPO99" s="209"/>
      <c r="BPP99" s="209"/>
      <c r="BPQ99" s="209"/>
      <c r="BPR99" s="209"/>
      <c r="BPS99" s="209"/>
      <c r="BPT99" s="209"/>
      <c r="BPU99" s="209"/>
      <c r="BPV99" s="209"/>
      <c r="BPW99" s="209"/>
      <c r="BPX99" s="209"/>
      <c r="BPY99" s="209"/>
      <c r="BPZ99" s="209"/>
      <c r="BQA99" s="209"/>
      <c r="BQB99" s="209"/>
      <c r="BQC99" s="209"/>
      <c r="BQD99" s="209"/>
      <c r="BQE99" s="209"/>
      <c r="BQF99" s="209"/>
      <c r="BQG99" s="209"/>
      <c r="BQH99" s="209"/>
      <c r="BQI99" s="209"/>
      <c r="BQJ99" s="209"/>
      <c r="BQK99" s="209"/>
      <c r="BQL99" s="209"/>
      <c r="BQM99" s="209"/>
      <c r="BQN99" s="209"/>
      <c r="BQO99" s="209"/>
      <c r="BQP99" s="209"/>
      <c r="BQQ99" s="209"/>
      <c r="BQR99" s="209"/>
      <c r="BQS99" s="209"/>
      <c r="BQT99" s="209"/>
      <c r="BQU99" s="209"/>
      <c r="BQV99" s="209"/>
      <c r="BQW99" s="209"/>
      <c r="BQX99" s="209"/>
      <c r="BQY99" s="209"/>
      <c r="BQZ99" s="209"/>
      <c r="BRA99" s="209"/>
      <c r="BRB99" s="209"/>
      <c r="BRC99" s="209"/>
      <c r="BRD99" s="209"/>
      <c r="BRE99" s="209"/>
      <c r="BRF99" s="209"/>
      <c r="BRG99" s="209"/>
      <c r="BRH99" s="209"/>
      <c r="BRI99" s="209"/>
      <c r="BRJ99" s="209"/>
      <c r="BRK99" s="209"/>
      <c r="BRL99" s="209"/>
      <c r="BRM99" s="209"/>
      <c r="BRN99" s="209"/>
      <c r="BRO99" s="209"/>
      <c r="BRP99" s="209"/>
      <c r="BRQ99" s="209"/>
      <c r="BRR99" s="209"/>
      <c r="BRS99" s="209"/>
      <c r="BRT99" s="209"/>
      <c r="BRU99" s="209"/>
      <c r="BRV99" s="209"/>
      <c r="BRW99" s="209"/>
      <c r="BRX99" s="209"/>
      <c r="BRY99" s="209"/>
      <c r="BRZ99" s="209"/>
      <c r="BSA99" s="209"/>
      <c r="BSB99" s="209"/>
      <c r="BSC99" s="209"/>
      <c r="BSD99" s="209"/>
      <c r="BSE99" s="209"/>
      <c r="BSF99" s="209"/>
      <c r="BSG99" s="209"/>
      <c r="BSH99" s="209"/>
      <c r="BSI99" s="209"/>
      <c r="BSJ99" s="209"/>
      <c r="BSK99" s="209"/>
      <c r="BSL99" s="209"/>
      <c r="BSM99" s="209"/>
      <c r="BSN99" s="209"/>
      <c r="BSO99" s="209"/>
      <c r="BSP99" s="209"/>
      <c r="BSQ99" s="209"/>
      <c r="BSR99" s="209"/>
      <c r="BSS99" s="209"/>
      <c r="BST99" s="209"/>
      <c r="BSU99" s="209"/>
      <c r="BSV99" s="209"/>
      <c r="BSW99" s="209"/>
      <c r="BSX99" s="209"/>
      <c r="BSY99" s="209"/>
      <c r="BSZ99" s="209"/>
      <c r="BTA99" s="209"/>
      <c r="BTB99" s="209"/>
      <c r="BTC99" s="209"/>
      <c r="BTD99" s="209"/>
      <c r="BTE99" s="209"/>
      <c r="BTF99" s="209"/>
      <c r="BTG99" s="209"/>
      <c r="BTH99" s="209"/>
      <c r="BTI99" s="209"/>
      <c r="BTJ99" s="209"/>
      <c r="BTK99" s="209"/>
      <c r="BTL99" s="209"/>
      <c r="BTM99" s="209"/>
      <c r="BTN99" s="209"/>
      <c r="BTO99" s="209"/>
      <c r="BTP99" s="209"/>
      <c r="BTQ99" s="209"/>
      <c r="BTR99" s="209"/>
      <c r="BTS99" s="209"/>
      <c r="BTT99" s="209"/>
      <c r="BTU99" s="209"/>
      <c r="BTV99" s="209"/>
      <c r="BTW99" s="209"/>
      <c r="BTX99" s="209"/>
      <c r="BTY99" s="209"/>
      <c r="BTZ99" s="209"/>
      <c r="BUA99" s="209"/>
      <c r="BUB99" s="209"/>
      <c r="BUC99" s="209"/>
      <c r="BUD99" s="209"/>
      <c r="BUE99" s="209"/>
      <c r="BUF99" s="209"/>
      <c r="BUG99" s="209"/>
      <c r="BUH99" s="209"/>
      <c r="BUI99" s="209"/>
      <c r="BUJ99" s="209"/>
      <c r="BUK99" s="209"/>
      <c r="BUL99" s="209"/>
      <c r="BUM99" s="209"/>
      <c r="BUN99" s="209"/>
      <c r="BUO99" s="209"/>
      <c r="BUP99" s="209"/>
      <c r="BUQ99" s="209"/>
      <c r="BUR99" s="209"/>
      <c r="BUS99" s="209"/>
      <c r="BUT99" s="209"/>
      <c r="BUU99" s="209"/>
      <c r="BUV99" s="209"/>
      <c r="BUW99" s="209"/>
      <c r="BUX99" s="209"/>
      <c r="BUY99" s="209"/>
      <c r="BUZ99" s="209"/>
      <c r="BVA99" s="209"/>
      <c r="BVB99" s="209"/>
      <c r="BVC99" s="209"/>
      <c r="BVD99" s="209"/>
      <c r="BVE99" s="209"/>
      <c r="BVF99" s="209"/>
      <c r="BVG99" s="209"/>
      <c r="BVH99" s="209"/>
      <c r="BVI99" s="209"/>
      <c r="BVJ99" s="209"/>
      <c r="BVK99" s="209"/>
      <c r="BVL99" s="209"/>
      <c r="BVM99" s="209"/>
      <c r="BVN99" s="209"/>
      <c r="BVO99" s="209"/>
      <c r="BVP99" s="209"/>
      <c r="BVQ99" s="209"/>
      <c r="BVR99" s="209"/>
      <c r="BVS99" s="209"/>
      <c r="BVT99" s="209"/>
      <c r="BVU99" s="209"/>
      <c r="BVV99" s="209"/>
      <c r="BVW99" s="209"/>
      <c r="BVX99" s="209"/>
      <c r="BVY99" s="209"/>
      <c r="BVZ99" s="209"/>
      <c r="BWA99" s="209"/>
      <c r="BWB99" s="209"/>
      <c r="BWC99" s="209"/>
      <c r="BWD99" s="209"/>
      <c r="BWE99" s="209"/>
      <c r="BWF99" s="209"/>
      <c r="BWG99" s="209"/>
      <c r="BWH99" s="209"/>
      <c r="BWI99" s="209"/>
      <c r="BWJ99" s="209"/>
      <c r="BWK99" s="209"/>
      <c r="BWL99" s="209"/>
      <c r="BWM99" s="209"/>
      <c r="BWN99" s="209"/>
      <c r="BWO99" s="209"/>
      <c r="BWP99" s="209"/>
      <c r="BWQ99" s="209"/>
      <c r="BWR99" s="209"/>
      <c r="BWS99" s="209"/>
      <c r="BWT99" s="209"/>
      <c r="BWU99" s="209"/>
      <c r="BWV99" s="209"/>
      <c r="BWW99" s="209"/>
      <c r="BWX99" s="209"/>
      <c r="BWY99" s="209"/>
      <c r="BWZ99" s="209"/>
      <c r="BXA99" s="209"/>
      <c r="BXB99" s="209"/>
      <c r="BXC99" s="209"/>
      <c r="BXD99" s="209"/>
      <c r="BXE99" s="209"/>
      <c r="BXF99" s="209"/>
      <c r="BXG99" s="209"/>
      <c r="BXH99" s="209"/>
      <c r="BXI99" s="209"/>
      <c r="BXJ99" s="209"/>
      <c r="BXK99" s="209"/>
      <c r="BXL99" s="209"/>
      <c r="BXM99" s="209"/>
      <c r="BXN99" s="209"/>
      <c r="BXO99" s="209"/>
      <c r="BXP99" s="209"/>
      <c r="BXQ99" s="209"/>
      <c r="BXR99" s="209"/>
      <c r="BXS99" s="209"/>
      <c r="BXT99" s="209"/>
      <c r="BXU99" s="209"/>
      <c r="BXV99" s="209"/>
      <c r="BXW99" s="209"/>
      <c r="BXX99" s="209"/>
      <c r="BXY99" s="209"/>
      <c r="BXZ99" s="209"/>
      <c r="BYA99" s="209"/>
      <c r="BYB99" s="209"/>
      <c r="BYC99" s="209"/>
      <c r="BYD99" s="209"/>
      <c r="BYE99" s="209"/>
      <c r="BYF99" s="209"/>
      <c r="BYG99" s="209"/>
      <c r="BYH99" s="209"/>
      <c r="BYI99" s="209"/>
      <c r="BYJ99" s="209"/>
      <c r="BYK99" s="209"/>
      <c r="BYL99" s="209"/>
      <c r="BYM99" s="209"/>
      <c r="BYN99" s="209"/>
      <c r="BYO99" s="209"/>
      <c r="BYP99" s="209"/>
      <c r="BYQ99" s="209"/>
      <c r="BYR99" s="209"/>
      <c r="BYS99" s="209"/>
      <c r="BYT99" s="209"/>
      <c r="BYU99" s="209"/>
      <c r="BYV99" s="209"/>
      <c r="BYW99" s="209"/>
      <c r="BYX99" s="209"/>
      <c r="BYY99" s="209"/>
      <c r="BYZ99" s="209"/>
      <c r="BZA99" s="209"/>
      <c r="BZB99" s="209"/>
      <c r="BZC99" s="209"/>
      <c r="BZD99" s="209"/>
      <c r="BZE99" s="209"/>
      <c r="BZF99" s="209"/>
      <c r="BZG99" s="209"/>
      <c r="BZH99" s="209"/>
      <c r="BZI99" s="209"/>
      <c r="BZJ99" s="209"/>
      <c r="BZK99" s="209"/>
      <c r="BZL99" s="209"/>
      <c r="BZM99" s="209"/>
      <c r="BZN99" s="209"/>
      <c r="BZO99" s="209"/>
      <c r="BZP99" s="209"/>
      <c r="BZQ99" s="209"/>
      <c r="BZR99" s="209"/>
      <c r="BZS99" s="209"/>
      <c r="BZT99" s="209"/>
      <c r="BZU99" s="209"/>
      <c r="BZV99" s="209"/>
      <c r="BZW99" s="209"/>
      <c r="BZX99" s="209"/>
      <c r="BZY99" s="209"/>
      <c r="BZZ99" s="209"/>
      <c r="CAA99" s="209"/>
      <c r="CAB99" s="209"/>
      <c r="CAC99" s="209"/>
      <c r="CAD99" s="209"/>
      <c r="CAE99" s="209"/>
      <c r="CAF99" s="209"/>
      <c r="CAG99" s="209"/>
      <c r="CAH99" s="209"/>
      <c r="CAI99" s="209"/>
      <c r="CAJ99" s="209"/>
      <c r="CAK99" s="209"/>
      <c r="CAL99" s="209"/>
      <c r="CAM99" s="209"/>
      <c r="CAN99" s="209"/>
      <c r="CAO99" s="209"/>
      <c r="CAP99" s="209"/>
      <c r="CAQ99" s="209"/>
      <c r="CAR99" s="209"/>
      <c r="CAS99" s="209"/>
      <c r="CAT99" s="209"/>
      <c r="CAU99" s="209"/>
      <c r="CAV99" s="209"/>
      <c r="CAW99" s="209"/>
      <c r="CAX99" s="209"/>
      <c r="CAY99" s="209"/>
      <c r="CAZ99" s="209"/>
      <c r="CBA99" s="209"/>
      <c r="CBB99" s="209"/>
      <c r="CBC99" s="209"/>
      <c r="CBD99" s="209"/>
      <c r="CBE99" s="209"/>
      <c r="CBF99" s="209"/>
      <c r="CBG99" s="209"/>
      <c r="CBH99" s="209"/>
      <c r="CBI99" s="209"/>
      <c r="CBJ99" s="209"/>
      <c r="CBK99" s="209"/>
      <c r="CBL99" s="209"/>
      <c r="CBM99" s="209"/>
      <c r="CBN99" s="209"/>
      <c r="CBO99" s="209"/>
      <c r="CBP99" s="209"/>
      <c r="CBQ99" s="209"/>
      <c r="CBR99" s="209"/>
      <c r="CBS99" s="209"/>
      <c r="CBT99" s="209"/>
      <c r="CBU99" s="209"/>
      <c r="CBV99" s="209"/>
      <c r="CBW99" s="209"/>
      <c r="CBX99" s="209"/>
      <c r="CBY99" s="209"/>
      <c r="CBZ99" s="209"/>
      <c r="CCA99" s="209"/>
      <c r="CCB99" s="209"/>
      <c r="CCC99" s="209"/>
      <c r="CCD99" s="209"/>
      <c r="CCE99" s="209"/>
      <c r="CCF99" s="209"/>
      <c r="CCG99" s="209"/>
      <c r="CCH99" s="209"/>
      <c r="CCI99" s="209"/>
      <c r="CCJ99" s="209"/>
      <c r="CCK99" s="209"/>
      <c r="CCL99" s="209"/>
      <c r="CCM99" s="209"/>
      <c r="CCN99" s="209"/>
      <c r="CCO99" s="209"/>
      <c r="CCP99" s="209"/>
      <c r="CCQ99" s="209"/>
      <c r="CCR99" s="209"/>
      <c r="CCS99" s="209"/>
      <c r="CCT99" s="209"/>
      <c r="CCU99" s="209"/>
      <c r="CCV99" s="209"/>
      <c r="CCW99" s="209"/>
      <c r="CCX99" s="209"/>
      <c r="CCY99" s="209"/>
      <c r="CCZ99" s="209"/>
      <c r="CDA99" s="209"/>
      <c r="CDB99" s="209"/>
      <c r="CDC99" s="209"/>
      <c r="CDD99" s="209"/>
      <c r="CDE99" s="209"/>
      <c r="CDF99" s="209"/>
      <c r="CDG99" s="209"/>
      <c r="CDH99" s="209"/>
      <c r="CDI99" s="209"/>
      <c r="CDJ99" s="209"/>
      <c r="CDK99" s="209"/>
      <c r="CDL99" s="209"/>
      <c r="CDM99" s="209"/>
      <c r="CDN99" s="209"/>
      <c r="CDO99" s="209"/>
      <c r="CDP99" s="209"/>
      <c r="CDQ99" s="209"/>
      <c r="CDR99" s="209"/>
      <c r="CDS99" s="209"/>
      <c r="CDT99" s="209"/>
      <c r="CDU99" s="209"/>
      <c r="CDV99" s="209"/>
      <c r="CDW99" s="209"/>
      <c r="CDX99" s="209"/>
      <c r="CDY99" s="209"/>
      <c r="CDZ99" s="209"/>
      <c r="CEA99" s="209"/>
      <c r="CEB99" s="209"/>
      <c r="CEC99" s="209"/>
      <c r="CED99" s="209"/>
      <c r="CEE99" s="209"/>
      <c r="CEF99" s="209"/>
      <c r="CEG99" s="209"/>
      <c r="CEH99" s="209"/>
      <c r="CEI99" s="209"/>
      <c r="CEJ99" s="209"/>
      <c r="CEK99" s="209"/>
      <c r="CEL99" s="209"/>
      <c r="CEM99" s="209"/>
      <c r="CEN99" s="209"/>
      <c r="CEO99" s="209"/>
      <c r="CEP99" s="209"/>
      <c r="CEQ99" s="209"/>
      <c r="CER99" s="209"/>
      <c r="CES99" s="209"/>
      <c r="CET99" s="209"/>
      <c r="CEU99" s="209"/>
      <c r="CEV99" s="209"/>
      <c r="CEW99" s="209"/>
      <c r="CEX99" s="209"/>
      <c r="CEY99" s="209"/>
      <c r="CEZ99" s="209"/>
      <c r="CFA99" s="209"/>
      <c r="CFB99" s="209"/>
      <c r="CFC99" s="209"/>
      <c r="CFD99" s="209"/>
      <c r="CFE99" s="209"/>
      <c r="CFF99" s="209"/>
      <c r="CFG99" s="209"/>
      <c r="CFH99" s="209"/>
      <c r="CFI99" s="209"/>
      <c r="CFJ99" s="209"/>
      <c r="CFK99" s="209"/>
      <c r="CFL99" s="209"/>
      <c r="CFM99" s="209"/>
      <c r="CFN99" s="209"/>
      <c r="CFO99" s="209"/>
      <c r="CFP99" s="209"/>
      <c r="CFQ99" s="209"/>
      <c r="CFR99" s="209"/>
      <c r="CFS99" s="209"/>
      <c r="CFT99" s="209"/>
      <c r="CFU99" s="209"/>
      <c r="CFV99" s="209"/>
      <c r="CFW99" s="209"/>
      <c r="CFX99" s="209"/>
      <c r="CFY99" s="209"/>
      <c r="CFZ99" s="209"/>
      <c r="CGA99" s="209"/>
      <c r="CGB99" s="209"/>
      <c r="CGC99" s="209"/>
      <c r="CGD99" s="209"/>
      <c r="CGE99" s="209"/>
      <c r="CGF99" s="209"/>
      <c r="CGG99" s="209"/>
      <c r="CGH99" s="209"/>
      <c r="CGI99" s="209"/>
      <c r="CGJ99" s="209"/>
      <c r="CGK99" s="209"/>
      <c r="CGL99" s="209"/>
      <c r="CGM99" s="209"/>
      <c r="CGN99" s="209"/>
      <c r="CGO99" s="209"/>
      <c r="CGP99" s="209"/>
      <c r="CGQ99" s="209"/>
      <c r="CGR99" s="209"/>
      <c r="CGS99" s="209"/>
      <c r="CGT99" s="209"/>
      <c r="CGU99" s="209"/>
      <c r="CGV99" s="209"/>
      <c r="CGW99" s="209"/>
      <c r="CGX99" s="209"/>
      <c r="CGY99" s="209"/>
      <c r="CGZ99" s="209"/>
      <c r="CHA99" s="209"/>
      <c r="CHB99" s="209"/>
      <c r="CHC99" s="209"/>
      <c r="CHD99" s="209"/>
      <c r="CHE99" s="209"/>
      <c r="CHF99" s="209"/>
      <c r="CHG99" s="209"/>
      <c r="CHH99" s="209"/>
      <c r="CHI99" s="209"/>
      <c r="CHJ99" s="209"/>
      <c r="CHK99" s="209"/>
      <c r="CHL99" s="209"/>
      <c r="CHM99" s="209"/>
      <c r="CHN99" s="209"/>
      <c r="CHO99" s="209"/>
      <c r="CHP99" s="209"/>
      <c r="CHQ99" s="209"/>
      <c r="CHR99" s="209"/>
      <c r="CHS99" s="209"/>
      <c r="CHT99" s="209"/>
      <c r="CHU99" s="209"/>
      <c r="CHV99" s="209"/>
      <c r="CHW99" s="209"/>
      <c r="CHX99" s="209"/>
      <c r="CHY99" s="209"/>
      <c r="CHZ99" s="209"/>
      <c r="CIA99" s="209"/>
      <c r="CIB99" s="209"/>
      <c r="CIC99" s="209"/>
      <c r="CID99" s="209"/>
      <c r="CIE99" s="209"/>
      <c r="CIF99" s="209"/>
      <c r="CIG99" s="209"/>
      <c r="CIH99" s="209"/>
      <c r="CII99" s="209"/>
      <c r="CIJ99" s="209"/>
      <c r="CIK99" s="209"/>
      <c r="CIL99" s="209"/>
      <c r="CIM99" s="209"/>
      <c r="CIN99" s="209"/>
      <c r="CIO99" s="209"/>
      <c r="CIP99" s="209"/>
      <c r="CIQ99" s="209"/>
      <c r="CIR99" s="209"/>
      <c r="CIS99" s="209"/>
      <c r="CIT99" s="209"/>
      <c r="CIU99" s="209"/>
      <c r="CIV99" s="209"/>
      <c r="CIW99" s="209"/>
      <c r="CIX99" s="209"/>
      <c r="CIY99" s="209"/>
      <c r="CIZ99" s="209"/>
      <c r="CJA99" s="209"/>
      <c r="CJB99" s="209"/>
      <c r="CJC99" s="209"/>
      <c r="CJD99" s="209"/>
      <c r="CJE99" s="209"/>
      <c r="CJF99" s="209"/>
      <c r="CJG99" s="209"/>
      <c r="CJH99" s="209"/>
      <c r="CJI99" s="209"/>
      <c r="CJJ99" s="209"/>
      <c r="CJK99" s="209"/>
      <c r="CJL99" s="209"/>
      <c r="CJM99" s="209"/>
      <c r="CJN99" s="209"/>
      <c r="CJO99" s="209"/>
      <c r="CJP99" s="209"/>
      <c r="CJQ99" s="209"/>
      <c r="CJR99" s="209"/>
      <c r="CJS99" s="209"/>
      <c r="CJT99" s="209"/>
      <c r="CJU99" s="209"/>
      <c r="CJV99" s="209"/>
      <c r="CJW99" s="209"/>
      <c r="CJX99" s="209"/>
      <c r="CJY99" s="209"/>
      <c r="CJZ99" s="209"/>
      <c r="CKA99" s="209"/>
      <c r="CKB99" s="209"/>
      <c r="CKC99" s="209"/>
      <c r="CKD99" s="209"/>
      <c r="CKE99" s="209"/>
      <c r="CKF99" s="209"/>
      <c r="CKG99" s="209"/>
      <c r="CKH99" s="209"/>
      <c r="CKI99" s="209"/>
      <c r="CKJ99" s="209"/>
      <c r="CKK99" s="209"/>
      <c r="CKL99" s="209"/>
      <c r="CKM99" s="209"/>
      <c r="CKN99" s="209"/>
      <c r="CKO99" s="209"/>
      <c r="CKP99" s="209"/>
      <c r="CKQ99" s="209"/>
      <c r="CKR99" s="209"/>
      <c r="CKS99" s="209"/>
      <c r="CKT99" s="209"/>
      <c r="CKU99" s="209"/>
      <c r="CKV99" s="209"/>
      <c r="CKW99" s="209"/>
      <c r="CKX99" s="209"/>
      <c r="CKY99" s="209"/>
      <c r="CKZ99" s="209"/>
      <c r="CLA99" s="209"/>
      <c r="CLB99" s="209"/>
      <c r="CLC99" s="209"/>
      <c r="CLD99" s="209"/>
      <c r="CLE99" s="209"/>
      <c r="CLF99" s="209"/>
      <c r="CLG99" s="209"/>
      <c r="CLH99" s="209"/>
      <c r="CLI99" s="209"/>
      <c r="CLJ99" s="209"/>
      <c r="CLK99" s="209"/>
      <c r="CLL99" s="209"/>
      <c r="CLM99" s="209"/>
      <c r="CLN99" s="209"/>
      <c r="CLO99" s="209"/>
      <c r="CLP99" s="209"/>
      <c r="CLQ99" s="209"/>
      <c r="CLR99" s="209"/>
      <c r="CLS99" s="209"/>
      <c r="CLT99" s="209"/>
      <c r="CLU99" s="209"/>
      <c r="CLV99" s="209"/>
      <c r="CLW99" s="209"/>
      <c r="CLX99" s="209"/>
      <c r="CLY99" s="209"/>
      <c r="CLZ99" s="209"/>
      <c r="CMA99" s="209"/>
      <c r="CMB99" s="209"/>
      <c r="CMC99" s="209"/>
      <c r="CMD99" s="209"/>
      <c r="CME99" s="209"/>
      <c r="CMF99" s="209"/>
      <c r="CMG99" s="209"/>
      <c r="CMH99" s="209"/>
      <c r="CMI99" s="209"/>
      <c r="CMJ99" s="209"/>
      <c r="CMK99" s="209"/>
      <c r="CML99" s="209"/>
      <c r="CMM99" s="209"/>
      <c r="CMN99" s="209"/>
      <c r="CMO99" s="209"/>
      <c r="CMP99" s="209"/>
      <c r="CMQ99" s="209"/>
      <c r="CMR99" s="209"/>
      <c r="CMS99" s="209"/>
      <c r="CMT99" s="209"/>
      <c r="CMU99" s="209"/>
      <c r="CMV99" s="209"/>
      <c r="CMW99" s="209"/>
      <c r="CMX99" s="209"/>
      <c r="CMY99" s="209"/>
      <c r="CMZ99" s="209"/>
      <c r="CNA99" s="209"/>
      <c r="CNB99" s="209"/>
      <c r="CNC99" s="209"/>
      <c r="CND99" s="209"/>
      <c r="CNE99" s="209"/>
      <c r="CNF99" s="209"/>
      <c r="CNG99" s="209"/>
      <c r="CNH99" s="209"/>
      <c r="CNI99" s="209"/>
      <c r="CNJ99" s="209"/>
      <c r="CNK99" s="209"/>
      <c r="CNL99" s="209"/>
      <c r="CNM99" s="209"/>
      <c r="CNN99" s="209"/>
      <c r="CNO99" s="209"/>
      <c r="CNP99" s="209"/>
      <c r="CNQ99" s="209"/>
      <c r="CNR99" s="209"/>
      <c r="CNS99" s="209"/>
      <c r="CNT99" s="209"/>
      <c r="CNU99" s="209"/>
      <c r="CNV99" s="209"/>
      <c r="CNW99" s="209"/>
      <c r="CNX99" s="209"/>
      <c r="CNY99" s="209"/>
      <c r="CNZ99" s="209"/>
      <c r="COA99" s="209"/>
      <c r="COB99" s="209"/>
      <c r="COC99" s="209"/>
      <c r="COD99" s="209"/>
      <c r="COE99" s="209"/>
      <c r="COF99" s="209"/>
      <c r="COG99" s="209"/>
      <c r="COH99" s="209"/>
      <c r="COI99" s="209"/>
      <c r="COJ99" s="209"/>
      <c r="COK99" s="209"/>
      <c r="COL99" s="209"/>
      <c r="COM99" s="209"/>
      <c r="CON99" s="209"/>
      <c r="COO99" s="209"/>
      <c r="COP99" s="209"/>
      <c r="COQ99" s="209"/>
      <c r="COR99" s="209"/>
      <c r="COS99" s="209"/>
      <c r="COT99" s="209"/>
      <c r="COU99" s="209"/>
      <c r="COV99" s="209"/>
      <c r="COW99" s="209"/>
      <c r="COX99" s="209"/>
      <c r="COY99" s="209"/>
      <c r="COZ99" s="209"/>
      <c r="CPA99" s="209"/>
      <c r="CPB99" s="209"/>
      <c r="CPC99" s="209"/>
      <c r="CPD99" s="209"/>
      <c r="CPE99" s="209"/>
      <c r="CPF99" s="209"/>
      <c r="CPG99" s="209"/>
      <c r="CPH99" s="209"/>
      <c r="CPI99" s="209"/>
      <c r="CPJ99" s="209"/>
      <c r="CPK99" s="209"/>
      <c r="CPL99" s="209"/>
      <c r="CPM99" s="209"/>
      <c r="CPN99" s="209"/>
      <c r="CPO99" s="209"/>
      <c r="CPP99" s="209"/>
      <c r="CPQ99" s="209"/>
      <c r="CPR99" s="209"/>
      <c r="CPS99" s="209"/>
      <c r="CPT99" s="209"/>
      <c r="CPU99" s="209"/>
      <c r="CPV99" s="209"/>
      <c r="CPW99" s="209"/>
      <c r="CPX99" s="209"/>
      <c r="CPY99" s="209"/>
      <c r="CPZ99" s="209"/>
      <c r="CQA99" s="209"/>
      <c r="CQB99" s="209"/>
      <c r="CQC99" s="209"/>
      <c r="CQD99" s="209"/>
      <c r="CQE99" s="209"/>
      <c r="CQF99" s="209"/>
      <c r="CQG99" s="209"/>
      <c r="CQH99" s="209"/>
      <c r="CQI99" s="209"/>
      <c r="CQJ99" s="209"/>
      <c r="CQK99" s="209"/>
      <c r="CQL99" s="209"/>
      <c r="CQM99" s="209"/>
      <c r="CQN99" s="209"/>
      <c r="CQO99" s="209"/>
      <c r="CQP99" s="209"/>
      <c r="CQQ99" s="209"/>
      <c r="CQR99" s="209"/>
      <c r="CQS99" s="209"/>
      <c r="CQT99" s="209"/>
      <c r="CQU99" s="209"/>
      <c r="CQV99" s="209"/>
      <c r="CQW99" s="209"/>
      <c r="CQX99" s="209"/>
      <c r="CQY99" s="209"/>
      <c r="CQZ99" s="209"/>
      <c r="CRA99" s="209"/>
      <c r="CRB99" s="209"/>
      <c r="CRC99" s="209"/>
      <c r="CRD99" s="209"/>
      <c r="CRE99" s="209"/>
      <c r="CRF99" s="209"/>
      <c r="CRG99" s="209"/>
      <c r="CRH99" s="209"/>
      <c r="CRI99" s="209"/>
      <c r="CRJ99" s="209"/>
      <c r="CRK99" s="209"/>
      <c r="CRL99" s="209"/>
      <c r="CRM99" s="209"/>
      <c r="CRN99" s="209"/>
      <c r="CRO99" s="209"/>
      <c r="CRP99" s="209"/>
      <c r="CRQ99" s="209"/>
      <c r="CRR99" s="209"/>
      <c r="CRS99" s="209"/>
      <c r="CRT99" s="209"/>
      <c r="CRU99" s="209"/>
      <c r="CRV99" s="209"/>
      <c r="CRW99" s="209"/>
      <c r="CRX99" s="209"/>
      <c r="CRY99" s="209"/>
      <c r="CRZ99" s="209"/>
      <c r="CSA99" s="209"/>
      <c r="CSB99" s="209"/>
      <c r="CSC99" s="209"/>
      <c r="CSD99" s="209"/>
      <c r="CSE99" s="209"/>
      <c r="CSF99" s="209"/>
      <c r="CSG99" s="209"/>
      <c r="CSH99" s="209"/>
      <c r="CSI99" s="209"/>
      <c r="CSJ99" s="209"/>
      <c r="CSK99" s="209"/>
      <c r="CSL99" s="209"/>
      <c r="CSM99" s="209"/>
      <c r="CSN99" s="209"/>
      <c r="CSO99" s="209"/>
      <c r="CSP99" s="209"/>
      <c r="CSQ99" s="209"/>
      <c r="CSR99" s="209"/>
      <c r="CSS99" s="209"/>
      <c r="CST99" s="209"/>
      <c r="CSU99" s="209"/>
      <c r="CSV99" s="209"/>
      <c r="CSW99" s="209"/>
      <c r="CSX99" s="209"/>
      <c r="CSY99" s="209"/>
      <c r="CSZ99" s="209"/>
      <c r="CTA99" s="209"/>
      <c r="CTB99" s="209"/>
      <c r="CTC99" s="209"/>
      <c r="CTD99" s="209"/>
      <c r="CTE99" s="209"/>
      <c r="CTF99" s="209"/>
      <c r="CTG99" s="209"/>
      <c r="CTH99" s="209"/>
      <c r="CTI99" s="209"/>
      <c r="CTJ99" s="209"/>
      <c r="CTK99" s="209"/>
      <c r="CTL99" s="209"/>
      <c r="CTM99" s="209"/>
      <c r="CTN99" s="209"/>
      <c r="CTO99" s="209"/>
      <c r="CTP99" s="209"/>
      <c r="CTQ99" s="209"/>
      <c r="CTR99" s="209"/>
      <c r="CTS99" s="209"/>
      <c r="CTT99" s="209"/>
      <c r="CTU99" s="209"/>
      <c r="CTV99" s="209"/>
      <c r="CTW99" s="209"/>
      <c r="CTX99" s="209"/>
      <c r="CTY99" s="209"/>
      <c r="CTZ99" s="209"/>
      <c r="CUA99" s="209"/>
      <c r="CUB99" s="209"/>
      <c r="CUC99" s="209"/>
      <c r="CUD99" s="209"/>
      <c r="CUE99" s="209"/>
      <c r="CUF99" s="209"/>
      <c r="CUG99" s="209"/>
      <c r="CUH99" s="209"/>
      <c r="CUI99" s="209"/>
      <c r="CUJ99" s="209"/>
      <c r="CUK99" s="209"/>
      <c r="CUL99" s="209"/>
      <c r="CUM99" s="209"/>
      <c r="CUN99" s="209"/>
      <c r="CUO99" s="209"/>
      <c r="CUP99" s="209"/>
      <c r="CUQ99" s="209"/>
      <c r="CUR99" s="209"/>
      <c r="CUS99" s="209"/>
      <c r="CUT99" s="209"/>
      <c r="CUU99" s="209"/>
      <c r="CUV99" s="209"/>
      <c r="CUW99" s="209"/>
      <c r="CUX99" s="209"/>
      <c r="CUY99" s="209"/>
      <c r="CUZ99" s="209"/>
      <c r="CVA99" s="209"/>
      <c r="CVB99" s="209"/>
      <c r="CVC99" s="209"/>
      <c r="CVD99" s="209"/>
      <c r="CVE99" s="209"/>
      <c r="CVF99" s="209"/>
      <c r="CVG99" s="209"/>
      <c r="CVH99" s="209"/>
      <c r="CVI99" s="209"/>
      <c r="CVJ99" s="209"/>
      <c r="CVK99" s="209"/>
      <c r="CVL99" s="209"/>
      <c r="CVM99" s="209"/>
      <c r="CVN99" s="209"/>
      <c r="CVO99" s="209"/>
      <c r="CVP99" s="209"/>
      <c r="CVQ99" s="209"/>
      <c r="CVR99" s="209"/>
      <c r="CVS99" s="209"/>
      <c r="CVT99" s="209"/>
      <c r="CVU99" s="209"/>
      <c r="CVV99" s="209"/>
      <c r="CVW99" s="209"/>
      <c r="CVX99" s="209"/>
      <c r="CVY99" s="209"/>
      <c r="CVZ99" s="209"/>
      <c r="CWA99" s="209"/>
      <c r="CWB99" s="209"/>
      <c r="CWC99" s="209"/>
      <c r="CWD99" s="209"/>
      <c r="CWE99" s="209"/>
      <c r="CWF99" s="209"/>
      <c r="CWG99" s="209"/>
      <c r="CWH99" s="209"/>
      <c r="CWI99" s="209"/>
      <c r="CWJ99" s="209"/>
      <c r="CWK99" s="209"/>
      <c r="CWL99" s="209"/>
      <c r="CWM99" s="209"/>
      <c r="CWN99" s="209"/>
      <c r="CWO99" s="209"/>
      <c r="CWP99" s="209"/>
      <c r="CWQ99" s="209"/>
      <c r="CWR99" s="209"/>
      <c r="CWS99" s="209"/>
      <c r="CWT99" s="209"/>
      <c r="CWU99" s="209"/>
      <c r="CWV99" s="209"/>
      <c r="CWW99" s="209"/>
      <c r="CWX99" s="209"/>
      <c r="CWY99" s="209"/>
      <c r="CWZ99" s="209"/>
      <c r="CXA99" s="209"/>
      <c r="CXB99" s="209"/>
      <c r="CXC99" s="209"/>
      <c r="CXD99" s="209"/>
      <c r="CXE99" s="209"/>
      <c r="CXF99" s="209"/>
      <c r="CXG99" s="209"/>
      <c r="CXH99" s="209"/>
      <c r="CXI99" s="209"/>
      <c r="CXJ99" s="209"/>
      <c r="CXK99" s="209"/>
      <c r="CXL99" s="209"/>
      <c r="CXM99" s="209"/>
      <c r="CXN99" s="209"/>
      <c r="CXO99" s="209"/>
      <c r="CXP99" s="209"/>
      <c r="CXQ99" s="209"/>
      <c r="CXR99" s="209"/>
      <c r="CXS99" s="209"/>
      <c r="CXT99" s="209"/>
      <c r="CXU99" s="209"/>
      <c r="CXV99" s="209"/>
      <c r="CXW99" s="209"/>
      <c r="CXX99" s="209"/>
      <c r="CXY99" s="209"/>
      <c r="CXZ99" s="209"/>
      <c r="CYA99" s="209"/>
      <c r="CYB99" s="209"/>
      <c r="CYC99" s="209"/>
      <c r="CYD99" s="209"/>
      <c r="CYE99" s="209"/>
      <c r="CYF99" s="209"/>
      <c r="CYG99" s="209"/>
      <c r="CYH99" s="209"/>
      <c r="CYI99" s="209"/>
      <c r="CYJ99" s="209"/>
      <c r="CYK99" s="209"/>
      <c r="CYL99" s="209"/>
      <c r="CYM99" s="209"/>
      <c r="CYN99" s="209"/>
      <c r="CYO99" s="209"/>
      <c r="CYP99" s="209"/>
      <c r="CYQ99" s="209"/>
      <c r="CYR99" s="209"/>
      <c r="CYS99" s="209"/>
      <c r="CYT99" s="209"/>
      <c r="CYU99" s="209"/>
      <c r="CYV99" s="209"/>
      <c r="CYW99" s="209"/>
      <c r="CYX99" s="209"/>
      <c r="CYY99" s="209"/>
      <c r="CYZ99" s="209"/>
      <c r="CZA99" s="209"/>
      <c r="CZB99" s="209"/>
      <c r="CZC99" s="209"/>
      <c r="CZD99" s="209"/>
      <c r="CZE99" s="209"/>
      <c r="CZF99" s="209"/>
      <c r="CZG99" s="209"/>
      <c r="CZH99" s="209"/>
      <c r="CZI99" s="209"/>
      <c r="CZJ99" s="209"/>
      <c r="CZK99" s="209"/>
      <c r="CZL99" s="209"/>
      <c r="CZM99" s="209"/>
      <c r="CZN99" s="209"/>
      <c r="CZO99" s="209"/>
      <c r="CZP99" s="209"/>
      <c r="CZQ99" s="209"/>
      <c r="CZR99" s="209"/>
      <c r="CZS99" s="209"/>
      <c r="CZT99" s="209"/>
      <c r="CZU99" s="209"/>
      <c r="CZV99" s="209"/>
      <c r="CZW99" s="209"/>
      <c r="CZX99" s="209"/>
      <c r="CZY99" s="209"/>
      <c r="CZZ99" s="209"/>
      <c r="DAA99" s="209"/>
      <c r="DAB99" s="209"/>
      <c r="DAC99" s="209"/>
      <c r="DAD99" s="209"/>
      <c r="DAE99" s="209"/>
      <c r="DAF99" s="209"/>
      <c r="DAG99" s="209"/>
      <c r="DAH99" s="209"/>
      <c r="DAI99" s="209"/>
      <c r="DAJ99" s="209"/>
      <c r="DAK99" s="209"/>
      <c r="DAL99" s="209"/>
      <c r="DAM99" s="209"/>
      <c r="DAN99" s="209"/>
      <c r="DAO99" s="209"/>
      <c r="DAP99" s="209"/>
      <c r="DAQ99" s="209"/>
      <c r="DAR99" s="209"/>
      <c r="DAS99" s="209"/>
      <c r="DAT99" s="209"/>
      <c r="DAU99" s="209"/>
      <c r="DAV99" s="209"/>
      <c r="DAW99" s="209"/>
      <c r="DAX99" s="209"/>
      <c r="DAY99" s="209"/>
      <c r="DAZ99" s="209"/>
      <c r="DBA99" s="209"/>
      <c r="DBB99" s="209"/>
      <c r="DBC99" s="209"/>
      <c r="DBD99" s="209"/>
      <c r="DBE99" s="209"/>
      <c r="DBF99" s="209"/>
      <c r="DBG99" s="209"/>
      <c r="DBH99" s="209"/>
      <c r="DBI99" s="209"/>
      <c r="DBJ99" s="209"/>
      <c r="DBK99" s="209"/>
      <c r="DBL99" s="209"/>
      <c r="DBM99" s="209"/>
      <c r="DBN99" s="209"/>
      <c r="DBO99" s="209"/>
      <c r="DBP99" s="209"/>
      <c r="DBQ99" s="209"/>
      <c r="DBR99" s="209"/>
      <c r="DBS99" s="209"/>
      <c r="DBT99" s="209"/>
      <c r="DBU99" s="209"/>
      <c r="DBV99" s="209"/>
      <c r="DBW99" s="209"/>
      <c r="DBX99" s="209"/>
      <c r="DBY99" s="209"/>
      <c r="DBZ99" s="209"/>
      <c r="DCA99" s="209"/>
      <c r="DCB99" s="209"/>
      <c r="DCC99" s="209"/>
      <c r="DCD99" s="209"/>
      <c r="DCE99" s="209"/>
      <c r="DCF99" s="209"/>
      <c r="DCG99" s="209"/>
      <c r="DCH99" s="209"/>
      <c r="DCI99" s="209"/>
      <c r="DCJ99" s="209"/>
      <c r="DCK99" s="209"/>
      <c r="DCL99" s="209"/>
      <c r="DCM99" s="209"/>
      <c r="DCN99" s="209"/>
      <c r="DCO99" s="209"/>
      <c r="DCP99" s="209"/>
      <c r="DCQ99" s="209"/>
      <c r="DCR99" s="209"/>
      <c r="DCS99" s="209"/>
      <c r="DCT99" s="209"/>
      <c r="DCU99" s="209"/>
      <c r="DCV99" s="209"/>
      <c r="DCW99" s="209"/>
      <c r="DCX99" s="209"/>
      <c r="DCY99" s="209"/>
      <c r="DCZ99" s="209"/>
      <c r="DDA99" s="209"/>
      <c r="DDB99" s="209"/>
      <c r="DDC99" s="209"/>
      <c r="DDD99" s="209"/>
      <c r="DDE99" s="209"/>
      <c r="DDF99" s="209"/>
      <c r="DDG99" s="209"/>
      <c r="DDH99" s="209"/>
      <c r="DDI99" s="209"/>
      <c r="DDJ99" s="209"/>
      <c r="DDK99" s="209"/>
      <c r="DDL99" s="209"/>
      <c r="DDM99" s="209"/>
      <c r="DDN99" s="209"/>
      <c r="DDO99" s="209"/>
      <c r="DDP99" s="209"/>
      <c r="DDQ99" s="209"/>
      <c r="DDR99" s="209"/>
      <c r="DDS99" s="209"/>
      <c r="DDT99" s="209"/>
      <c r="DDU99" s="209"/>
      <c r="DDV99" s="209"/>
      <c r="DDW99" s="209"/>
      <c r="DDX99" s="209"/>
      <c r="DDY99" s="209"/>
      <c r="DDZ99" s="209"/>
      <c r="DEA99" s="209"/>
      <c r="DEB99" s="209"/>
      <c r="DEC99" s="209"/>
      <c r="DED99" s="209"/>
      <c r="DEE99" s="209"/>
      <c r="DEF99" s="209"/>
      <c r="DEG99" s="209"/>
      <c r="DEH99" s="209"/>
      <c r="DEI99" s="209"/>
      <c r="DEJ99" s="209"/>
      <c r="DEK99" s="209"/>
      <c r="DEL99" s="209"/>
      <c r="DEM99" s="209"/>
      <c r="DEN99" s="209"/>
      <c r="DEO99" s="209"/>
      <c r="DEP99" s="209"/>
      <c r="DEQ99" s="209"/>
      <c r="DER99" s="209"/>
      <c r="DES99" s="209"/>
      <c r="DET99" s="209"/>
      <c r="DEU99" s="209"/>
      <c r="DEV99" s="209"/>
      <c r="DEW99" s="209"/>
      <c r="DEX99" s="209"/>
      <c r="DEY99" s="209"/>
      <c r="DEZ99" s="209"/>
      <c r="DFA99" s="209"/>
      <c r="DFB99" s="209"/>
      <c r="DFC99" s="209"/>
      <c r="DFD99" s="209"/>
      <c r="DFE99" s="209"/>
      <c r="DFF99" s="209"/>
      <c r="DFG99" s="209"/>
      <c r="DFH99" s="209"/>
      <c r="DFI99" s="209"/>
      <c r="DFJ99" s="209"/>
      <c r="DFK99" s="209"/>
      <c r="DFL99" s="209"/>
      <c r="DFM99" s="209"/>
      <c r="DFN99" s="209"/>
      <c r="DFO99" s="209"/>
      <c r="DFP99" s="209"/>
      <c r="DFQ99" s="209"/>
      <c r="DFR99" s="209"/>
      <c r="DFS99" s="209"/>
      <c r="DFT99" s="209"/>
      <c r="DFU99" s="209"/>
      <c r="DFV99" s="209"/>
      <c r="DFW99" s="209"/>
      <c r="DFX99" s="209"/>
      <c r="DFY99" s="209"/>
      <c r="DFZ99" s="209"/>
      <c r="DGA99" s="209"/>
      <c r="DGB99" s="209"/>
      <c r="DGC99" s="209"/>
      <c r="DGD99" s="209"/>
      <c r="DGE99" s="209"/>
      <c r="DGF99" s="209"/>
      <c r="DGG99" s="209"/>
      <c r="DGH99" s="209"/>
      <c r="DGI99" s="209"/>
      <c r="DGJ99" s="209"/>
      <c r="DGK99" s="209"/>
      <c r="DGL99" s="209"/>
      <c r="DGM99" s="209"/>
      <c r="DGN99" s="209"/>
      <c r="DGO99" s="209"/>
      <c r="DGP99" s="209"/>
      <c r="DGQ99" s="209"/>
      <c r="DGR99" s="209"/>
      <c r="DGS99" s="209"/>
      <c r="DGT99" s="209"/>
      <c r="DGU99" s="209"/>
      <c r="DGV99" s="209"/>
      <c r="DGW99" s="209"/>
      <c r="DGX99" s="209"/>
      <c r="DGY99" s="209"/>
      <c r="DGZ99" s="209"/>
      <c r="DHA99" s="209"/>
      <c r="DHB99" s="209"/>
      <c r="DHC99" s="209"/>
      <c r="DHD99" s="209"/>
      <c r="DHE99" s="209"/>
      <c r="DHF99" s="209"/>
      <c r="DHG99" s="209"/>
      <c r="DHH99" s="209"/>
      <c r="DHI99" s="209"/>
      <c r="DHJ99" s="209"/>
      <c r="DHK99" s="209"/>
      <c r="DHL99" s="209"/>
      <c r="DHM99" s="209"/>
      <c r="DHN99" s="209"/>
      <c r="DHO99" s="209"/>
      <c r="DHP99" s="209"/>
      <c r="DHQ99" s="209"/>
      <c r="DHR99" s="209"/>
      <c r="DHS99" s="209"/>
      <c r="DHT99" s="209"/>
      <c r="DHU99" s="209"/>
      <c r="DHV99" s="209"/>
      <c r="DHW99" s="209"/>
      <c r="DHX99" s="209"/>
      <c r="DHY99" s="209"/>
      <c r="DHZ99" s="209"/>
      <c r="DIA99" s="209"/>
      <c r="DIB99" s="209"/>
      <c r="DIC99" s="209"/>
      <c r="DID99" s="209"/>
      <c r="DIE99" s="209"/>
      <c r="DIF99" s="209"/>
      <c r="DIG99" s="209"/>
      <c r="DIH99" s="209"/>
      <c r="DII99" s="209"/>
      <c r="DIJ99" s="209"/>
      <c r="DIK99" s="209"/>
      <c r="DIL99" s="209"/>
      <c r="DIM99" s="209"/>
      <c r="DIN99" s="209"/>
      <c r="DIO99" s="209"/>
      <c r="DIP99" s="209"/>
      <c r="DIQ99" s="209"/>
      <c r="DIR99" s="209"/>
      <c r="DIS99" s="209"/>
      <c r="DIT99" s="209"/>
      <c r="DIU99" s="209"/>
      <c r="DIV99" s="209"/>
      <c r="DIW99" s="209"/>
      <c r="DIX99" s="209"/>
      <c r="DIY99" s="209"/>
      <c r="DIZ99" s="209"/>
      <c r="DJA99" s="209"/>
      <c r="DJB99" s="209"/>
      <c r="DJC99" s="209"/>
      <c r="DJD99" s="209"/>
      <c r="DJE99" s="209"/>
      <c r="DJF99" s="209"/>
      <c r="DJG99" s="209"/>
      <c r="DJH99" s="209"/>
      <c r="DJI99" s="209"/>
      <c r="DJJ99" s="209"/>
      <c r="DJK99" s="209"/>
      <c r="DJL99" s="209"/>
      <c r="DJM99" s="209"/>
      <c r="DJN99" s="209"/>
      <c r="DJO99" s="209"/>
      <c r="DJP99" s="209"/>
      <c r="DJQ99" s="209"/>
      <c r="DJR99" s="209"/>
      <c r="DJS99" s="209"/>
      <c r="DJT99" s="209"/>
      <c r="DJU99" s="209"/>
      <c r="DJV99" s="209"/>
      <c r="DJW99" s="209"/>
      <c r="DJX99" s="209"/>
      <c r="DJY99" s="209"/>
      <c r="DJZ99" s="209"/>
      <c r="DKA99" s="209"/>
      <c r="DKB99" s="209"/>
      <c r="DKC99" s="209"/>
      <c r="DKD99" s="209"/>
      <c r="DKE99" s="209"/>
      <c r="DKF99" s="209"/>
      <c r="DKG99" s="209"/>
      <c r="DKH99" s="209"/>
      <c r="DKI99" s="209"/>
      <c r="DKJ99" s="209"/>
      <c r="DKK99" s="209"/>
      <c r="DKL99" s="209"/>
      <c r="DKM99" s="209"/>
      <c r="DKN99" s="209"/>
      <c r="DKO99" s="209"/>
      <c r="DKP99" s="209"/>
      <c r="DKQ99" s="209"/>
      <c r="DKR99" s="209"/>
      <c r="DKS99" s="209"/>
      <c r="DKT99" s="209"/>
      <c r="DKU99" s="209"/>
      <c r="DKV99" s="209"/>
      <c r="DKW99" s="209"/>
      <c r="DKX99" s="209"/>
      <c r="DKY99" s="209"/>
      <c r="DKZ99" s="209"/>
      <c r="DLA99" s="209"/>
      <c r="DLB99" s="209"/>
      <c r="DLC99" s="209"/>
      <c r="DLD99" s="209"/>
      <c r="DLE99" s="209"/>
      <c r="DLF99" s="209"/>
      <c r="DLG99" s="209"/>
      <c r="DLH99" s="209"/>
      <c r="DLI99" s="209"/>
      <c r="DLJ99" s="209"/>
      <c r="DLK99" s="209"/>
      <c r="DLL99" s="209"/>
      <c r="DLM99" s="209"/>
      <c r="DLN99" s="209"/>
      <c r="DLO99" s="209"/>
      <c r="DLP99" s="209"/>
      <c r="DLQ99" s="209"/>
      <c r="DLR99" s="209"/>
      <c r="DLS99" s="209"/>
      <c r="DLT99" s="209"/>
      <c r="DLU99" s="209"/>
      <c r="DLV99" s="209"/>
      <c r="DLW99" s="209"/>
      <c r="DLX99" s="209"/>
      <c r="DLY99" s="209"/>
      <c r="DLZ99" s="209"/>
      <c r="DMA99" s="209"/>
      <c r="DMB99" s="209"/>
      <c r="DMC99" s="209"/>
      <c r="DMD99" s="209"/>
      <c r="DME99" s="209"/>
      <c r="DMF99" s="209"/>
      <c r="DMG99" s="209"/>
      <c r="DMH99" s="209"/>
      <c r="DMI99" s="209"/>
      <c r="DMJ99" s="209"/>
      <c r="DMK99" s="209"/>
      <c r="DML99" s="209"/>
      <c r="DMM99" s="209"/>
      <c r="DMN99" s="209"/>
      <c r="DMO99" s="209"/>
      <c r="DMP99" s="209"/>
      <c r="DMQ99" s="209"/>
      <c r="DMR99" s="209"/>
      <c r="DMS99" s="209"/>
      <c r="DMT99" s="209"/>
      <c r="DMU99" s="209"/>
      <c r="DMV99" s="209"/>
      <c r="DMW99" s="209"/>
      <c r="DMX99" s="209"/>
      <c r="DMY99" s="209"/>
      <c r="DMZ99" s="209"/>
      <c r="DNA99" s="209"/>
      <c r="DNB99" s="209"/>
      <c r="DNC99" s="209"/>
      <c r="DND99" s="209"/>
      <c r="DNE99" s="209"/>
      <c r="DNF99" s="209"/>
      <c r="DNG99" s="209"/>
      <c r="DNH99" s="209"/>
      <c r="DNI99" s="209"/>
      <c r="DNJ99" s="209"/>
      <c r="DNK99" s="209"/>
      <c r="DNL99" s="209"/>
      <c r="DNM99" s="209"/>
      <c r="DNN99" s="209"/>
      <c r="DNO99" s="209"/>
      <c r="DNP99" s="209"/>
      <c r="DNQ99" s="209"/>
      <c r="DNR99" s="209"/>
      <c r="DNS99" s="209"/>
      <c r="DNT99" s="209"/>
      <c r="DNU99" s="209"/>
      <c r="DNV99" s="209"/>
      <c r="DNW99" s="209"/>
      <c r="DNX99" s="209"/>
      <c r="DNY99" s="209"/>
      <c r="DNZ99" s="209"/>
      <c r="DOA99" s="209"/>
      <c r="DOB99" s="209"/>
      <c r="DOC99" s="209"/>
      <c r="DOD99" s="209"/>
      <c r="DOE99" s="209"/>
      <c r="DOF99" s="209"/>
      <c r="DOG99" s="209"/>
      <c r="DOH99" s="209"/>
      <c r="DOI99" s="209"/>
      <c r="DOJ99" s="209"/>
      <c r="DOK99" s="209"/>
      <c r="DOL99" s="209"/>
      <c r="DOM99" s="209"/>
      <c r="DON99" s="209"/>
      <c r="DOO99" s="209"/>
      <c r="DOP99" s="209"/>
      <c r="DOQ99" s="209"/>
      <c r="DOR99" s="209"/>
      <c r="DOS99" s="209"/>
      <c r="DOT99" s="209"/>
      <c r="DOU99" s="209"/>
      <c r="DOV99" s="209"/>
      <c r="DOW99" s="209"/>
      <c r="DOX99" s="209"/>
      <c r="DOY99" s="209"/>
      <c r="DOZ99" s="209"/>
      <c r="DPA99" s="209"/>
      <c r="DPB99" s="209"/>
      <c r="DPC99" s="209"/>
      <c r="DPD99" s="209"/>
      <c r="DPE99" s="209"/>
      <c r="DPF99" s="209"/>
      <c r="DPG99" s="209"/>
      <c r="DPH99" s="209"/>
      <c r="DPI99" s="209"/>
      <c r="DPJ99" s="209"/>
      <c r="DPK99" s="209"/>
      <c r="DPL99" s="209"/>
      <c r="DPM99" s="209"/>
      <c r="DPN99" s="209"/>
      <c r="DPO99" s="209"/>
      <c r="DPP99" s="209"/>
      <c r="DPQ99" s="209"/>
      <c r="DPR99" s="209"/>
      <c r="DPS99" s="209"/>
      <c r="DPT99" s="209"/>
      <c r="DPU99" s="209"/>
      <c r="DPV99" s="209"/>
      <c r="DPW99" s="209"/>
      <c r="DPX99" s="209"/>
      <c r="DPY99" s="209"/>
      <c r="DPZ99" s="209"/>
      <c r="DQA99" s="209"/>
      <c r="DQB99" s="209"/>
      <c r="DQC99" s="209"/>
      <c r="DQD99" s="209"/>
      <c r="DQE99" s="209"/>
      <c r="DQF99" s="209"/>
      <c r="DQG99" s="209"/>
      <c r="DQH99" s="209"/>
      <c r="DQI99" s="209"/>
      <c r="DQJ99" s="209"/>
      <c r="DQK99" s="209"/>
      <c r="DQL99" s="209"/>
      <c r="DQM99" s="209"/>
      <c r="DQN99" s="209"/>
      <c r="DQO99" s="209"/>
      <c r="DQP99" s="209"/>
      <c r="DQQ99" s="209"/>
      <c r="DQR99" s="209"/>
      <c r="DQS99" s="209"/>
      <c r="DQT99" s="209"/>
      <c r="DQU99" s="209"/>
      <c r="DQV99" s="209"/>
      <c r="DQW99" s="209"/>
      <c r="DQX99" s="209"/>
      <c r="DQY99" s="209"/>
      <c r="DQZ99" s="209"/>
      <c r="DRA99" s="209"/>
      <c r="DRB99" s="209"/>
      <c r="DRC99" s="209"/>
      <c r="DRD99" s="209"/>
      <c r="DRE99" s="209"/>
      <c r="DRF99" s="209"/>
      <c r="DRG99" s="209"/>
      <c r="DRH99" s="209"/>
      <c r="DRI99" s="209"/>
      <c r="DRJ99" s="209"/>
      <c r="DRK99" s="209"/>
      <c r="DRL99" s="209"/>
      <c r="DRM99" s="209"/>
      <c r="DRN99" s="209"/>
      <c r="DRO99" s="209"/>
      <c r="DRP99" s="209"/>
      <c r="DRQ99" s="209"/>
      <c r="DRR99" s="209"/>
      <c r="DRS99" s="209"/>
      <c r="DRT99" s="209"/>
      <c r="DRU99" s="209"/>
      <c r="DRV99" s="209"/>
      <c r="DRW99" s="209"/>
      <c r="DRX99" s="209"/>
      <c r="DRY99" s="209"/>
      <c r="DRZ99" s="209"/>
      <c r="DSA99" s="209"/>
      <c r="DSB99" s="209"/>
      <c r="DSC99" s="209"/>
      <c r="DSD99" s="209"/>
      <c r="DSE99" s="209"/>
      <c r="DSF99" s="209"/>
      <c r="DSG99" s="209"/>
      <c r="DSH99" s="209"/>
      <c r="DSI99" s="209"/>
      <c r="DSJ99" s="209"/>
      <c r="DSK99" s="209"/>
      <c r="DSL99" s="209"/>
      <c r="DSM99" s="209"/>
      <c r="DSN99" s="209"/>
      <c r="DSO99" s="209"/>
      <c r="DSP99" s="209"/>
      <c r="DSQ99" s="209"/>
      <c r="DSR99" s="209"/>
      <c r="DSS99" s="209"/>
      <c r="DST99" s="209"/>
      <c r="DSU99" s="209"/>
      <c r="DSV99" s="209"/>
      <c r="DSW99" s="209"/>
      <c r="DSX99" s="209"/>
      <c r="DSY99" s="209"/>
      <c r="DSZ99" s="209"/>
      <c r="DTA99" s="209"/>
      <c r="DTB99" s="209"/>
      <c r="DTC99" s="209"/>
      <c r="DTD99" s="209"/>
      <c r="DTE99" s="209"/>
      <c r="DTF99" s="209"/>
      <c r="DTG99" s="209"/>
      <c r="DTH99" s="209"/>
      <c r="DTI99" s="209"/>
      <c r="DTJ99" s="209"/>
      <c r="DTK99" s="209"/>
      <c r="DTL99" s="209"/>
      <c r="DTM99" s="209"/>
      <c r="DTN99" s="209"/>
      <c r="DTO99" s="209"/>
      <c r="DTP99" s="209"/>
      <c r="DTQ99" s="209"/>
      <c r="DTR99" s="209"/>
      <c r="DTS99" s="209"/>
      <c r="DTT99" s="209"/>
      <c r="DTU99" s="209"/>
      <c r="DTV99" s="209"/>
      <c r="DTW99" s="209"/>
      <c r="DTX99" s="209"/>
      <c r="DTY99" s="209"/>
      <c r="DTZ99" s="209"/>
      <c r="DUA99" s="209"/>
      <c r="DUB99" s="209"/>
      <c r="DUC99" s="209"/>
      <c r="DUD99" s="209"/>
      <c r="DUE99" s="209"/>
      <c r="DUF99" s="209"/>
      <c r="DUG99" s="209"/>
      <c r="DUH99" s="209"/>
      <c r="DUI99" s="209"/>
      <c r="DUJ99" s="209"/>
      <c r="DUK99" s="209"/>
      <c r="DUL99" s="209"/>
      <c r="DUM99" s="209"/>
      <c r="DUN99" s="209"/>
      <c r="DUO99" s="209"/>
      <c r="DUP99" s="209"/>
      <c r="DUQ99" s="209"/>
      <c r="DUR99" s="209"/>
      <c r="DUS99" s="209"/>
      <c r="DUT99" s="209"/>
      <c r="DUU99" s="209"/>
      <c r="DUV99" s="209"/>
      <c r="DUW99" s="209"/>
      <c r="DUX99" s="209"/>
      <c r="DUY99" s="209"/>
      <c r="DUZ99" s="209"/>
      <c r="DVA99" s="209"/>
      <c r="DVB99" s="209"/>
      <c r="DVC99" s="209"/>
      <c r="DVD99" s="209"/>
      <c r="DVE99" s="209"/>
      <c r="DVF99" s="209"/>
      <c r="DVG99" s="209"/>
      <c r="DVH99" s="209"/>
      <c r="DVI99" s="209"/>
      <c r="DVJ99" s="209"/>
      <c r="DVK99" s="209"/>
      <c r="DVL99" s="209"/>
      <c r="DVM99" s="209"/>
      <c r="DVN99" s="209"/>
      <c r="DVO99" s="209"/>
      <c r="DVP99" s="209"/>
      <c r="DVQ99" s="209"/>
      <c r="DVR99" s="209"/>
      <c r="DVS99" s="209"/>
      <c r="DVT99" s="209"/>
      <c r="DVU99" s="209"/>
      <c r="DVV99" s="209"/>
      <c r="DVW99" s="209"/>
      <c r="DVX99" s="209"/>
      <c r="DVY99" s="209"/>
      <c r="DVZ99" s="209"/>
      <c r="DWA99" s="209"/>
      <c r="DWB99" s="209"/>
      <c r="DWC99" s="209"/>
      <c r="DWD99" s="209"/>
      <c r="DWE99" s="209"/>
      <c r="DWF99" s="209"/>
      <c r="DWG99" s="209"/>
      <c r="DWH99" s="209"/>
      <c r="DWI99" s="209"/>
      <c r="DWJ99" s="209"/>
      <c r="DWK99" s="209"/>
      <c r="DWL99" s="209"/>
      <c r="DWM99" s="209"/>
      <c r="DWN99" s="209"/>
      <c r="DWO99" s="209"/>
      <c r="DWP99" s="209"/>
      <c r="DWQ99" s="209"/>
      <c r="DWR99" s="209"/>
      <c r="DWS99" s="209"/>
      <c r="DWT99" s="209"/>
      <c r="DWU99" s="209"/>
      <c r="DWV99" s="209"/>
      <c r="DWW99" s="209"/>
      <c r="DWX99" s="209"/>
      <c r="DWY99" s="209"/>
      <c r="DWZ99" s="209"/>
      <c r="DXA99" s="209"/>
      <c r="DXB99" s="209"/>
      <c r="DXC99" s="209"/>
      <c r="DXD99" s="209"/>
      <c r="DXE99" s="209"/>
      <c r="DXF99" s="209"/>
      <c r="DXG99" s="209"/>
      <c r="DXH99" s="209"/>
      <c r="DXI99" s="209"/>
      <c r="DXJ99" s="209"/>
      <c r="DXK99" s="209"/>
      <c r="DXL99" s="209"/>
      <c r="DXM99" s="209"/>
      <c r="DXN99" s="209"/>
      <c r="DXO99" s="209"/>
      <c r="DXP99" s="209"/>
      <c r="DXQ99" s="209"/>
      <c r="DXR99" s="209"/>
      <c r="DXS99" s="209"/>
      <c r="DXT99" s="209"/>
      <c r="DXU99" s="209"/>
      <c r="DXV99" s="209"/>
      <c r="DXW99" s="209"/>
      <c r="DXX99" s="209"/>
      <c r="DXY99" s="209"/>
      <c r="DXZ99" s="209"/>
      <c r="DYA99" s="209"/>
      <c r="DYB99" s="209"/>
      <c r="DYC99" s="209"/>
      <c r="DYD99" s="209"/>
      <c r="DYE99" s="209"/>
      <c r="DYF99" s="209"/>
      <c r="DYG99" s="209"/>
      <c r="DYH99" s="209"/>
      <c r="DYI99" s="209"/>
      <c r="DYJ99" s="209"/>
      <c r="DYK99" s="209"/>
      <c r="DYL99" s="209"/>
      <c r="DYM99" s="209"/>
      <c r="DYN99" s="209"/>
      <c r="DYO99" s="209"/>
      <c r="DYP99" s="209"/>
      <c r="DYQ99" s="209"/>
      <c r="DYR99" s="209"/>
      <c r="DYS99" s="209"/>
      <c r="DYT99" s="209"/>
      <c r="DYU99" s="209"/>
      <c r="DYV99" s="209"/>
      <c r="DYW99" s="209"/>
      <c r="DYX99" s="209"/>
      <c r="DYY99" s="209"/>
      <c r="DYZ99" s="209"/>
      <c r="DZA99" s="209"/>
      <c r="DZB99" s="209"/>
      <c r="DZC99" s="209"/>
      <c r="DZD99" s="209"/>
      <c r="DZE99" s="209"/>
      <c r="DZF99" s="209"/>
      <c r="DZG99" s="209"/>
      <c r="DZH99" s="209"/>
      <c r="DZI99" s="209"/>
      <c r="DZJ99" s="209"/>
      <c r="DZK99" s="209"/>
      <c r="DZL99" s="209"/>
      <c r="DZM99" s="209"/>
      <c r="DZN99" s="209"/>
      <c r="DZO99" s="209"/>
      <c r="DZP99" s="209"/>
      <c r="DZQ99" s="209"/>
      <c r="DZR99" s="209"/>
      <c r="DZS99" s="209"/>
      <c r="DZT99" s="209"/>
      <c r="DZU99" s="209"/>
      <c r="DZV99" s="209"/>
      <c r="DZW99" s="209"/>
      <c r="DZX99" s="209"/>
      <c r="DZY99" s="209"/>
      <c r="DZZ99" s="209"/>
      <c r="EAA99" s="209"/>
      <c r="EAB99" s="209"/>
      <c r="EAC99" s="209"/>
      <c r="EAD99" s="209"/>
      <c r="EAE99" s="209"/>
      <c r="EAF99" s="209"/>
      <c r="EAG99" s="209"/>
      <c r="EAH99" s="209"/>
      <c r="EAI99" s="209"/>
      <c r="EAJ99" s="209"/>
      <c r="EAK99" s="209"/>
      <c r="EAL99" s="209"/>
      <c r="EAM99" s="209"/>
      <c r="EAN99" s="209"/>
      <c r="EAO99" s="209"/>
      <c r="EAP99" s="209"/>
      <c r="EAQ99" s="209"/>
      <c r="EAR99" s="209"/>
      <c r="EAS99" s="209"/>
      <c r="EAT99" s="209"/>
      <c r="EAU99" s="209"/>
      <c r="EAV99" s="209"/>
      <c r="EAW99" s="209"/>
      <c r="EAX99" s="209"/>
      <c r="EAY99" s="209"/>
      <c r="EAZ99" s="209"/>
      <c r="EBA99" s="209"/>
      <c r="EBB99" s="209"/>
      <c r="EBC99" s="209"/>
      <c r="EBD99" s="209"/>
      <c r="EBE99" s="209"/>
      <c r="EBF99" s="209"/>
      <c r="EBG99" s="209"/>
      <c r="EBH99" s="209"/>
      <c r="EBI99" s="209"/>
      <c r="EBJ99" s="209"/>
      <c r="EBK99" s="209"/>
      <c r="EBL99" s="209"/>
      <c r="EBM99" s="209"/>
      <c r="EBN99" s="209"/>
      <c r="EBO99" s="209"/>
      <c r="EBP99" s="209"/>
      <c r="EBQ99" s="209"/>
      <c r="EBR99" s="209"/>
      <c r="EBS99" s="209"/>
      <c r="EBT99" s="209"/>
      <c r="EBU99" s="209"/>
      <c r="EBV99" s="209"/>
      <c r="EBW99" s="209"/>
      <c r="EBX99" s="209"/>
      <c r="EBY99" s="209"/>
      <c r="EBZ99" s="209"/>
      <c r="ECA99" s="209"/>
      <c r="ECB99" s="209"/>
      <c r="ECC99" s="209"/>
      <c r="ECD99" s="209"/>
      <c r="ECE99" s="209"/>
      <c r="ECF99" s="209"/>
      <c r="ECG99" s="209"/>
      <c r="ECH99" s="209"/>
      <c r="ECI99" s="209"/>
      <c r="ECJ99" s="209"/>
      <c r="ECK99" s="209"/>
      <c r="ECL99" s="209"/>
      <c r="ECM99" s="209"/>
      <c r="ECN99" s="209"/>
      <c r="ECO99" s="209"/>
      <c r="ECP99" s="209"/>
      <c r="ECQ99" s="209"/>
      <c r="ECR99" s="209"/>
      <c r="ECS99" s="209"/>
      <c r="ECT99" s="209"/>
      <c r="ECU99" s="209"/>
      <c r="ECV99" s="209"/>
      <c r="ECW99" s="209"/>
      <c r="ECX99" s="209"/>
      <c r="ECY99" s="209"/>
      <c r="ECZ99" s="209"/>
      <c r="EDA99" s="209"/>
      <c r="EDB99" s="209"/>
      <c r="EDC99" s="209"/>
      <c r="EDD99" s="209"/>
      <c r="EDE99" s="209"/>
      <c r="EDF99" s="209"/>
      <c r="EDG99" s="209"/>
      <c r="EDH99" s="209"/>
      <c r="EDI99" s="209"/>
      <c r="EDJ99" s="209"/>
      <c r="EDK99" s="209"/>
      <c r="EDL99" s="209"/>
      <c r="EDM99" s="209"/>
      <c r="EDN99" s="209"/>
      <c r="EDO99" s="209"/>
      <c r="EDP99" s="209"/>
      <c r="EDQ99" s="209"/>
      <c r="EDR99" s="209"/>
      <c r="EDS99" s="209"/>
      <c r="EDT99" s="209"/>
      <c r="EDU99" s="209"/>
      <c r="EDV99" s="209"/>
      <c r="EDW99" s="209"/>
      <c r="EDX99" s="209"/>
      <c r="EDY99" s="209"/>
      <c r="EDZ99" s="209"/>
      <c r="EEA99" s="209"/>
      <c r="EEB99" s="209"/>
      <c r="EEC99" s="209"/>
      <c r="EED99" s="209"/>
      <c r="EEE99" s="209"/>
      <c r="EEF99" s="209"/>
      <c r="EEG99" s="209"/>
      <c r="EEH99" s="209"/>
      <c r="EEI99" s="209"/>
      <c r="EEJ99" s="209"/>
      <c r="EEK99" s="209"/>
      <c r="EEL99" s="209"/>
      <c r="EEM99" s="209"/>
      <c r="EEN99" s="209"/>
      <c r="EEO99" s="209"/>
      <c r="EEP99" s="209"/>
      <c r="EEQ99" s="209"/>
      <c r="EER99" s="209"/>
      <c r="EES99" s="209"/>
      <c r="EET99" s="209"/>
      <c r="EEU99" s="209"/>
      <c r="EEV99" s="209"/>
      <c r="EEW99" s="209"/>
      <c r="EEX99" s="209"/>
      <c r="EEY99" s="209"/>
      <c r="EEZ99" s="209"/>
      <c r="EFA99" s="209"/>
      <c r="EFB99" s="209"/>
      <c r="EFC99" s="209"/>
      <c r="EFD99" s="209"/>
      <c r="EFE99" s="209"/>
      <c r="EFF99" s="209"/>
      <c r="EFG99" s="209"/>
      <c r="EFH99" s="209"/>
      <c r="EFI99" s="209"/>
      <c r="EFJ99" s="209"/>
      <c r="EFK99" s="209"/>
      <c r="EFL99" s="209"/>
      <c r="EFM99" s="209"/>
      <c r="EFN99" s="209"/>
      <c r="EFO99" s="209"/>
      <c r="EFP99" s="209"/>
      <c r="EFQ99" s="209"/>
      <c r="EFR99" s="209"/>
      <c r="EFS99" s="209"/>
      <c r="EFT99" s="209"/>
      <c r="EFU99" s="209"/>
      <c r="EFV99" s="209"/>
      <c r="EFW99" s="209"/>
      <c r="EFX99" s="209"/>
      <c r="EFY99" s="209"/>
      <c r="EFZ99" s="209"/>
      <c r="EGA99" s="209"/>
      <c r="EGB99" s="209"/>
      <c r="EGC99" s="209"/>
      <c r="EGD99" s="209"/>
      <c r="EGE99" s="209"/>
      <c r="EGF99" s="209"/>
      <c r="EGG99" s="209"/>
      <c r="EGH99" s="209"/>
      <c r="EGI99" s="209"/>
      <c r="EGJ99" s="209"/>
      <c r="EGK99" s="209"/>
      <c r="EGL99" s="209"/>
      <c r="EGM99" s="209"/>
      <c r="EGN99" s="209"/>
      <c r="EGO99" s="209"/>
      <c r="EGP99" s="209"/>
      <c r="EGQ99" s="209"/>
      <c r="EGR99" s="209"/>
      <c r="EGS99" s="209"/>
      <c r="EGT99" s="209"/>
      <c r="EGU99" s="209"/>
      <c r="EGV99" s="209"/>
      <c r="EGW99" s="209"/>
      <c r="EGX99" s="209"/>
      <c r="EGY99" s="209"/>
      <c r="EGZ99" s="209"/>
      <c r="EHA99" s="209"/>
      <c r="EHB99" s="209"/>
      <c r="EHC99" s="209"/>
      <c r="EHD99" s="209"/>
      <c r="EHE99" s="209"/>
      <c r="EHF99" s="209"/>
      <c r="EHG99" s="209"/>
      <c r="EHH99" s="209"/>
      <c r="EHI99" s="209"/>
      <c r="EHJ99" s="209"/>
      <c r="EHK99" s="209"/>
      <c r="EHL99" s="209"/>
      <c r="EHM99" s="209"/>
      <c r="EHN99" s="209"/>
      <c r="EHO99" s="209"/>
      <c r="EHP99" s="209"/>
      <c r="EHQ99" s="209"/>
      <c r="EHR99" s="209"/>
      <c r="EHS99" s="209"/>
      <c r="EHT99" s="209"/>
      <c r="EHU99" s="209"/>
      <c r="EHV99" s="209"/>
      <c r="EHW99" s="209"/>
      <c r="EHX99" s="209"/>
      <c r="EHY99" s="209"/>
      <c r="EHZ99" s="209"/>
      <c r="EIA99" s="209"/>
      <c r="EIB99" s="209"/>
      <c r="EIC99" s="209"/>
      <c r="EID99" s="209"/>
      <c r="EIE99" s="209"/>
      <c r="EIF99" s="209"/>
      <c r="EIG99" s="209"/>
      <c r="EIH99" s="209"/>
      <c r="EII99" s="209"/>
      <c r="EIJ99" s="209"/>
      <c r="EIK99" s="209"/>
      <c r="EIL99" s="209"/>
      <c r="EIM99" s="209"/>
      <c r="EIN99" s="209"/>
      <c r="EIO99" s="209"/>
      <c r="EIP99" s="209"/>
      <c r="EIQ99" s="209"/>
      <c r="EIR99" s="209"/>
      <c r="EIS99" s="209"/>
      <c r="EIT99" s="209"/>
      <c r="EIU99" s="209"/>
      <c r="EIV99" s="209"/>
      <c r="EIW99" s="209"/>
      <c r="EIX99" s="209"/>
      <c r="EIY99" s="209"/>
      <c r="EIZ99" s="209"/>
      <c r="EJA99" s="209"/>
      <c r="EJB99" s="209"/>
      <c r="EJC99" s="209"/>
      <c r="EJD99" s="209"/>
      <c r="EJE99" s="209"/>
      <c r="EJF99" s="209"/>
      <c r="EJG99" s="209"/>
      <c r="EJH99" s="209"/>
      <c r="EJI99" s="209"/>
      <c r="EJJ99" s="209"/>
      <c r="EJK99" s="209"/>
      <c r="EJL99" s="209"/>
      <c r="EJM99" s="209"/>
      <c r="EJN99" s="209"/>
      <c r="EJO99" s="209"/>
      <c r="EJP99" s="209"/>
      <c r="EJQ99" s="209"/>
      <c r="EJR99" s="209"/>
      <c r="EJS99" s="209"/>
      <c r="EJT99" s="209"/>
      <c r="EJU99" s="209"/>
      <c r="EJV99" s="209"/>
      <c r="EJW99" s="209"/>
      <c r="EJX99" s="209"/>
      <c r="EJY99" s="209"/>
      <c r="EJZ99" s="209"/>
      <c r="EKA99" s="209"/>
      <c r="EKB99" s="209"/>
      <c r="EKC99" s="209"/>
      <c r="EKD99" s="209"/>
      <c r="EKE99" s="209"/>
      <c r="EKF99" s="209"/>
      <c r="EKG99" s="209"/>
      <c r="EKH99" s="209"/>
      <c r="EKI99" s="209"/>
      <c r="EKJ99" s="209"/>
      <c r="EKK99" s="209"/>
      <c r="EKL99" s="209"/>
      <c r="EKM99" s="209"/>
      <c r="EKN99" s="209"/>
      <c r="EKO99" s="209"/>
      <c r="EKP99" s="209"/>
      <c r="EKQ99" s="209"/>
      <c r="EKR99" s="209"/>
      <c r="EKS99" s="209"/>
      <c r="EKT99" s="209"/>
      <c r="EKU99" s="209"/>
      <c r="EKV99" s="209"/>
      <c r="EKW99" s="209"/>
      <c r="EKX99" s="209"/>
      <c r="EKY99" s="209"/>
      <c r="EKZ99" s="209"/>
      <c r="ELA99" s="209"/>
      <c r="ELB99" s="209"/>
      <c r="ELC99" s="209"/>
      <c r="ELD99" s="209"/>
      <c r="ELE99" s="209"/>
      <c r="ELF99" s="209"/>
      <c r="ELG99" s="209"/>
      <c r="ELH99" s="209"/>
      <c r="ELI99" s="209"/>
      <c r="ELJ99" s="209"/>
      <c r="ELK99" s="209"/>
      <c r="ELL99" s="209"/>
      <c r="ELM99" s="209"/>
      <c r="ELN99" s="209"/>
      <c r="ELO99" s="209"/>
      <c r="ELP99" s="209"/>
      <c r="ELQ99" s="209"/>
      <c r="ELR99" s="209"/>
      <c r="ELS99" s="209"/>
      <c r="ELT99" s="209"/>
      <c r="ELU99" s="209"/>
      <c r="ELV99" s="209"/>
      <c r="ELW99" s="209"/>
      <c r="ELX99" s="209"/>
      <c r="ELY99" s="209"/>
      <c r="ELZ99" s="209"/>
      <c r="EMA99" s="209"/>
      <c r="EMB99" s="209"/>
      <c r="EMC99" s="209"/>
      <c r="EMD99" s="209"/>
      <c r="EME99" s="209"/>
      <c r="EMF99" s="209"/>
      <c r="EMG99" s="209"/>
      <c r="EMH99" s="209"/>
      <c r="EMI99" s="209"/>
      <c r="EMJ99" s="209"/>
      <c r="EMK99" s="209"/>
      <c r="EML99" s="209"/>
      <c r="EMM99" s="209"/>
      <c r="EMN99" s="209"/>
      <c r="EMO99" s="209"/>
      <c r="EMP99" s="209"/>
      <c r="EMQ99" s="209"/>
      <c r="EMR99" s="209"/>
      <c r="EMS99" s="209"/>
      <c r="EMT99" s="209"/>
      <c r="EMU99" s="209"/>
      <c r="EMV99" s="209"/>
      <c r="EMW99" s="209"/>
      <c r="EMX99" s="209"/>
      <c r="EMY99" s="209"/>
      <c r="EMZ99" s="209"/>
      <c r="ENA99" s="209"/>
      <c r="ENB99" s="209"/>
      <c r="ENC99" s="209"/>
      <c r="END99" s="209"/>
      <c r="ENE99" s="209"/>
      <c r="ENF99" s="209"/>
      <c r="ENG99" s="209"/>
      <c r="ENH99" s="209"/>
      <c r="ENI99" s="209"/>
      <c r="ENJ99" s="209"/>
      <c r="ENK99" s="209"/>
      <c r="ENL99" s="209"/>
      <c r="ENM99" s="209"/>
      <c r="ENN99" s="209"/>
      <c r="ENO99" s="209"/>
      <c r="ENP99" s="209"/>
      <c r="ENQ99" s="209"/>
      <c r="ENR99" s="209"/>
      <c r="ENS99" s="209"/>
      <c r="ENT99" s="209"/>
      <c r="ENU99" s="209"/>
      <c r="ENV99" s="209"/>
      <c r="ENW99" s="209"/>
      <c r="ENX99" s="209"/>
      <c r="ENY99" s="209"/>
      <c r="ENZ99" s="209"/>
      <c r="EOA99" s="209"/>
      <c r="EOB99" s="209"/>
      <c r="EOC99" s="209"/>
      <c r="EOD99" s="209"/>
      <c r="EOE99" s="209"/>
      <c r="EOF99" s="209"/>
      <c r="EOG99" s="209"/>
      <c r="EOH99" s="209"/>
      <c r="EOI99" s="209"/>
      <c r="EOJ99" s="209"/>
      <c r="EOK99" s="209"/>
      <c r="EOL99" s="209"/>
      <c r="EOM99" s="209"/>
      <c r="EON99" s="209"/>
      <c r="EOO99" s="209"/>
      <c r="EOP99" s="209"/>
      <c r="EOQ99" s="209"/>
      <c r="EOR99" s="209"/>
      <c r="EOS99" s="209"/>
      <c r="EOT99" s="209"/>
      <c r="EOU99" s="209"/>
      <c r="EOV99" s="209"/>
      <c r="EOW99" s="209"/>
      <c r="EOX99" s="209"/>
      <c r="EOY99" s="209"/>
      <c r="EOZ99" s="209"/>
      <c r="EPA99" s="209"/>
      <c r="EPB99" s="209"/>
      <c r="EPC99" s="209"/>
      <c r="EPD99" s="209"/>
      <c r="EPE99" s="209"/>
      <c r="EPF99" s="209"/>
      <c r="EPG99" s="209"/>
      <c r="EPH99" s="209"/>
      <c r="EPI99" s="209"/>
      <c r="EPJ99" s="209"/>
      <c r="EPK99" s="209"/>
      <c r="EPL99" s="209"/>
      <c r="EPM99" s="209"/>
      <c r="EPN99" s="209"/>
      <c r="EPO99" s="209"/>
      <c r="EPP99" s="209"/>
      <c r="EPQ99" s="209"/>
      <c r="EPR99" s="209"/>
      <c r="EPS99" s="209"/>
      <c r="EPT99" s="209"/>
      <c r="EPU99" s="209"/>
      <c r="EPV99" s="209"/>
      <c r="EPW99" s="209"/>
      <c r="EPX99" s="209"/>
      <c r="EPY99" s="209"/>
      <c r="EPZ99" s="209"/>
      <c r="EQA99" s="209"/>
      <c r="EQB99" s="209"/>
      <c r="EQC99" s="209"/>
      <c r="EQD99" s="209"/>
      <c r="EQE99" s="209"/>
      <c r="EQF99" s="209"/>
      <c r="EQG99" s="209"/>
      <c r="EQH99" s="209"/>
      <c r="EQI99" s="209"/>
      <c r="EQJ99" s="209"/>
      <c r="EQK99" s="209"/>
      <c r="EQL99" s="209"/>
      <c r="EQM99" s="209"/>
      <c r="EQN99" s="209"/>
      <c r="EQO99" s="209"/>
      <c r="EQP99" s="209"/>
      <c r="EQQ99" s="209"/>
      <c r="EQR99" s="209"/>
      <c r="EQS99" s="209"/>
      <c r="EQT99" s="209"/>
      <c r="EQU99" s="209"/>
      <c r="EQV99" s="209"/>
      <c r="EQW99" s="209"/>
      <c r="EQX99" s="209"/>
      <c r="EQY99" s="209"/>
      <c r="EQZ99" s="209"/>
      <c r="ERA99" s="209"/>
      <c r="ERB99" s="209"/>
      <c r="ERC99" s="209"/>
      <c r="ERD99" s="209"/>
      <c r="ERE99" s="209"/>
      <c r="ERF99" s="209"/>
      <c r="ERG99" s="209"/>
      <c r="ERH99" s="209"/>
      <c r="ERI99" s="209"/>
      <c r="ERJ99" s="209"/>
      <c r="ERK99" s="209"/>
      <c r="ERL99" s="209"/>
      <c r="ERM99" s="209"/>
      <c r="ERN99" s="209"/>
      <c r="ERO99" s="209"/>
      <c r="ERP99" s="209"/>
      <c r="ERQ99" s="209"/>
      <c r="ERR99" s="209"/>
      <c r="ERS99" s="209"/>
      <c r="ERT99" s="209"/>
      <c r="ERU99" s="209"/>
      <c r="ERV99" s="209"/>
      <c r="ERW99" s="209"/>
      <c r="ERX99" s="209"/>
      <c r="ERY99" s="209"/>
      <c r="ERZ99" s="209"/>
      <c r="ESA99" s="209"/>
      <c r="ESB99" s="209"/>
      <c r="ESC99" s="209"/>
      <c r="ESD99" s="209"/>
      <c r="ESE99" s="209"/>
      <c r="ESF99" s="209"/>
      <c r="ESG99" s="209"/>
      <c r="ESH99" s="209"/>
      <c r="ESI99" s="209"/>
      <c r="ESJ99" s="209"/>
      <c r="ESK99" s="209"/>
      <c r="ESL99" s="209"/>
      <c r="ESM99" s="209"/>
      <c r="ESN99" s="209"/>
      <c r="ESO99" s="209"/>
      <c r="ESP99" s="209"/>
      <c r="ESQ99" s="209"/>
      <c r="ESR99" s="209"/>
      <c r="ESS99" s="209"/>
      <c r="EST99" s="209"/>
      <c r="ESU99" s="209"/>
      <c r="ESV99" s="209"/>
      <c r="ESW99" s="209"/>
      <c r="ESX99" s="209"/>
      <c r="ESY99" s="209"/>
      <c r="ESZ99" s="209"/>
      <c r="ETA99" s="209"/>
      <c r="ETB99" s="209"/>
      <c r="ETC99" s="209"/>
      <c r="ETD99" s="209"/>
      <c r="ETE99" s="209"/>
      <c r="ETF99" s="209"/>
      <c r="ETG99" s="209"/>
      <c r="ETH99" s="209"/>
      <c r="ETI99" s="209"/>
      <c r="ETJ99" s="209"/>
      <c r="ETK99" s="209"/>
      <c r="ETL99" s="209"/>
      <c r="ETM99" s="209"/>
      <c r="ETN99" s="209"/>
      <c r="ETO99" s="209"/>
      <c r="ETP99" s="209"/>
      <c r="ETQ99" s="209"/>
      <c r="ETR99" s="209"/>
      <c r="ETS99" s="209"/>
      <c r="ETT99" s="209"/>
      <c r="ETU99" s="209"/>
      <c r="ETV99" s="209"/>
      <c r="ETW99" s="209"/>
      <c r="ETX99" s="209"/>
      <c r="ETY99" s="209"/>
      <c r="ETZ99" s="209"/>
      <c r="EUA99" s="209"/>
      <c r="EUB99" s="209"/>
      <c r="EUC99" s="209"/>
      <c r="EUD99" s="209"/>
      <c r="EUE99" s="209"/>
      <c r="EUF99" s="209"/>
      <c r="EUG99" s="209"/>
      <c r="EUH99" s="209"/>
      <c r="EUI99" s="209"/>
      <c r="EUJ99" s="209"/>
      <c r="EUK99" s="209"/>
      <c r="EUL99" s="209"/>
      <c r="EUM99" s="209"/>
      <c r="EUN99" s="209"/>
      <c r="EUO99" s="209"/>
      <c r="EUP99" s="209"/>
      <c r="EUQ99" s="209"/>
      <c r="EUR99" s="209"/>
      <c r="EUS99" s="209"/>
      <c r="EUT99" s="209"/>
      <c r="EUU99" s="209"/>
      <c r="EUV99" s="209"/>
      <c r="EUW99" s="209"/>
      <c r="EUX99" s="209"/>
      <c r="EUY99" s="209"/>
      <c r="EUZ99" s="209"/>
      <c r="EVA99" s="209"/>
      <c r="EVB99" s="209"/>
      <c r="EVC99" s="209"/>
      <c r="EVD99" s="209"/>
      <c r="EVE99" s="209"/>
      <c r="EVF99" s="209"/>
      <c r="EVG99" s="209"/>
      <c r="EVH99" s="209"/>
      <c r="EVI99" s="209"/>
      <c r="EVJ99" s="209"/>
      <c r="EVK99" s="209"/>
      <c r="EVL99" s="209"/>
      <c r="EVM99" s="209"/>
      <c r="EVN99" s="209"/>
      <c r="EVO99" s="209"/>
      <c r="EVP99" s="209"/>
      <c r="EVQ99" s="209"/>
      <c r="EVR99" s="209"/>
      <c r="EVS99" s="209"/>
      <c r="EVT99" s="209"/>
      <c r="EVU99" s="209"/>
      <c r="EVV99" s="209"/>
      <c r="EVW99" s="209"/>
      <c r="EVX99" s="209"/>
      <c r="EVY99" s="209"/>
      <c r="EVZ99" s="209"/>
      <c r="EWA99" s="209"/>
      <c r="EWB99" s="209"/>
      <c r="EWC99" s="209"/>
      <c r="EWD99" s="209"/>
      <c r="EWE99" s="209"/>
      <c r="EWF99" s="209"/>
      <c r="EWG99" s="209"/>
      <c r="EWH99" s="209"/>
      <c r="EWI99" s="209"/>
      <c r="EWJ99" s="209"/>
      <c r="EWK99" s="209"/>
      <c r="EWL99" s="209"/>
      <c r="EWM99" s="209"/>
      <c r="EWN99" s="209"/>
      <c r="EWO99" s="209"/>
      <c r="EWP99" s="209"/>
      <c r="EWQ99" s="209"/>
      <c r="EWR99" s="209"/>
      <c r="EWS99" s="209"/>
      <c r="EWT99" s="209"/>
      <c r="EWU99" s="209"/>
      <c r="EWV99" s="209"/>
      <c r="EWW99" s="209"/>
      <c r="EWX99" s="209"/>
      <c r="EWY99" s="209"/>
      <c r="EWZ99" s="209"/>
      <c r="EXA99" s="209"/>
      <c r="EXB99" s="209"/>
      <c r="EXC99" s="209"/>
      <c r="EXD99" s="209"/>
      <c r="EXE99" s="209"/>
      <c r="EXF99" s="209"/>
      <c r="EXG99" s="209"/>
      <c r="EXH99" s="209"/>
      <c r="EXI99" s="209"/>
      <c r="EXJ99" s="209"/>
      <c r="EXK99" s="209"/>
      <c r="EXL99" s="209"/>
      <c r="EXM99" s="209"/>
      <c r="EXN99" s="209"/>
      <c r="EXO99" s="209"/>
      <c r="EXP99" s="209"/>
      <c r="EXQ99" s="209"/>
      <c r="EXR99" s="209"/>
      <c r="EXS99" s="209"/>
      <c r="EXT99" s="209"/>
      <c r="EXU99" s="209"/>
      <c r="EXV99" s="209"/>
      <c r="EXW99" s="209"/>
      <c r="EXX99" s="209"/>
      <c r="EXY99" s="209"/>
      <c r="EXZ99" s="209"/>
      <c r="EYA99" s="209"/>
      <c r="EYB99" s="209"/>
      <c r="EYC99" s="209"/>
      <c r="EYD99" s="209"/>
      <c r="EYE99" s="209"/>
      <c r="EYF99" s="209"/>
      <c r="EYG99" s="209"/>
      <c r="EYH99" s="209"/>
      <c r="EYI99" s="209"/>
      <c r="EYJ99" s="209"/>
      <c r="EYK99" s="209"/>
      <c r="EYL99" s="209"/>
      <c r="EYM99" s="209"/>
      <c r="EYN99" s="209"/>
      <c r="EYO99" s="209"/>
      <c r="EYP99" s="209"/>
      <c r="EYQ99" s="209"/>
      <c r="EYR99" s="209"/>
      <c r="EYS99" s="209"/>
      <c r="EYT99" s="209"/>
      <c r="EYU99" s="209"/>
      <c r="EYV99" s="209"/>
      <c r="EYW99" s="209"/>
      <c r="EYX99" s="209"/>
      <c r="EYY99" s="209"/>
      <c r="EYZ99" s="209"/>
      <c r="EZA99" s="209"/>
      <c r="EZB99" s="209"/>
      <c r="EZC99" s="209"/>
      <c r="EZD99" s="209"/>
      <c r="EZE99" s="209"/>
      <c r="EZF99" s="209"/>
      <c r="EZG99" s="209"/>
      <c r="EZH99" s="209"/>
      <c r="EZI99" s="209"/>
      <c r="EZJ99" s="209"/>
      <c r="EZK99" s="209"/>
      <c r="EZL99" s="209"/>
      <c r="EZM99" s="209"/>
      <c r="EZN99" s="209"/>
      <c r="EZO99" s="209"/>
      <c r="EZP99" s="209"/>
      <c r="EZQ99" s="209"/>
      <c r="EZR99" s="209"/>
      <c r="EZS99" s="209"/>
      <c r="EZT99" s="209"/>
      <c r="EZU99" s="209"/>
      <c r="EZV99" s="209"/>
      <c r="EZW99" s="209"/>
      <c r="EZX99" s="209"/>
      <c r="EZY99" s="209"/>
      <c r="EZZ99" s="209"/>
      <c r="FAA99" s="209"/>
      <c r="FAB99" s="209"/>
      <c r="FAC99" s="209"/>
      <c r="FAD99" s="209"/>
      <c r="FAE99" s="209"/>
      <c r="FAF99" s="209"/>
      <c r="FAG99" s="209"/>
      <c r="FAH99" s="209"/>
      <c r="FAI99" s="209"/>
      <c r="FAJ99" s="209"/>
      <c r="FAK99" s="209"/>
      <c r="FAL99" s="209"/>
      <c r="FAM99" s="209"/>
      <c r="FAN99" s="209"/>
      <c r="FAO99" s="209"/>
      <c r="FAP99" s="209"/>
      <c r="FAQ99" s="209"/>
      <c r="FAR99" s="209"/>
      <c r="FAS99" s="209"/>
      <c r="FAT99" s="209"/>
      <c r="FAU99" s="209"/>
      <c r="FAV99" s="209"/>
      <c r="FAW99" s="209"/>
      <c r="FAX99" s="209"/>
      <c r="FAY99" s="209"/>
      <c r="FAZ99" s="209"/>
      <c r="FBA99" s="209"/>
      <c r="FBB99" s="209"/>
      <c r="FBC99" s="209"/>
      <c r="FBD99" s="209"/>
      <c r="FBE99" s="209"/>
      <c r="FBF99" s="209"/>
      <c r="FBG99" s="209"/>
      <c r="FBH99" s="209"/>
      <c r="FBI99" s="209"/>
      <c r="FBJ99" s="209"/>
      <c r="FBK99" s="209"/>
      <c r="FBL99" s="209"/>
      <c r="FBM99" s="209"/>
      <c r="FBN99" s="209"/>
      <c r="FBO99" s="209"/>
      <c r="FBP99" s="209"/>
      <c r="FBQ99" s="209"/>
      <c r="FBR99" s="209"/>
      <c r="FBS99" s="209"/>
      <c r="FBT99" s="209"/>
      <c r="FBU99" s="209"/>
      <c r="FBV99" s="209"/>
      <c r="FBW99" s="209"/>
      <c r="FBX99" s="209"/>
      <c r="FBY99" s="209"/>
      <c r="FBZ99" s="209"/>
      <c r="FCA99" s="209"/>
      <c r="FCB99" s="209"/>
      <c r="FCC99" s="209"/>
      <c r="FCD99" s="209"/>
      <c r="FCE99" s="209"/>
      <c r="FCF99" s="209"/>
      <c r="FCG99" s="209"/>
      <c r="FCH99" s="209"/>
      <c r="FCI99" s="209"/>
      <c r="FCJ99" s="209"/>
      <c r="FCK99" s="209"/>
      <c r="FCL99" s="209"/>
      <c r="FCM99" s="209"/>
      <c r="FCN99" s="209"/>
      <c r="FCO99" s="209"/>
      <c r="FCP99" s="209"/>
      <c r="FCQ99" s="209"/>
      <c r="FCR99" s="209"/>
      <c r="FCS99" s="209"/>
      <c r="FCT99" s="209"/>
      <c r="FCU99" s="209"/>
      <c r="FCV99" s="209"/>
      <c r="FCW99" s="209"/>
      <c r="FCX99" s="209"/>
      <c r="FCY99" s="209"/>
      <c r="FCZ99" s="209"/>
      <c r="FDA99" s="209"/>
      <c r="FDB99" s="209"/>
      <c r="FDC99" s="209"/>
      <c r="FDD99" s="209"/>
      <c r="FDE99" s="209"/>
      <c r="FDF99" s="209"/>
      <c r="FDG99" s="209"/>
      <c r="FDH99" s="209"/>
      <c r="FDI99" s="209"/>
      <c r="FDJ99" s="209"/>
      <c r="FDK99" s="209"/>
      <c r="FDL99" s="209"/>
      <c r="FDM99" s="209"/>
      <c r="FDN99" s="209"/>
      <c r="FDO99" s="209"/>
      <c r="FDP99" s="209"/>
      <c r="FDQ99" s="209"/>
      <c r="FDR99" s="209"/>
      <c r="FDS99" s="209"/>
      <c r="FDT99" s="209"/>
      <c r="FDU99" s="209"/>
      <c r="FDV99" s="209"/>
      <c r="FDW99" s="209"/>
      <c r="FDX99" s="209"/>
      <c r="FDY99" s="209"/>
      <c r="FDZ99" s="209"/>
      <c r="FEA99" s="209"/>
      <c r="FEB99" s="209"/>
      <c r="FEC99" s="209"/>
      <c r="FED99" s="209"/>
      <c r="FEE99" s="209"/>
      <c r="FEF99" s="209"/>
      <c r="FEG99" s="209"/>
      <c r="FEH99" s="209"/>
      <c r="FEI99" s="209"/>
      <c r="FEJ99" s="209"/>
      <c r="FEK99" s="209"/>
      <c r="FEL99" s="209"/>
      <c r="FEM99" s="209"/>
      <c r="FEN99" s="209"/>
      <c r="FEO99" s="209"/>
      <c r="FEP99" s="209"/>
      <c r="FEQ99" s="209"/>
      <c r="FER99" s="209"/>
      <c r="FES99" s="209"/>
      <c r="FET99" s="209"/>
      <c r="FEU99" s="209"/>
      <c r="FEV99" s="209"/>
      <c r="FEW99" s="209"/>
      <c r="FEX99" s="209"/>
      <c r="FEY99" s="209"/>
      <c r="FEZ99" s="209"/>
      <c r="FFA99" s="209"/>
      <c r="FFB99" s="209"/>
      <c r="FFC99" s="209"/>
      <c r="FFD99" s="209"/>
      <c r="FFE99" s="209"/>
      <c r="FFF99" s="209"/>
      <c r="FFG99" s="209"/>
      <c r="FFH99" s="209"/>
      <c r="FFI99" s="209"/>
      <c r="FFJ99" s="209"/>
      <c r="FFK99" s="209"/>
      <c r="FFL99" s="209"/>
      <c r="FFM99" s="209"/>
      <c r="FFN99" s="209"/>
      <c r="FFO99" s="209"/>
      <c r="FFP99" s="209"/>
      <c r="FFQ99" s="209"/>
      <c r="FFR99" s="209"/>
      <c r="FFS99" s="209"/>
      <c r="FFT99" s="209"/>
      <c r="FFU99" s="209"/>
      <c r="FFV99" s="209"/>
      <c r="FFW99" s="209"/>
      <c r="FFX99" s="209"/>
      <c r="FFY99" s="209"/>
      <c r="FFZ99" s="209"/>
      <c r="FGA99" s="209"/>
      <c r="FGB99" s="209"/>
      <c r="FGC99" s="209"/>
      <c r="FGD99" s="209"/>
      <c r="FGE99" s="209"/>
      <c r="FGF99" s="209"/>
      <c r="FGG99" s="209"/>
      <c r="FGH99" s="209"/>
      <c r="FGI99" s="209"/>
      <c r="FGJ99" s="209"/>
      <c r="FGK99" s="209"/>
      <c r="FGL99" s="209"/>
      <c r="FGM99" s="209"/>
      <c r="FGN99" s="209"/>
      <c r="FGO99" s="209"/>
      <c r="FGP99" s="209"/>
      <c r="FGQ99" s="209"/>
      <c r="FGR99" s="209"/>
      <c r="FGS99" s="209"/>
      <c r="FGT99" s="209"/>
      <c r="FGU99" s="209"/>
      <c r="FGV99" s="209"/>
      <c r="FGW99" s="209"/>
      <c r="FGX99" s="209"/>
      <c r="FGY99" s="209"/>
      <c r="FGZ99" s="209"/>
      <c r="FHA99" s="209"/>
      <c r="FHB99" s="209"/>
      <c r="FHC99" s="209"/>
      <c r="FHD99" s="209"/>
      <c r="FHE99" s="209"/>
      <c r="FHF99" s="209"/>
      <c r="FHG99" s="209"/>
      <c r="FHH99" s="209"/>
      <c r="FHI99" s="209"/>
      <c r="FHJ99" s="209"/>
      <c r="FHK99" s="209"/>
      <c r="FHL99" s="209"/>
      <c r="FHM99" s="209"/>
      <c r="FHN99" s="209"/>
      <c r="FHO99" s="209"/>
      <c r="FHP99" s="209"/>
      <c r="FHQ99" s="209"/>
      <c r="FHR99" s="209"/>
      <c r="FHS99" s="209"/>
      <c r="FHT99" s="209"/>
      <c r="FHU99" s="209"/>
      <c r="FHV99" s="209"/>
      <c r="FHW99" s="209"/>
      <c r="FHX99" s="209"/>
      <c r="FHY99" s="209"/>
      <c r="FHZ99" s="209"/>
      <c r="FIA99" s="209"/>
      <c r="FIB99" s="209"/>
      <c r="FIC99" s="209"/>
      <c r="FID99" s="209"/>
      <c r="FIE99" s="209"/>
      <c r="FIF99" s="209"/>
      <c r="FIG99" s="209"/>
      <c r="FIH99" s="209"/>
      <c r="FII99" s="209"/>
      <c r="FIJ99" s="209"/>
      <c r="FIK99" s="209"/>
      <c r="FIL99" s="209"/>
      <c r="FIM99" s="209"/>
      <c r="FIN99" s="209"/>
      <c r="FIO99" s="209"/>
      <c r="FIP99" s="209"/>
      <c r="FIQ99" s="209"/>
      <c r="FIR99" s="209"/>
      <c r="FIS99" s="209"/>
      <c r="FIT99" s="209"/>
      <c r="FIU99" s="209"/>
      <c r="FIV99" s="209"/>
      <c r="FIW99" s="209"/>
      <c r="FIX99" s="209"/>
      <c r="FIY99" s="209"/>
      <c r="FIZ99" s="209"/>
      <c r="FJA99" s="209"/>
      <c r="FJB99" s="209"/>
      <c r="FJC99" s="209"/>
      <c r="FJD99" s="209"/>
      <c r="FJE99" s="209"/>
      <c r="FJF99" s="209"/>
      <c r="FJG99" s="209"/>
      <c r="FJH99" s="209"/>
      <c r="FJI99" s="209"/>
      <c r="FJJ99" s="209"/>
      <c r="FJK99" s="209"/>
      <c r="FJL99" s="209"/>
      <c r="FJM99" s="209"/>
      <c r="FJN99" s="209"/>
      <c r="FJO99" s="209"/>
      <c r="FJP99" s="209"/>
      <c r="FJQ99" s="209"/>
      <c r="FJR99" s="209"/>
      <c r="FJS99" s="209"/>
      <c r="FJT99" s="209"/>
      <c r="FJU99" s="209"/>
      <c r="FJV99" s="209"/>
      <c r="FJW99" s="209"/>
      <c r="FJX99" s="209"/>
      <c r="FJY99" s="209"/>
      <c r="FJZ99" s="209"/>
      <c r="FKA99" s="209"/>
      <c r="FKB99" s="209"/>
      <c r="FKC99" s="209"/>
      <c r="FKD99" s="209"/>
      <c r="FKE99" s="209"/>
      <c r="FKF99" s="209"/>
      <c r="FKG99" s="209"/>
      <c r="FKH99" s="209"/>
      <c r="FKI99" s="209"/>
      <c r="FKJ99" s="209"/>
      <c r="FKK99" s="209"/>
      <c r="FKL99" s="209"/>
      <c r="FKM99" s="209"/>
      <c r="FKN99" s="209"/>
      <c r="FKO99" s="209"/>
      <c r="FKP99" s="209"/>
      <c r="FKQ99" s="209"/>
      <c r="FKR99" s="209"/>
      <c r="FKS99" s="209"/>
      <c r="FKT99" s="209"/>
      <c r="FKU99" s="209"/>
      <c r="FKV99" s="209"/>
      <c r="FKW99" s="209"/>
      <c r="FKX99" s="209"/>
      <c r="FKY99" s="209"/>
      <c r="FKZ99" s="209"/>
      <c r="FLA99" s="209"/>
      <c r="FLB99" s="209"/>
      <c r="FLC99" s="209"/>
      <c r="FLD99" s="209"/>
      <c r="FLE99" s="209"/>
      <c r="FLF99" s="209"/>
      <c r="FLG99" s="209"/>
      <c r="FLH99" s="209"/>
      <c r="FLI99" s="209"/>
      <c r="FLJ99" s="209"/>
      <c r="FLK99" s="209"/>
      <c r="FLL99" s="209"/>
      <c r="FLM99" s="209"/>
      <c r="FLN99" s="209"/>
      <c r="FLO99" s="209"/>
      <c r="FLP99" s="209"/>
      <c r="FLQ99" s="209"/>
      <c r="FLR99" s="209"/>
      <c r="FLS99" s="209"/>
      <c r="FLT99" s="209"/>
      <c r="FLU99" s="209"/>
      <c r="FLV99" s="209"/>
      <c r="FLW99" s="209"/>
      <c r="FLX99" s="209"/>
      <c r="FLY99" s="209"/>
      <c r="FLZ99" s="209"/>
      <c r="FMA99" s="209"/>
      <c r="FMB99" s="209"/>
      <c r="FMC99" s="209"/>
      <c r="FMD99" s="209"/>
      <c r="FME99" s="209"/>
      <c r="FMF99" s="209"/>
      <c r="FMG99" s="209"/>
      <c r="FMH99" s="209"/>
      <c r="FMI99" s="209"/>
      <c r="FMJ99" s="209"/>
      <c r="FMK99" s="209"/>
      <c r="FML99" s="209"/>
      <c r="FMM99" s="209"/>
      <c r="FMN99" s="209"/>
      <c r="FMO99" s="209"/>
      <c r="FMP99" s="209"/>
      <c r="FMQ99" s="209"/>
      <c r="FMR99" s="209"/>
      <c r="FMS99" s="209"/>
      <c r="FMT99" s="209"/>
      <c r="FMU99" s="209"/>
      <c r="FMV99" s="209"/>
      <c r="FMW99" s="209"/>
      <c r="FMX99" s="209"/>
      <c r="FMY99" s="209"/>
      <c r="FMZ99" s="209"/>
      <c r="FNA99" s="209"/>
      <c r="FNB99" s="209"/>
      <c r="FNC99" s="209"/>
      <c r="FND99" s="209"/>
      <c r="FNE99" s="209"/>
      <c r="FNF99" s="209"/>
      <c r="FNG99" s="209"/>
      <c r="FNH99" s="209"/>
      <c r="FNI99" s="209"/>
      <c r="FNJ99" s="209"/>
      <c r="FNK99" s="209"/>
      <c r="FNL99" s="209"/>
      <c r="FNM99" s="209"/>
      <c r="FNN99" s="209"/>
      <c r="FNO99" s="209"/>
      <c r="FNP99" s="209"/>
      <c r="FNQ99" s="209"/>
      <c r="FNR99" s="209"/>
      <c r="FNS99" s="209"/>
      <c r="FNT99" s="209"/>
      <c r="FNU99" s="209"/>
      <c r="FNV99" s="209"/>
      <c r="FNW99" s="209"/>
      <c r="FNX99" s="209"/>
      <c r="FNY99" s="209"/>
      <c r="FNZ99" s="209"/>
      <c r="FOA99" s="209"/>
      <c r="FOB99" s="209"/>
      <c r="FOC99" s="209"/>
      <c r="FOD99" s="209"/>
      <c r="FOE99" s="209"/>
      <c r="FOF99" s="209"/>
      <c r="FOG99" s="209"/>
      <c r="FOH99" s="209"/>
      <c r="FOI99" s="209"/>
      <c r="FOJ99" s="209"/>
      <c r="FOK99" s="209"/>
      <c r="FOL99" s="209"/>
      <c r="FOM99" s="209"/>
      <c r="FON99" s="209"/>
      <c r="FOO99" s="209"/>
      <c r="FOP99" s="209"/>
      <c r="FOQ99" s="209"/>
      <c r="FOR99" s="209"/>
      <c r="FOS99" s="209"/>
      <c r="FOT99" s="209"/>
      <c r="FOU99" s="209"/>
      <c r="FOV99" s="209"/>
      <c r="FOW99" s="209"/>
      <c r="FOX99" s="209"/>
      <c r="FOY99" s="209"/>
      <c r="FOZ99" s="209"/>
      <c r="FPA99" s="209"/>
      <c r="FPB99" s="209"/>
      <c r="FPC99" s="209"/>
      <c r="FPD99" s="209"/>
      <c r="FPE99" s="209"/>
      <c r="FPF99" s="209"/>
      <c r="FPG99" s="209"/>
      <c r="FPH99" s="209"/>
      <c r="FPI99" s="209"/>
      <c r="FPJ99" s="209"/>
      <c r="FPK99" s="209"/>
      <c r="FPL99" s="209"/>
      <c r="FPM99" s="209"/>
      <c r="FPN99" s="209"/>
      <c r="FPO99" s="209"/>
      <c r="FPP99" s="209"/>
      <c r="FPQ99" s="209"/>
      <c r="FPR99" s="209"/>
      <c r="FPS99" s="209"/>
      <c r="FPT99" s="209"/>
      <c r="FPU99" s="209"/>
      <c r="FPV99" s="209"/>
      <c r="FPW99" s="209"/>
      <c r="FPX99" s="209"/>
      <c r="FPY99" s="209"/>
      <c r="FPZ99" s="209"/>
      <c r="FQA99" s="209"/>
      <c r="FQB99" s="209"/>
      <c r="FQC99" s="209"/>
      <c r="FQD99" s="209"/>
      <c r="FQE99" s="209"/>
      <c r="FQF99" s="209"/>
      <c r="FQG99" s="209"/>
      <c r="FQH99" s="209"/>
      <c r="FQI99" s="209"/>
      <c r="FQJ99" s="209"/>
      <c r="FQK99" s="209"/>
      <c r="FQL99" s="209"/>
      <c r="FQM99" s="209"/>
      <c r="FQN99" s="209"/>
      <c r="FQO99" s="209"/>
      <c r="FQP99" s="209"/>
      <c r="FQQ99" s="209"/>
      <c r="FQR99" s="209"/>
      <c r="FQS99" s="209"/>
      <c r="FQT99" s="209"/>
      <c r="FQU99" s="209"/>
      <c r="FQV99" s="209"/>
      <c r="FQW99" s="209"/>
      <c r="FQX99" s="209"/>
      <c r="FQY99" s="209"/>
      <c r="FQZ99" s="209"/>
      <c r="FRA99" s="209"/>
      <c r="FRB99" s="209"/>
      <c r="FRC99" s="209"/>
      <c r="FRD99" s="209"/>
      <c r="FRE99" s="209"/>
      <c r="FRF99" s="209"/>
      <c r="FRG99" s="209"/>
      <c r="FRH99" s="209"/>
      <c r="FRI99" s="209"/>
      <c r="FRJ99" s="209"/>
      <c r="FRK99" s="209"/>
      <c r="FRL99" s="209"/>
      <c r="FRM99" s="209"/>
      <c r="FRN99" s="209"/>
      <c r="FRO99" s="209"/>
      <c r="FRP99" s="209"/>
      <c r="FRQ99" s="209"/>
      <c r="FRR99" s="209"/>
      <c r="FRS99" s="209"/>
      <c r="FRT99" s="209"/>
      <c r="FRU99" s="209"/>
      <c r="FRV99" s="209"/>
      <c r="FRW99" s="209"/>
      <c r="FRX99" s="209"/>
      <c r="FRY99" s="209"/>
      <c r="FRZ99" s="209"/>
      <c r="FSA99" s="209"/>
      <c r="FSB99" s="209"/>
      <c r="FSC99" s="209"/>
      <c r="FSD99" s="209"/>
      <c r="FSE99" s="209"/>
      <c r="FSF99" s="209"/>
      <c r="FSG99" s="209"/>
      <c r="FSH99" s="209"/>
      <c r="FSI99" s="209"/>
      <c r="FSJ99" s="209"/>
      <c r="FSK99" s="209"/>
      <c r="FSL99" s="209"/>
      <c r="FSM99" s="209"/>
      <c r="FSN99" s="209"/>
      <c r="FSO99" s="209"/>
      <c r="FSP99" s="209"/>
      <c r="FSQ99" s="209"/>
      <c r="FSR99" s="209"/>
      <c r="FSS99" s="209"/>
      <c r="FST99" s="209"/>
      <c r="FSU99" s="209"/>
      <c r="FSV99" s="209"/>
      <c r="FSW99" s="209"/>
      <c r="FSX99" s="209"/>
      <c r="FSY99" s="209"/>
      <c r="FSZ99" s="209"/>
      <c r="FTA99" s="209"/>
      <c r="FTB99" s="209"/>
      <c r="FTC99" s="209"/>
      <c r="FTD99" s="209"/>
      <c r="FTE99" s="209"/>
      <c r="FTF99" s="209"/>
      <c r="FTG99" s="209"/>
      <c r="FTH99" s="209"/>
      <c r="FTI99" s="209"/>
      <c r="FTJ99" s="209"/>
      <c r="FTK99" s="209"/>
      <c r="FTL99" s="209"/>
      <c r="FTM99" s="209"/>
      <c r="FTN99" s="209"/>
      <c r="FTO99" s="209"/>
      <c r="FTP99" s="209"/>
      <c r="FTQ99" s="209"/>
      <c r="FTR99" s="209"/>
      <c r="FTS99" s="209"/>
      <c r="FTT99" s="209"/>
      <c r="FTU99" s="209"/>
      <c r="FTV99" s="209"/>
      <c r="FTW99" s="209"/>
      <c r="FTX99" s="209"/>
      <c r="FTY99" s="209"/>
      <c r="FTZ99" s="209"/>
      <c r="FUA99" s="209"/>
      <c r="FUB99" s="209"/>
      <c r="FUC99" s="209"/>
      <c r="FUD99" s="209"/>
      <c r="FUE99" s="209"/>
      <c r="FUF99" s="209"/>
      <c r="FUG99" s="209"/>
      <c r="FUH99" s="209"/>
      <c r="FUI99" s="209"/>
      <c r="FUJ99" s="209"/>
      <c r="FUK99" s="209"/>
      <c r="FUL99" s="209"/>
      <c r="FUM99" s="209"/>
      <c r="FUN99" s="209"/>
      <c r="FUO99" s="209"/>
      <c r="FUP99" s="209"/>
      <c r="FUQ99" s="209"/>
      <c r="FUR99" s="209"/>
      <c r="FUS99" s="209"/>
      <c r="FUT99" s="209"/>
      <c r="FUU99" s="209"/>
      <c r="FUV99" s="209"/>
      <c r="FUW99" s="209"/>
      <c r="FUX99" s="209"/>
      <c r="FUY99" s="209"/>
      <c r="FUZ99" s="209"/>
      <c r="FVA99" s="209"/>
      <c r="FVB99" s="209"/>
      <c r="FVC99" s="209"/>
      <c r="FVD99" s="209"/>
      <c r="FVE99" s="209"/>
      <c r="FVF99" s="209"/>
      <c r="FVG99" s="209"/>
      <c r="FVH99" s="209"/>
      <c r="FVI99" s="209"/>
      <c r="FVJ99" s="209"/>
      <c r="FVK99" s="209"/>
      <c r="FVL99" s="209"/>
      <c r="FVM99" s="209"/>
      <c r="FVN99" s="209"/>
      <c r="FVO99" s="209"/>
      <c r="FVP99" s="209"/>
      <c r="FVQ99" s="209"/>
      <c r="FVR99" s="209"/>
      <c r="FVS99" s="209"/>
      <c r="FVT99" s="209"/>
      <c r="FVU99" s="209"/>
      <c r="FVV99" s="209"/>
      <c r="FVW99" s="209"/>
      <c r="FVX99" s="209"/>
      <c r="FVY99" s="209"/>
      <c r="FVZ99" s="209"/>
      <c r="FWA99" s="209"/>
      <c r="FWB99" s="209"/>
      <c r="FWC99" s="209"/>
      <c r="FWD99" s="209"/>
      <c r="FWE99" s="209"/>
      <c r="FWF99" s="209"/>
      <c r="FWG99" s="209"/>
      <c r="FWH99" s="209"/>
      <c r="FWI99" s="209"/>
      <c r="FWJ99" s="209"/>
      <c r="FWK99" s="209"/>
      <c r="FWL99" s="209"/>
      <c r="FWM99" s="209"/>
      <c r="FWN99" s="209"/>
      <c r="FWO99" s="209"/>
      <c r="FWP99" s="209"/>
      <c r="FWQ99" s="209"/>
      <c r="FWR99" s="209"/>
      <c r="FWS99" s="209"/>
      <c r="FWT99" s="209"/>
      <c r="FWU99" s="209"/>
      <c r="FWV99" s="209"/>
      <c r="FWW99" s="209"/>
      <c r="FWX99" s="209"/>
      <c r="FWY99" s="209"/>
      <c r="FWZ99" s="209"/>
      <c r="FXA99" s="209"/>
      <c r="FXB99" s="209"/>
      <c r="FXC99" s="209"/>
      <c r="FXD99" s="209"/>
      <c r="FXE99" s="209"/>
      <c r="FXF99" s="209"/>
      <c r="FXG99" s="209"/>
      <c r="FXH99" s="209"/>
      <c r="FXI99" s="209"/>
      <c r="FXJ99" s="209"/>
      <c r="FXK99" s="209"/>
      <c r="FXL99" s="209"/>
      <c r="FXM99" s="209"/>
      <c r="FXN99" s="209"/>
      <c r="FXO99" s="209"/>
      <c r="FXP99" s="209"/>
      <c r="FXQ99" s="209"/>
      <c r="FXR99" s="209"/>
      <c r="FXS99" s="209"/>
      <c r="FXT99" s="209"/>
      <c r="FXU99" s="209"/>
      <c r="FXV99" s="209"/>
      <c r="FXW99" s="209"/>
      <c r="FXX99" s="209"/>
      <c r="FXY99" s="209"/>
      <c r="FXZ99" s="209"/>
      <c r="FYA99" s="209"/>
      <c r="FYB99" s="209"/>
      <c r="FYC99" s="209"/>
      <c r="FYD99" s="209"/>
      <c r="FYE99" s="209"/>
      <c r="FYF99" s="209"/>
      <c r="FYG99" s="209"/>
      <c r="FYH99" s="209"/>
      <c r="FYI99" s="209"/>
      <c r="FYJ99" s="209"/>
      <c r="FYK99" s="209"/>
      <c r="FYL99" s="209"/>
      <c r="FYM99" s="209"/>
      <c r="FYN99" s="209"/>
      <c r="FYO99" s="209"/>
      <c r="FYP99" s="209"/>
      <c r="FYQ99" s="209"/>
      <c r="FYR99" s="209"/>
      <c r="FYS99" s="209"/>
      <c r="FYT99" s="209"/>
      <c r="FYU99" s="209"/>
      <c r="FYV99" s="209"/>
      <c r="FYW99" s="209"/>
      <c r="FYX99" s="209"/>
      <c r="FYY99" s="209"/>
      <c r="FYZ99" s="209"/>
      <c r="FZA99" s="209"/>
      <c r="FZB99" s="209"/>
      <c r="FZC99" s="209"/>
      <c r="FZD99" s="209"/>
      <c r="FZE99" s="209"/>
      <c r="FZF99" s="209"/>
      <c r="FZG99" s="209"/>
      <c r="FZH99" s="209"/>
      <c r="FZI99" s="209"/>
      <c r="FZJ99" s="209"/>
      <c r="FZK99" s="209"/>
      <c r="FZL99" s="209"/>
      <c r="FZM99" s="209"/>
      <c r="FZN99" s="209"/>
      <c r="FZO99" s="209"/>
      <c r="FZP99" s="209"/>
      <c r="FZQ99" s="209"/>
      <c r="FZR99" s="209"/>
      <c r="FZS99" s="209"/>
      <c r="FZT99" s="209"/>
      <c r="FZU99" s="209"/>
      <c r="FZV99" s="209"/>
      <c r="FZW99" s="209"/>
      <c r="FZX99" s="209"/>
      <c r="FZY99" s="209"/>
      <c r="FZZ99" s="209"/>
      <c r="GAA99" s="209"/>
      <c r="GAB99" s="209"/>
      <c r="GAC99" s="209"/>
      <c r="GAD99" s="209"/>
      <c r="GAE99" s="209"/>
      <c r="GAF99" s="209"/>
      <c r="GAG99" s="209"/>
      <c r="GAH99" s="209"/>
      <c r="GAI99" s="209"/>
      <c r="GAJ99" s="209"/>
      <c r="GAK99" s="209"/>
      <c r="GAL99" s="209"/>
      <c r="GAM99" s="209"/>
      <c r="GAN99" s="209"/>
      <c r="GAO99" s="209"/>
      <c r="GAP99" s="209"/>
      <c r="GAQ99" s="209"/>
      <c r="GAR99" s="209"/>
      <c r="GAS99" s="209"/>
      <c r="GAT99" s="209"/>
      <c r="GAU99" s="209"/>
      <c r="GAV99" s="209"/>
      <c r="GAW99" s="209"/>
      <c r="GAX99" s="209"/>
      <c r="GAY99" s="209"/>
      <c r="GAZ99" s="209"/>
      <c r="GBA99" s="209"/>
      <c r="GBB99" s="209"/>
      <c r="GBC99" s="209"/>
      <c r="GBD99" s="209"/>
      <c r="GBE99" s="209"/>
      <c r="GBF99" s="209"/>
      <c r="GBG99" s="209"/>
      <c r="GBH99" s="209"/>
      <c r="GBI99" s="209"/>
      <c r="GBJ99" s="209"/>
      <c r="GBK99" s="209"/>
      <c r="GBL99" s="209"/>
      <c r="GBM99" s="209"/>
      <c r="GBN99" s="209"/>
      <c r="GBO99" s="209"/>
      <c r="GBP99" s="209"/>
      <c r="GBQ99" s="209"/>
      <c r="GBR99" s="209"/>
      <c r="GBS99" s="209"/>
      <c r="GBT99" s="209"/>
      <c r="GBU99" s="209"/>
      <c r="GBV99" s="209"/>
      <c r="GBW99" s="209"/>
      <c r="GBX99" s="209"/>
      <c r="GBY99" s="209"/>
      <c r="GBZ99" s="209"/>
      <c r="GCA99" s="209"/>
      <c r="GCB99" s="209"/>
      <c r="GCC99" s="209"/>
      <c r="GCD99" s="209"/>
      <c r="GCE99" s="209"/>
      <c r="GCF99" s="209"/>
      <c r="GCG99" s="209"/>
      <c r="GCH99" s="209"/>
      <c r="GCI99" s="209"/>
      <c r="GCJ99" s="209"/>
      <c r="GCK99" s="209"/>
      <c r="GCL99" s="209"/>
      <c r="GCM99" s="209"/>
      <c r="GCN99" s="209"/>
      <c r="GCO99" s="209"/>
      <c r="GCP99" s="209"/>
      <c r="GCQ99" s="209"/>
      <c r="GCR99" s="209"/>
      <c r="GCS99" s="209"/>
      <c r="GCT99" s="209"/>
      <c r="GCU99" s="209"/>
      <c r="GCV99" s="209"/>
      <c r="GCW99" s="209"/>
      <c r="GCX99" s="209"/>
      <c r="GCY99" s="209"/>
      <c r="GCZ99" s="209"/>
      <c r="GDA99" s="209"/>
      <c r="GDB99" s="209"/>
      <c r="GDC99" s="209"/>
      <c r="GDD99" s="209"/>
      <c r="GDE99" s="209"/>
      <c r="GDF99" s="209"/>
      <c r="GDG99" s="209"/>
      <c r="GDH99" s="209"/>
      <c r="GDI99" s="209"/>
      <c r="GDJ99" s="209"/>
      <c r="GDK99" s="209"/>
      <c r="GDL99" s="209"/>
      <c r="GDM99" s="209"/>
      <c r="GDN99" s="209"/>
      <c r="GDO99" s="209"/>
      <c r="GDP99" s="209"/>
      <c r="GDQ99" s="209"/>
      <c r="GDR99" s="209"/>
      <c r="GDS99" s="209"/>
      <c r="GDT99" s="209"/>
      <c r="GDU99" s="209"/>
      <c r="GDV99" s="209"/>
      <c r="GDW99" s="209"/>
      <c r="GDX99" s="209"/>
      <c r="GDY99" s="209"/>
      <c r="GDZ99" s="209"/>
      <c r="GEA99" s="209"/>
      <c r="GEB99" s="209"/>
      <c r="GEC99" s="209"/>
      <c r="GED99" s="209"/>
      <c r="GEE99" s="209"/>
      <c r="GEF99" s="209"/>
      <c r="GEG99" s="209"/>
      <c r="GEH99" s="209"/>
      <c r="GEI99" s="209"/>
      <c r="GEJ99" s="209"/>
      <c r="GEK99" s="209"/>
      <c r="GEL99" s="209"/>
      <c r="GEM99" s="209"/>
      <c r="GEN99" s="209"/>
      <c r="GEO99" s="209"/>
      <c r="GEP99" s="209"/>
      <c r="GEQ99" s="209"/>
      <c r="GER99" s="209"/>
      <c r="GES99" s="209"/>
      <c r="GET99" s="209"/>
      <c r="GEU99" s="209"/>
      <c r="GEV99" s="209"/>
      <c r="GEW99" s="209"/>
      <c r="GEX99" s="209"/>
      <c r="GEY99" s="209"/>
      <c r="GEZ99" s="209"/>
      <c r="GFA99" s="209"/>
      <c r="GFB99" s="209"/>
      <c r="GFC99" s="209"/>
      <c r="GFD99" s="209"/>
      <c r="GFE99" s="209"/>
      <c r="GFF99" s="209"/>
      <c r="GFG99" s="209"/>
      <c r="GFH99" s="209"/>
      <c r="GFI99" s="209"/>
      <c r="GFJ99" s="209"/>
      <c r="GFK99" s="209"/>
      <c r="GFL99" s="209"/>
      <c r="GFM99" s="209"/>
      <c r="GFN99" s="209"/>
      <c r="GFO99" s="209"/>
      <c r="GFP99" s="209"/>
      <c r="GFQ99" s="209"/>
      <c r="GFR99" s="209"/>
      <c r="GFS99" s="209"/>
      <c r="GFT99" s="209"/>
      <c r="GFU99" s="209"/>
      <c r="GFV99" s="209"/>
      <c r="GFW99" s="209"/>
      <c r="GFX99" s="209"/>
      <c r="GFY99" s="209"/>
      <c r="GFZ99" s="209"/>
      <c r="GGA99" s="209"/>
      <c r="GGB99" s="209"/>
      <c r="GGC99" s="209"/>
      <c r="GGD99" s="209"/>
      <c r="GGE99" s="209"/>
      <c r="GGF99" s="209"/>
      <c r="GGG99" s="209"/>
      <c r="GGH99" s="209"/>
      <c r="GGI99" s="209"/>
      <c r="GGJ99" s="209"/>
      <c r="GGK99" s="209"/>
      <c r="GGL99" s="209"/>
      <c r="GGM99" s="209"/>
      <c r="GGN99" s="209"/>
      <c r="GGO99" s="209"/>
      <c r="GGP99" s="209"/>
      <c r="GGQ99" s="209"/>
      <c r="GGR99" s="209"/>
      <c r="GGS99" s="209"/>
      <c r="GGT99" s="209"/>
      <c r="GGU99" s="209"/>
      <c r="GGV99" s="209"/>
      <c r="GGW99" s="209"/>
      <c r="GGX99" s="209"/>
      <c r="GGY99" s="209"/>
      <c r="GGZ99" s="209"/>
      <c r="GHA99" s="209"/>
      <c r="GHB99" s="209"/>
      <c r="GHC99" s="209"/>
      <c r="GHD99" s="209"/>
      <c r="GHE99" s="209"/>
      <c r="GHF99" s="209"/>
      <c r="GHG99" s="209"/>
      <c r="GHH99" s="209"/>
      <c r="GHI99" s="209"/>
      <c r="GHJ99" s="209"/>
      <c r="GHK99" s="209"/>
      <c r="GHL99" s="209"/>
      <c r="GHM99" s="209"/>
      <c r="GHN99" s="209"/>
      <c r="GHO99" s="209"/>
      <c r="GHP99" s="209"/>
      <c r="GHQ99" s="209"/>
      <c r="GHR99" s="209"/>
      <c r="GHS99" s="209"/>
      <c r="GHT99" s="209"/>
      <c r="GHU99" s="209"/>
      <c r="GHV99" s="209"/>
      <c r="GHW99" s="209"/>
      <c r="GHX99" s="209"/>
      <c r="GHY99" s="209"/>
      <c r="GHZ99" s="209"/>
      <c r="GIA99" s="209"/>
      <c r="GIB99" s="209"/>
      <c r="GIC99" s="209"/>
      <c r="GID99" s="209"/>
      <c r="GIE99" s="209"/>
      <c r="GIF99" s="209"/>
      <c r="GIG99" s="209"/>
      <c r="GIH99" s="209"/>
      <c r="GII99" s="209"/>
      <c r="GIJ99" s="209"/>
      <c r="GIK99" s="209"/>
      <c r="GIL99" s="209"/>
      <c r="GIM99" s="209"/>
      <c r="GIN99" s="209"/>
      <c r="GIO99" s="209"/>
      <c r="GIP99" s="209"/>
      <c r="GIQ99" s="209"/>
      <c r="GIR99" s="209"/>
      <c r="GIS99" s="209"/>
      <c r="GIT99" s="209"/>
      <c r="GIU99" s="209"/>
      <c r="GIV99" s="209"/>
      <c r="GIW99" s="209"/>
      <c r="GIX99" s="209"/>
      <c r="GIY99" s="209"/>
      <c r="GIZ99" s="209"/>
      <c r="GJA99" s="209"/>
      <c r="GJB99" s="209"/>
      <c r="GJC99" s="209"/>
      <c r="GJD99" s="209"/>
      <c r="GJE99" s="209"/>
      <c r="GJF99" s="209"/>
      <c r="GJG99" s="209"/>
      <c r="GJH99" s="209"/>
      <c r="GJI99" s="209"/>
      <c r="GJJ99" s="209"/>
      <c r="GJK99" s="209"/>
      <c r="GJL99" s="209"/>
      <c r="GJM99" s="209"/>
      <c r="GJN99" s="209"/>
      <c r="GJO99" s="209"/>
      <c r="GJP99" s="209"/>
      <c r="GJQ99" s="209"/>
      <c r="GJR99" s="209"/>
      <c r="GJS99" s="209"/>
      <c r="GJT99" s="209"/>
      <c r="GJU99" s="209"/>
      <c r="GJV99" s="209"/>
      <c r="GJW99" s="209"/>
      <c r="GJX99" s="209"/>
      <c r="GJY99" s="209"/>
      <c r="GJZ99" s="209"/>
      <c r="GKA99" s="209"/>
      <c r="GKB99" s="209"/>
      <c r="GKC99" s="209"/>
      <c r="GKD99" s="209"/>
      <c r="GKE99" s="209"/>
      <c r="GKF99" s="209"/>
      <c r="GKG99" s="209"/>
      <c r="GKH99" s="209"/>
      <c r="GKI99" s="209"/>
      <c r="GKJ99" s="209"/>
      <c r="GKK99" s="209"/>
      <c r="GKL99" s="209"/>
      <c r="GKM99" s="209"/>
      <c r="GKN99" s="209"/>
      <c r="GKO99" s="209"/>
      <c r="GKP99" s="209"/>
      <c r="GKQ99" s="209"/>
      <c r="GKR99" s="209"/>
      <c r="GKS99" s="209"/>
      <c r="GKT99" s="209"/>
      <c r="GKU99" s="209"/>
      <c r="GKV99" s="209"/>
      <c r="GKW99" s="209"/>
      <c r="GKX99" s="209"/>
      <c r="GKY99" s="209"/>
      <c r="GKZ99" s="209"/>
      <c r="GLA99" s="209"/>
      <c r="GLB99" s="209"/>
      <c r="GLC99" s="209"/>
      <c r="GLD99" s="209"/>
      <c r="GLE99" s="209"/>
      <c r="GLF99" s="209"/>
      <c r="GLG99" s="209"/>
      <c r="GLH99" s="209"/>
      <c r="GLI99" s="209"/>
      <c r="GLJ99" s="209"/>
      <c r="GLK99" s="209"/>
      <c r="GLL99" s="209"/>
      <c r="GLM99" s="209"/>
      <c r="GLN99" s="209"/>
      <c r="GLO99" s="209"/>
      <c r="GLP99" s="209"/>
      <c r="GLQ99" s="209"/>
      <c r="GLR99" s="209"/>
      <c r="GLS99" s="209"/>
      <c r="GLT99" s="209"/>
      <c r="GLU99" s="209"/>
      <c r="GLV99" s="209"/>
      <c r="GLW99" s="209"/>
      <c r="GLX99" s="209"/>
      <c r="GLY99" s="209"/>
      <c r="GLZ99" s="209"/>
      <c r="GMA99" s="209"/>
      <c r="GMB99" s="209"/>
      <c r="GMC99" s="209"/>
      <c r="GMD99" s="209"/>
      <c r="GME99" s="209"/>
      <c r="GMF99" s="209"/>
      <c r="GMG99" s="209"/>
      <c r="GMH99" s="209"/>
      <c r="GMI99" s="209"/>
      <c r="GMJ99" s="209"/>
      <c r="GMK99" s="209"/>
      <c r="GML99" s="209"/>
      <c r="GMM99" s="209"/>
      <c r="GMN99" s="209"/>
      <c r="GMO99" s="209"/>
      <c r="GMP99" s="209"/>
      <c r="GMQ99" s="209"/>
      <c r="GMR99" s="209"/>
      <c r="GMS99" s="209"/>
      <c r="GMT99" s="209"/>
      <c r="GMU99" s="209"/>
      <c r="GMV99" s="209"/>
      <c r="GMW99" s="209"/>
      <c r="GMX99" s="209"/>
      <c r="GMY99" s="209"/>
      <c r="GMZ99" s="209"/>
      <c r="GNA99" s="209"/>
      <c r="GNB99" s="209"/>
      <c r="GNC99" s="209"/>
      <c r="GND99" s="209"/>
      <c r="GNE99" s="209"/>
      <c r="GNF99" s="209"/>
      <c r="GNG99" s="209"/>
      <c r="GNH99" s="209"/>
      <c r="GNI99" s="209"/>
      <c r="GNJ99" s="209"/>
      <c r="GNK99" s="209"/>
      <c r="GNL99" s="209"/>
      <c r="GNM99" s="209"/>
      <c r="GNN99" s="209"/>
      <c r="GNO99" s="209"/>
      <c r="GNP99" s="209"/>
      <c r="GNQ99" s="209"/>
      <c r="GNR99" s="209"/>
      <c r="GNS99" s="209"/>
      <c r="GNT99" s="209"/>
      <c r="GNU99" s="209"/>
      <c r="GNV99" s="209"/>
      <c r="GNW99" s="209"/>
      <c r="GNX99" s="209"/>
      <c r="GNY99" s="209"/>
      <c r="GNZ99" s="209"/>
      <c r="GOA99" s="209"/>
      <c r="GOB99" s="209"/>
      <c r="GOC99" s="209"/>
      <c r="GOD99" s="209"/>
      <c r="GOE99" s="209"/>
      <c r="GOF99" s="209"/>
      <c r="GOG99" s="209"/>
      <c r="GOH99" s="209"/>
      <c r="GOI99" s="209"/>
      <c r="GOJ99" s="209"/>
      <c r="GOK99" s="209"/>
      <c r="GOL99" s="209"/>
      <c r="GOM99" s="209"/>
      <c r="GON99" s="209"/>
      <c r="GOO99" s="209"/>
      <c r="GOP99" s="209"/>
      <c r="GOQ99" s="209"/>
      <c r="GOR99" s="209"/>
      <c r="GOS99" s="209"/>
      <c r="GOT99" s="209"/>
      <c r="GOU99" s="209"/>
      <c r="GOV99" s="209"/>
      <c r="GOW99" s="209"/>
      <c r="GOX99" s="209"/>
      <c r="GOY99" s="209"/>
      <c r="GOZ99" s="209"/>
      <c r="GPA99" s="209"/>
      <c r="GPB99" s="209"/>
      <c r="GPC99" s="209"/>
      <c r="GPD99" s="209"/>
      <c r="GPE99" s="209"/>
      <c r="GPF99" s="209"/>
      <c r="GPG99" s="209"/>
      <c r="GPH99" s="209"/>
      <c r="GPI99" s="209"/>
      <c r="GPJ99" s="209"/>
      <c r="GPK99" s="209"/>
      <c r="GPL99" s="209"/>
      <c r="GPM99" s="209"/>
      <c r="GPN99" s="209"/>
      <c r="GPO99" s="209"/>
      <c r="GPP99" s="209"/>
      <c r="GPQ99" s="209"/>
      <c r="GPR99" s="209"/>
      <c r="GPS99" s="209"/>
      <c r="GPT99" s="209"/>
      <c r="GPU99" s="209"/>
      <c r="GPV99" s="209"/>
      <c r="GPW99" s="209"/>
      <c r="GPX99" s="209"/>
      <c r="GPY99" s="209"/>
      <c r="GPZ99" s="209"/>
      <c r="GQA99" s="209"/>
      <c r="GQB99" s="209"/>
      <c r="GQC99" s="209"/>
      <c r="GQD99" s="209"/>
      <c r="GQE99" s="209"/>
      <c r="GQF99" s="209"/>
      <c r="GQG99" s="209"/>
      <c r="GQH99" s="209"/>
      <c r="GQI99" s="209"/>
      <c r="GQJ99" s="209"/>
      <c r="GQK99" s="209"/>
      <c r="GQL99" s="209"/>
      <c r="GQM99" s="209"/>
      <c r="GQN99" s="209"/>
      <c r="GQO99" s="209"/>
      <c r="GQP99" s="209"/>
      <c r="GQQ99" s="209"/>
      <c r="GQR99" s="209"/>
      <c r="GQS99" s="209"/>
      <c r="GQT99" s="209"/>
      <c r="GQU99" s="209"/>
      <c r="GQV99" s="209"/>
      <c r="GQW99" s="209"/>
      <c r="GQX99" s="209"/>
      <c r="GQY99" s="209"/>
      <c r="GQZ99" s="209"/>
      <c r="GRA99" s="209"/>
      <c r="GRB99" s="209"/>
      <c r="GRC99" s="209"/>
      <c r="GRD99" s="209"/>
      <c r="GRE99" s="209"/>
      <c r="GRF99" s="209"/>
      <c r="GRG99" s="209"/>
      <c r="GRH99" s="209"/>
      <c r="GRI99" s="209"/>
      <c r="GRJ99" s="209"/>
      <c r="GRK99" s="209"/>
      <c r="GRL99" s="209"/>
      <c r="GRM99" s="209"/>
      <c r="GRN99" s="209"/>
      <c r="GRO99" s="209"/>
      <c r="GRP99" s="209"/>
      <c r="GRQ99" s="209"/>
      <c r="GRR99" s="209"/>
      <c r="GRS99" s="209"/>
      <c r="GRT99" s="209"/>
      <c r="GRU99" s="209"/>
      <c r="GRV99" s="209"/>
      <c r="GRW99" s="209"/>
      <c r="GRX99" s="209"/>
      <c r="GRY99" s="209"/>
      <c r="GRZ99" s="209"/>
      <c r="GSA99" s="209"/>
      <c r="GSB99" s="209"/>
      <c r="GSC99" s="209"/>
      <c r="GSD99" s="209"/>
      <c r="GSE99" s="209"/>
      <c r="GSF99" s="209"/>
      <c r="GSG99" s="209"/>
      <c r="GSH99" s="209"/>
      <c r="GSI99" s="209"/>
      <c r="GSJ99" s="209"/>
      <c r="GSK99" s="209"/>
      <c r="GSL99" s="209"/>
      <c r="GSM99" s="209"/>
      <c r="GSN99" s="209"/>
      <c r="GSO99" s="209"/>
      <c r="GSP99" s="209"/>
      <c r="GSQ99" s="209"/>
      <c r="GSR99" s="209"/>
      <c r="GSS99" s="209"/>
      <c r="GST99" s="209"/>
      <c r="GSU99" s="209"/>
      <c r="GSV99" s="209"/>
      <c r="GSW99" s="209"/>
      <c r="GSX99" s="209"/>
      <c r="GSY99" s="209"/>
      <c r="GSZ99" s="209"/>
      <c r="GTA99" s="209"/>
      <c r="GTB99" s="209"/>
      <c r="GTC99" s="209"/>
      <c r="GTD99" s="209"/>
      <c r="GTE99" s="209"/>
      <c r="GTF99" s="209"/>
      <c r="GTG99" s="209"/>
      <c r="GTH99" s="209"/>
      <c r="GTI99" s="209"/>
      <c r="GTJ99" s="209"/>
      <c r="GTK99" s="209"/>
      <c r="GTL99" s="209"/>
      <c r="GTM99" s="209"/>
      <c r="GTN99" s="209"/>
      <c r="GTO99" s="209"/>
      <c r="GTP99" s="209"/>
      <c r="GTQ99" s="209"/>
      <c r="GTR99" s="209"/>
      <c r="GTS99" s="209"/>
      <c r="GTT99" s="209"/>
      <c r="GTU99" s="209"/>
      <c r="GTV99" s="209"/>
      <c r="GTW99" s="209"/>
      <c r="GTX99" s="209"/>
      <c r="GTY99" s="209"/>
      <c r="GTZ99" s="209"/>
      <c r="GUA99" s="209"/>
      <c r="GUB99" s="209"/>
      <c r="GUC99" s="209"/>
      <c r="GUD99" s="209"/>
      <c r="GUE99" s="209"/>
      <c r="GUF99" s="209"/>
      <c r="GUG99" s="209"/>
      <c r="GUH99" s="209"/>
      <c r="GUI99" s="209"/>
      <c r="GUJ99" s="209"/>
      <c r="GUK99" s="209"/>
      <c r="GUL99" s="209"/>
      <c r="GUM99" s="209"/>
      <c r="GUN99" s="209"/>
      <c r="GUO99" s="209"/>
      <c r="GUP99" s="209"/>
      <c r="GUQ99" s="209"/>
      <c r="GUR99" s="209"/>
      <c r="GUS99" s="209"/>
      <c r="GUT99" s="209"/>
      <c r="GUU99" s="209"/>
      <c r="GUV99" s="209"/>
      <c r="GUW99" s="209"/>
      <c r="GUX99" s="209"/>
      <c r="GUY99" s="209"/>
      <c r="GUZ99" s="209"/>
      <c r="GVA99" s="209"/>
      <c r="GVB99" s="209"/>
      <c r="GVC99" s="209"/>
      <c r="GVD99" s="209"/>
      <c r="GVE99" s="209"/>
      <c r="GVF99" s="209"/>
      <c r="GVG99" s="209"/>
      <c r="GVH99" s="209"/>
      <c r="GVI99" s="209"/>
      <c r="GVJ99" s="209"/>
      <c r="GVK99" s="209"/>
      <c r="GVL99" s="209"/>
      <c r="GVM99" s="209"/>
      <c r="GVN99" s="209"/>
      <c r="GVO99" s="209"/>
      <c r="GVP99" s="209"/>
      <c r="GVQ99" s="209"/>
      <c r="GVR99" s="209"/>
      <c r="GVS99" s="209"/>
      <c r="GVT99" s="209"/>
      <c r="GVU99" s="209"/>
      <c r="GVV99" s="209"/>
      <c r="GVW99" s="209"/>
      <c r="GVX99" s="209"/>
      <c r="GVY99" s="209"/>
      <c r="GVZ99" s="209"/>
      <c r="GWA99" s="209"/>
      <c r="GWB99" s="209"/>
      <c r="GWC99" s="209"/>
      <c r="GWD99" s="209"/>
      <c r="GWE99" s="209"/>
      <c r="GWF99" s="209"/>
      <c r="GWG99" s="209"/>
      <c r="GWH99" s="209"/>
      <c r="GWI99" s="209"/>
      <c r="GWJ99" s="209"/>
      <c r="GWK99" s="209"/>
      <c r="GWL99" s="209"/>
      <c r="GWM99" s="209"/>
      <c r="GWN99" s="209"/>
      <c r="GWO99" s="209"/>
      <c r="GWP99" s="209"/>
      <c r="GWQ99" s="209"/>
      <c r="GWR99" s="209"/>
      <c r="GWS99" s="209"/>
      <c r="GWT99" s="209"/>
      <c r="GWU99" s="209"/>
      <c r="GWV99" s="209"/>
      <c r="GWW99" s="209"/>
      <c r="GWX99" s="209"/>
      <c r="GWY99" s="209"/>
      <c r="GWZ99" s="209"/>
      <c r="GXA99" s="209"/>
      <c r="GXB99" s="209"/>
      <c r="GXC99" s="209"/>
      <c r="GXD99" s="209"/>
      <c r="GXE99" s="209"/>
      <c r="GXF99" s="209"/>
      <c r="GXG99" s="209"/>
      <c r="GXH99" s="209"/>
      <c r="GXI99" s="209"/>
      <c r="GXJ99" s="209"/>
      <c r="GXK99" s="209"/>
      <c r="GXL99" s="209"/>
      <c r="GXM99" s="209"/>
      <c r="GXN99" s="209"/>
      <c r="GXO99" s="209"/>
      <c r="GXP99" s="209"/>
      <c r="GXQ99" s="209"/>
      <c r="GXR99" s="209"/>
      <c r="GXS99" s="209"/>
      <c r="GXT99" s="209"/>
      <c r="GXU99" s="209"/>
      <c r="GXV99" s="209"/>
      <c r="GXW99" s="209"/>
      <c r="GXX99" s="209"/>
      <c r="GXY99" s="209"/>
      <c r="GXZ99" s="209"/>
      <c r="GYA99" s="209"/>
      <c r="GYB99" s="209"/>
      <c r="GYC99" s="209"/>
      <c r="GYD99" s="209"/>
      <c r="GYE99" s="209"/>
      <c r="GYF99" s="209"/>
      <c r="GYG99" s="209"/>
      <c r="GYH99" s="209"/>
      <c r="GYI99" s="209"/>
      <c r="GYJ99" s="209"/>
      <c r="GYK99" s="209"/>
      <c r="GYL99" s="209"/>
      <c r="GYM99" s="209"/>
      <c r="GYN99" s="209"/>
      <c r="GYO99" s="209"/>
      <c r="GYP99" s="209"/>
      <c r="GYQ99" s="209"/>
      <c r="GYR99" s="209"/>
      <c r="GYS99" s="209"/>
      <c r="GYT99" s="209"/>
      <c r="GYU99" s="209"/>
      <c r="GYV99" s="209"/>
      <c r="GYW99" s="209"/>
      <c r="GYX99" s="209"/>
      <c r="GYY99" s="209"/>
      <c r="GYZ99" s="209"/>
      <c r="GZA99" s="209"/>
      <c r="GZB99" s="209"/>
      <c r="GZC99" s="209"/>
      <c r="GZD99" s="209"/>
      <c r="GZE99" s="209"/>
      <c r="GZF99" s="209"/>
      <c r="GZG99" s="209"/>
      <c r="GZH99" s="209"/>
      <c r="GZI99" s="209"/>
      <c r="GZJ99" s="209"/>
      <c r="GZK99" s="209"/>
      <c r="GZL99" s="209"/>
      <c r="GZM99" s="209"/>
      <c r="GZN99" s="209"/>
      <c r="GZO99" s="209"/>
      <c r="GZP99" s="209"/>
      <c r="GZQ99" s="209"/>
      <c r="GZR99" s="209"/>
      <c r="GZS99" s="209"/>
      <c r="GZT99" s="209"/>
      <c r="GZU99" s="209"/>
      <c r="GZV99" s="209"/>
      <c r="GZW99" s="209"/>
      <c r="GZX99" s="209"/>
      <c r="GZY99" s="209"/>
      <c r="GZZ99" s="209"/>
      <c r="HAA99" s="209"/>
      <c r="HAB99" s="209"/>
      <c r="HAC99" s="209"/>
      <c r="HAD99" s="209"/>
      <c r="HAE99" s="209"/>
      <c r="HAF99" s="209"/>
      <c r="HAG99" s="209"/>
      <c r="HAH99" s="209"/>
      <c r="HAI99" s="209"/>
      <c r="HAJ99" s="209"/>
      <c r="HAK99" s="209"/>
      <c r="HAL99" s="209"/>
      <c r="HAM99" s="209"/>
      <c r="HAN99" s="209"/>
      <c r="HAO99" s="209"/>
      <c r="HAP99" s="209"/>
      <c r="HAQ99" s="209"/>
      <c r="HAR99" s="209"/>
      <c r="HAS99" s="209"/>
      <c r="HAT99" s="209"/>
      <c r="HAU99" s="209"/>
      <c r="HAV99" s="209"/>
      <c r="HAW99" s="209"/>
      <c r="HAX99" s="209"/>
      <c r="HAY99" s="209"/>
      <c r="HAZ99" s="209"/>
      <c r="HBA99" s="209"/>
      <c r="HBB99" s="209"/>
      <c r="HBC99" s="209"/>
      <c r="HBD99" s="209"/>
      <c r="HBE99" s="209"/>
      <c r="HBF99" s="209"/>
      <c r="HBG99" s="209"/>
      <c r="HBH99" s="209"/>
      <c r="HBI99" s="209"/>
      <c r="HBJ99" s="209"/>
      <c r="HBK99" s="209"/>
      <c r="HBL99" s="209"/>
      <c r="HBM99" s="209"/>
      <c r="HBN99" s="209"/>
      <c r="HBO99" s="209"/>
      <c r="HBP99" s="209"/>
      <c r="HBQ99" s="209"/>
      <c r="HBR99" s="209"/>
      <c r="HBS99" s="209"/>
      <c r="HBT99" s="209"/>
      <c r="HBU99" s="209"/>
      <c r="HBV99" s="209"/>
      <c r="HBW99" s="209"/>
      <c r="HBX99" s="209"/>
      <c r="HBY99" s="209"/>
      <c r="HBZ99" s="209"/>
      <c r="HCA99" s="209"/>
      <c r="HCB99" s="209"/>
      <c r="HCC99" s="209"/>
      <c r="HCD99" s="209"/>
      <c r="HCE99" s="209"/>
      <c r="HCF99" s="209"/>
      <c r="HCG99" s="209"/>
      <c r="HCH99" s="209"/>
      <c r="HCI99" s="209"/>
      <c r="HCJ99" s="209"/>
      <c r="HCK99" s="209"/>
      <c r="HCL99" s="209"/>
      <c r="HCM99" s="209"/>
      <c r="HCN99" s="209"/>
      <c r="HCO99" s="209"/>
      <c r="HCP99" s="209"/>
      <c r="HCQ99" s="209"/>
      <c r="HCR99" s="209"/>
      <c r="HCS99" s="209"/>
      <c r="HCT99" s="209"/>
      <c r="HCU99" s="209"/>
      <c r="HCV99" s="209"/>
      <c r="HCW99" s="209"/>
      <c r="HCX99" s="209"/>
      <c r="HCY99" s="209"/>
      <c r="HCZ99" s="209"/>
      <c r="HDA99" s="209"/>
      <c r="HDB99" s="209"/>
      <c r="HDC99" s="209"/>
      <c r="HDD99" s="209"/>
      <c r="HDE99" s="209"/>
      <c r="HDF99" s="209"/>
      <c r="HDG99" s="209"/>
      <c r="HDH99" s="209"/>
      <c r="HDI99" s="209"/>
      <c r="HDJ99" s="209"/>
      <c r="HDK99" s="209"/>
      <c r="HDL99" s="209"/>
      <c r="HDM99" s="209"/>
      <c r="HDN99" s="209"/>
      <c r="HDO99" s="209"/>
      <c r="HDP99" s="209"/>
      <c r="HDQ99" s="209"/>
      <c r="HDR99" s="209"/>
      <c r="HDS99" s="209"/>
      <c r="HDT99" s="209"/>
      <c r="HDU99" s="209"/>
      <c r="HDV99" s="209"/>
      <c r="HDW99" s="209"/>
      <c r="HDX99" s="209"/>
      <c r="HDY99" s="209"/>
      <c r="HDZ99" s="209"/>
      <c r="HEA99" s="209"/>
      <c r="HEB99" s="209"/>
      <c r="HEC99" s="209"/>
      <c r="HED99" s="209"/>
      <c r="HEE99" s="209"/>
      <c r="HEF99" s="209"/>
      <c r="HEG99" s="209"/>
      <c r="HEH99" s="209"/>
      <c r="HEI99" s="209"/>
      <c r="HEJ99" s="209"/>
      <c r="HEK99" s="209"/>
      <c r="HEL99" s="209"/>
      <c r="HEM99" s="209"/>
      <c r="HEN99" s="209"/>
      <c r="HEO99" s="209"/>
      <c r="HEP99" s="209"/>
      <c r="HEQ99" s="209"/>
      <c r="HER99" s="209"/>
      <c r="HES99" s="209"/>
      <c r="HET99" s="209"/>
      <c r="HEU99" s="209"/>
      <c r="HEV99" s="209"/>
      <c r="HEW99" s="209"/>
      <c r="HEX99" s="209"/>
      <c r="HEY99" s="209"/>
      <c r="HEZ99" s="209"/>
      <c r="HFA99" s="209"/>
      <c r="HFB99" s="209"/>
      <c r="HFC99" s="209"/>
      <c r="HFD99" s="209"/>
      <c r="HFE99" s="209"/>
      <c r="HFF99" s="209"/>
      <c r="HFG99" s="209"/>
      <c r="HFH99" s="209"/>
      <c r="HFI99" s="209"/>
      <c r="HFJ99" s="209"/>
      <c r="HFK99" s="209"/>
      <c r="HFL99" s="209"/>
      <c r="HFM99" s="209"/>
      <c r="HFN99" s="209"/>
      <c r="HFO99" s="209"/>
      <c r="HFP99" s="209"/>
      <c r="HFQ99" s="209"/>
      <c r="HFR99" s="209"/>
      <c r="HFS99" s="209"/>
      <c r="HFT99" s="209"/>
      <c r="HFU99" s="209"/>
      <c r="HFV99" s="209"/>
      <c r="HFW99" s="209"/>
      <c r="HFX99" s="209"/>
      <c r="HFY99" s="209"/>
      <c r="HFZ99" s="209"/>
      <c r="HGA99" s="209"/>
      <c r="HGB99" s="209"/>
      <c r="HGC99" s="209"/>
      <c r="HGD99" s="209"/>
      <c r="HGE99" s="209"/>
      <c r="HGF99" s="209"/>
      <c r="HGG99" s="209"/>
      <c r="HGH99" s="209"/>
      <c r="HGI99" s="209"/>
      <c r="HGJ99" s="209"/>
      <c r="HGK99" s="209"/>
      <c r="HGL99" s="209"/>
      <c r="HGM99" s="209"/>
      <c r="HGN99" s="209"/>
      <c r="HGO99" s="209"/>
      <c r="HGP99" s="209"/>
      <c r="HGQ99" s="209"/>
      <c r="HGR99" s="209"/>
      <c r="HGS99" s="209"/>
      <c r="HGT99" s="209"/>
      <c r="HGU99" s="209"/>
      <c r="HGV99" s="209"/>
      <c r="HGW99" s="209"/>
      <c r="HGX99" s="209"/>
      <c r="HGY99" s="209"/>
      <c r="HGZ99" s="209"/>
      <c r="HHA99" s="209"/>
      <c r="HHB99" s="209"/>
      <c r="HHC99" s="209"/>
      <c r="HHD99" s="209"/>
      <c r="HHE99" s="209"/>
      <c r="HHF99" s="209"/>
      <c r="HHG99" s="209"/>
      <c r="HHH99" s="209"/>
      <c r="HHI99" s="209"/>
      <c r="HHJ99" s="209"/>
      <c r="HHK99" s="209"/>
      <c r="HHL99" s="209"/>
      <c r="HHM99" s="209"/>
      <c r="HHN99" s="209"/>
      <c r="HHO99" s="209"/>
      <c r="HHP99" s="209"/>
      <c r="HHQ99" s="209"/>
      <c r="HHR99" s="209"/>
      <c r="HHS99" s="209"/>
      <c r="HHT99" s="209"/>
      <c r="HHU99" s="209"/>
      <c r="HHV99" s="209"/>
      <c r="HHW99" s="209"/>
      <c r="HHX99" s="209"/>
      <c r="HHY99" s="209"/>
      <c r="HHZ99" s="209"/>
      <c r="HIA99" s="209"/>
      <c r="HIB99" s="209"/>
      <c r="HIC99" s="209"/>
      <c r="HID99" s="209"/>
      <c r="HIE99" s="209"/>
      <c r="HIF99" s="209"/>
      <c r="HIG99" s="209"/>
      <c r="HIH99" s="209"/>
      <c r="HII99" s="209"/>
      <c r="HIJ99" s="209"/>
      <c r="HIK99" s="209"/>
      <c r="HIL99" s="209"/>
      <c r="HIM99" s="209"/>
      <c r="HIN99" s="209"/>
      <c r="HIO99" s="209"/>
      <c r="HIP99" s="209"/>
      <c r="HIQ99" s="209"/>
      <c r="HIR99" s="209"/>
      <c r="HIS99" s="209"/>
      <c r="HIT99" s="209"/>
      <c r="HIU99" s="209"/>
      <c r="HIV99" s="209"/>
      <c r="HIW99" s="209"/>
      <c r="HIX99" s="209"/>
      <c r="HIY99" s="209"/>
      <c r="HIZ99" s="209"/>
      <c r="HJA99" s="209"/>
      <c r="HJB99" s="209"/>
      <c r="HJC99" s="209"/>
      <c r="HJD99" s="209"/>
      <c r="HJE99" s="209"/>
      <c r="HJF99" s="209"/>
      <c r="HJG99" s="209"/>
      <c r="HJH99" s="209"/>
      <c r="HJI99" s="209"/>
      <c r="HJJ99" s="209"/>
      <c r="HJK99" s="209"/>
      <c r="HJL99" s="209"/>
      <c r="HJM99" s="209"/>
      <c r="HJN99" s="209"/>
      <c r="HJO99" s="209"/>
      <c r="HJP99" s="209"/>
      <c r="HJQ99" s="209"/>
      <c r="HJR99" s="209"/>
      <c r="HJS99" s="209"/>
      <c r="HJT99" s="209"/>
      <c r="HJU99" s="209"/>
      <c r="HJV99" s="209"/>
      <c r="HJW99" s="209"/>
      <c r="HJX99" s="209"/>
      <c r="HJY99" s="209"/>
      <c r="HJZ99" s="209"/>
      <c r="HKA99" s="209"/>
      <c r="HKB99" s="209"/>
      <c r="HKC99" s="209"/>
      <c r="HKD99" s="209"/>
      <c r="HKE99" s="209"/>
      <c r="HKF99" s="209"/>
      <c r="HKG99" s="209"/>
      <c r="HKH99" s="209"/>
      <c r="HKI99" s="209"/>
      <c r="HKJ99" s="209"/>
      <c r="HKK99" s="209"/>
      <c r="HKL99" s="209"/>
      <c r="HKM99" s="209"/>
      <c r="HKN99" s="209"/>
      <c r="HKO99" s="209"/>
      <c r="HKP99" s="209"/>
      <c r="HKQ99" s="209"/>
      <c r="HKR99" s="209"/>
      <c r="HKS99" s="209"/>
      <c r="HKT99" s="209"/>
      <c r="HKU99" s="209"/>
      <c r="HKV99" s="209"/>
      <c r="HKW99" s="209"/>
      <c r="HKX99" s="209"/>
      <c r="HKY99" s="209"/>
      <c r="HKZ99" s="209"/>
      <c r="HLA99" s="209"/>
      <c r="HLB99" s="209"/>
      <c r="HLC99" s="209"/>
      <c r="HLD99" s="209"/>
      <c r="HLE99" s="209"/>
      <c r="HLF99" s="209"/>
      <c r="HLG99" s="209"/>
      <c r="HLH99" s="209"/>
      <c r="HLI99" s="209"/>
      <c r="HLJ99" s="209"/>
      <c r="HLK99" s="209"/>
      <c r="HLL99" s="209"/>
      <c r="HLM99" s="209"/>
      <c r="HLN99" s="209"/>
      <c r="HLO99" s="209"/>
      <c r="HLP99" s="209"/>
      <c r="HLQ99" s="209"/>
      <c r="HLR99" s="209"/>
      <c r="HLS99" s="209"/>
      <c r="HLT99" s="209"/>
      <c r="HLU99" s="209"/>
      <c r="HLV99" s="209"/>
      <c r="HLW99" s="209"/>
      <c r="HLX99" s="209"/>
      <c r="HLY99" s="209"/>
      <c r="HLZ99" s="209"/>
      <c r="HMA99" s="209"/>
      <c r="HMB99" s="209"/>
      <c r="HMC99" s="209"/>
      <c r="HMD99" s="209"/>
      <c r="HME99" s="209"/>
      <c r="HMF99" s="209"/>
      <c r="HMG99" s="209"/>
      <c r="HMH99" s="209"/>
      <c r="HMI99" s="209"/>
      <c r="HMJ99" s="209"/>
      <c r="HMK99" s="209"/>
      <c r="HML99" s="209"/>
      <c r="HMM99" s="209"/>
      <c r="HMN99" s="209"/>
      <c r="HMO99" s="209"/>
      <c r="HMP99" s="209"/>
      <c r="HMQ99" s="209"/>
      <c r="HMR99" s="209"/>
      <c r="HMS99" s="209"/>
      <c r="HMT99" s="209"/>
      <c r="HMU99" s="209"/>
      <c r="HMV99" s="209"/>
      <c r="HMW99" s="209"/>
      <c r="HMX99" s="209"/>
      <c r="HMY99" s="209"/>
      <c r="HMZ99" s="209"/>
      <c r="HNA99" s="209"/>
      <c r="HNB99" s="209"/>
      <c r="HNC99" s="209"/>
      <c r="HND99" s="209"/>
      <c r="HNE99" s="209"/>
      <c r="HNF99" s="209"/>
      <c r="HNG99" s="209"/>
      <c r="HNH99" s="209"/>
      <c r="HNI99" s="209"/>
      <c r="HNJ99" s="209"/>
      <c r="HNK99" s="209"/>
      <c r="HNL99" s="209"/>
      <c r="HNM99" s="209"/>
      <c r="HNN99" s="209"/>
      <c r="HNO99" s="209"/>
      <c r="HNP99" s="209"/>
      <c r="HNQ99" s="209"/>
      <c r="HNR99" s="209"/>
      <c r="HNS99" s="209"/>
      <c r="HNT99" s="209"/>
      <c r="HNU99" s="209"/>
      <c r="HNV99" s="209"/>
      <c r="HNW99" s="209"/>
      <c r="HNX99" s="209"/>
      <c r="HNY99" s="209"/>
      <c r="HNZ99" s="209"/>
      <c r="HOA99" s="209"/>
      <c r="HOB99" s="209"/>
      <c r="HOC99" s="209"/>
      <c r="HOD99" s="209"/>
      <c r="HOE99" s="209"/>
      <c r="HOF99" s="209"/>
      <c r="HOG99" s="209"/>
      <c r="HOH99" s="209"/>
      <c r="HOI99" s="209"/>
      <c r="HOJ99" s="209"/>
      <c r="HOK99" s="209"/>
      <c r="HOL99" s="209"/>
      <c r="HOM99" s="209"/>
      <c r="HON99" s="209"/>
      <c r="HOO99" s="209"/>
      <c r="HOP99" s="209"/>
      <c r="HOQ99" s="209"/>
      <c r="HOR99" s="209"/>
      <c r="HOS99" s="209"/>
      <c r="HOT99" s="209"/>
      <c r="HOU99" s="209"/>
      <c r="HOV99" s="209"/>
      <c r="HOW99" s="209"/>
      <c r="HOX99" s="209"/>
      <c r="HOY99" s="209"/>
      <c r="HOZ99" s="209"/>
      <c r="HPA99" s="209"/>
      <c r="HPB99" s="209"/>
      <c r="HPC99" s="209"/>
      <c r="HPD99" s="209"/>
      <c r="HPE99" s="209"/>
      <c r="HPF99" s="209"/>
      <c r="HPG99" s="209"/>
      <c r="HPH99" s="209"/>
      <c r="HPI99" s="209"/>
      <c r="HPJ99" s="209"/>
      <c r="HPK99" s="209"/>
      <c r="HPL99" s="209"/>
      <c r="HPM99" s="209"/>
      <c r="HPN99" s="209"/>
      <c r="HPO99" s="209"/>
      <c r="HPP99" s="209"/>
      <c r="HPQ99" s="209"/>
      <c r="HPR99" s="209"/>
      <c r="HPS99" s="209"/>
      <c r="HPT99" s="209"/>
      <c r="HPU99" s="209"/>
      <c r="HPV99" s="209"/>
      <c r="HPW99" s="209"/>
      <c r="HPX99" s="209"/>
      <c r="HPY99" s="209"/>
      <c r="HPZ99" s="209"/>
      <c r="HQA99" s="209"/>
      <c r="HQB99" s="209"/>
      <c r="HQC99" s="209"/>
      <c r="HQD99" s="209"/>
      <c r="HQE99" s="209"/>
      <c r="HQF99" s="209"/>
      <c r="HQG99" s="209"/>
      <c r="HQH99" s="209"/>
      <c r="HQI99" s="209"/>
      <c r="HQJ99" s="209"/>
      <c r="HQK99" s="209"/>
      <c r="HQL99" s="209"/>
      <c r="HQM99" s="209"/>
      <c r="HQN99" s="209"/>
      <c r="HQO99" s="209"/>
      <c r="HQP99" s="209"/>
      <c r="HQQ99" s="209"/>
      <c r="HQR99" s="209"/>
      <c r="HQS99" s="209"/>
      <c r="HQT99" s="209"/>
      <c r="HQU99" s="209"/>
      <c r="HQV99" s="209"/>
      <c r="HQW99" s="209"/>
      <c r="HQX99" s="209"/>
      <c r="HQY99" s="209"/>
      <c r="HQZ99" s="209"/>
      <c r="HRA99" s="209"/>
      <c r="HRB99" s="209"/>
      <c r="HRC99" s="209"/>
      <c r="HRD99" s="209"/>
      <c r="HRE99" s="209"/>
      <c r="HRF99" s="209"/>
      <c r="HRG99" s="209"/>
      <c r="HRH99" s="209"/>
      <c r="HRI99" s="209"/>
      <c r="HRJ99" s="209"/>
      <c r="HRK99" s="209"/>
      <c r="HRL99" s="209"/>
      <c r="HRM99" s="209"/>
      <c r="HRN99" s="209"/>
      <c r="HRO99" s="209"/>
      <c r="HRP99" s="209"/>
      <c r="HRQ99" s="209"/>
      <c r="HRR99" s="209"/>
      <c r="HRS99" s="209"/>
      <c r="HRT99" s="209"/>
      <c r="HRU99" s="209"/>
      <c r="HRV99" s="209"/>
      <c r="HRW99" s="209"/>
      <c r="HRX99" s="209"/>
      <c r="HRY99" s="209"/>
      <c r="HRZ99" s="209"/>
      <c r="HSA99" s="209"/>
      <c r="HSB99" s="209"/>
      <c r="HSC99" s="209"/>
      <c r="HSD99" s="209"/>
      <c r="HSE99" s="209"/>
      <c r="HSF99" s="209"/>
      <c r="HSG99" s="209"/>
      <c r="HSH99" s="209"/>
      <c r="HSI99" s="209"/>
      <c r="HSJ99" s="209"/>
      <c r="HSK99" s="209"/>
      <c r="HSL99" s="209"/>
      <c r="HSM99" s="209"/>
      <c r="HSN99" s="209"/>
      <c r="HSO99" s="209"/>
      <c r="HSP99" s="209"/>
      <c r="HSQ99" s="209"/>
      <c r="HSR99" s="209"/>
      <c r="HSS99" s="209"/>
      <c r="HST99" s="209"/>
      <c r="HSU99" s="209"/>
      <c r="HSV99" s="209"/>
      <c r="HSW99" s="209"/>
      <c r="HSX99" s="209"/>
      <c r="HSY99" s="209"/>
      <c r="HSZ99" s="209"/>
      <c r="HTA99" s="209"/>
      <c r="HTB99" s="209"/>
      <c r="HTC99" s="209"/>
      <c r="HTD99" s="209"/>
      <c r="HTE99" s="209"/>
      <c r="HTF99" s="209"/>
      <c r="HTG99" s="209"/>
      <c r="HTH99" s="209"/>
      <c r="HTI99" s="209"/>
      <c r="HTJ99" s="209"/>
      <c r="HTK99" s="209"/>
      <c r="HTL99" s="209"/>
      <c r="HTM99" s="209"/>
      <c r="HTN99" s="209"/>
      <c r="HTO99" s="209"/>
      <c r="HTP99" s="209"/>
      <c r="HTQ99" s="209"/>
      <c r="HTR99" s="209"/>
      <c r="HTS99" s="209"/>
      <c r="HTT99" s="209"/>
      <c r="HTU99" s="209"/>
      <c r="HTV99" s="209"/>
      <c r="HTW99" s="209"/>
      <c r="HTX99" s="209"/>
      <c r="HTY99" s="209"/>
      <c r="HTZ99" s="209"/>
      <c r="HUA99" s="209"/>
      <c r="HUB99" s="209"/>
      <c r="HUC99" s="209"/>
      <c r="HUD99" s="209"/>
      <c r="HUE99" s="209"/>
      <c r="HUF99" s="209"/>
      <c r="HUG99" s="209"/>
      <c r="HUH99" s="209"/>
      <c r="HUI99" s="209"/>
      <c r="HUJ99" s="209"/>
      <c r="HUK99" s="209"/>
      <c r="HUL99" s="209"/>
      <c r="HUM99" s="209"/>
      <c r="HUN99" s="209"/>
      <c r="HUO99" s="209"/>
      <c r="HUP99" s="209"/>
      <c r="HUQ99" s="209"/>
      <c r="HUR99" s="209"/>
      <c r="HUS99" s="209"/>
      <c r="HUT99" s="209"/>
      <c r="HUU99" s="209"/>
      <c r="HUV99" s="209"/>
      <c r="HUW99" s="209"/>
      <c r="HUX99" s="209"/>
      <c r="HUY99" s="209"/>
      <c r="HUZ99" s="209"/>
      <c r="HVA99" s="209"/>
      <c r="HVB99" s="209"/>
      <c r="HVC99" s="209"/>
      <c r="HVD99" s="209"/>
      <c r="HVE99" s="209"/>
      <c r="HVF99" s="209"/>
      <c r="HVG99" s="209"/>
      <c r="HVH99" s="209"/>
      <c r="HVI99" s="209"/>
      <c r="HVJ99" s="209"/>
      <c r="HVK99" s="209"/>
      <c r="HVL99" s="209"/>
      <c r="HVM99" s="209"/>
      <c r="HVN99" s="209"/>
      <c r="HVO99" s="209"/>
      <c r="HVP99" s="209"/>
      <c r="HVQ99" s="209"/>
      <c r="HVR99" s="209"/>
      <c r="HVS99" s="209"/>
      <c r="HVT99" s="209"/>
      <c r="HVU99" s="209"/>
      <c r="HVV99" s="209"/>
      <c r="HVW99" s="209"/>
      <c r="HVX99" s="209"/>
      <c r="HVY99" s="209"/>
      <c r="HVZ99" s="209"/>
      <c r="HWA99" s="209"/>
      <c r="HWB99" s="209"/>
      <c r="HWC99" s="209"/>
      <c r="HWD99" s="209"/>
      <c r="HWE99" s="209"/>
      <c r="HWF99" s="209"/>
      <c r="HWG99" s="209"/>
      <c r="HWH99" s="209"/>
      <c r="HWI99" s="209"/>
      <c r="HWJ99" s="209"/>
      <c r="HWK99" s="209"/>
      <c r="HWL99" s="209"/>
      <c r="HWM99" s="209"/>
      <c r="HWN99" s="209"/>
      <c r="HWO99" s="209"/>
      <c r="HWP99" s="209"/>
      <c r="HWQ99" s="209"/>
      <c r="HWR99" s="209"/>
      <c r="HWS99" s="209"/>
      <c r="HWT99" s="209"/>
      <c r="HWU99" s="209"/>
      <c r="HWV99" s="209"/>
      <c r="HWW99" s="209"/>
      <c r="HWX99" s="209"/>
      <c r="HWY99" s="209"/>
      <c r="HWZ99" s="209"/>
      <c r="HXA99" s="209"/>
      <c r="HXB99" s="209"/>
      <c r="HXC99" s="209"/>
      <c r="HXD99" s="209"/>
      <c r="HXE99" s="209"/>
      <c r="HXF99" s="209"/>
      <c r="HXG99" s="209"/>
      <c r="HXH99" s="209"/>
      <c r="HXI99" s="209"/>
      <c r="HXJ99" s="209"/>
      <c r="HXK99" s="209"/>
      <c r="HXL99" s="209"/>
      <c r="HXM99" s="209"/>
      <c r="HXN99" s="209"/>
      <c r="HXO99" s="209"/>
      <c r="HXP99" s="209"/>
      <c r="HXQ99" s="209"/>
      <c r="HXR99" s="209"/>
      <c r="HXS99" s="209"/>
      <c r="HXT99" s="209"/>
      <c r="HXU99" s="209"/>
      <c r="HXV99" s="209"/>
      <c r="HXW99" s="209"/>
      <c r="HXX99" s="209"/>
      <c r="HXY99" s="209"/>
      <c r="HXZ99" s="209"/>
      <c r="HYA99" s="209"/>
      <c r="HYB99" s="209"/>
      <c r="HYC99" s="209"/>
      <c r="HYD99" s="209"/>
      <c r="HYE99" s="209"/>
      <c r="HYF99" s="209"/>
      <c r="HYG99" s="209"/>
      <c r="HYH99" s="209"/>
      <c r="HYI99" s="209"/>
      <c r="HYJ99" s="209"/>
      <c r="HYK99" s="209"/>
      <c r="HYL99" s="209"/>
      <c r="HYM99" s="209"/>
      <c r="HYN99" s="209"/>
      <c r="HYO99" s="209"/>
      <c r="HYP99" s="209"/>
      <c r="HYQ99" s="209"/>
      <c r="HYR99" s="209"/>
      <c r="HYS99" s="209"/>
      <c r="HYT99" s="209"/>
      <c r="HYU99" s="209"/>
      <c r="HYV99" s="209"/>
      <c r="HYW99" s="209"/>
      <c r="HYX99" s="209"/>
      <c r="HYY99" s="209"/>
      <c r="HYZ99" s="209"/>
      <c r="HZA99" s="209"/>
      <c r="HZB99" s="209"/>
      <c r="HZC99" s="209"/>
      <c r="HZD99" s="209"/>
      <c r="HZE99" s="209"/>
      <c r="HZF99" s="209"/>
      <c r="HZG99" s="209"/>
      <c r="HZH99" s="209"/>
      <c r="HZI99" s="209"/>
      <c r="HZJ99" s="209"/>
      <c r="HZK99" s="209"/>
      <c r="HZL99" s="209"/>
      <c r="HZM99" s="209"/>
      <c r="HZN99" s="209"/>
      <c r="HZO99" s="209"/>
      <c r="HZP99" s="209"/>
      <c r="HZQ99" s="209"/>
      <c r="HZR99" s="209"/>
      <c r="HZS99" s="209"/>
      <c r="HZT99" s="209"/>
      <c r="HZU99" s="209"/>
      <c r="HZV99" s="209"/>
      <c r="HZW99" s="209"/>
      <c r="HZX99" s="209"/>
      <c r="HZY99" s="209"/>
      <c r="HZZ99" s="209"/>
      <c r="IAA99" s="209"/>
      <c r="IAB99" s="209"/>
      <c r="IAC99" s="209"/>
      <c r="IAD99" s="209"/>
      <c r="IAE99" s="209"/>
      <c r="IAF99" s="209"/>
      <c r="IAG99" s="209"/>
      <c r="IAH99" s="209"/>
      <c r="IAI99" s="209"/>
      <c r="IAJ99" s="209"/>
      <c r="IAK99" s="209"/>
      <c r="IAL99" s="209"/>
      <c r="IAM99" s="209"/>
      <c r="IAN99" s="209"/>
      <c r="IAO99" s="209"/>
      <c r="IAP99" s="209"/>
      <c r="IAQ99" s="209"/>
      <c r="IAR99" s="209"/>
      <c r="IAS99" s="209"/>
      <c r="IAT99" s="209"/>
      <c r="IAU99" s="209"/>
      <c r="IAV99" s="209"/>
      <c r="IAW99" s="209"/>
      <c r="IAX99" s="209"/>
      <c r="IAY99" s="209"/>
      <c r="IAZ99" s="209"/>
      <c r="IBA99" s="209"/>
      <c r="IBB99" s="209"/>
      <c r="IBC99" s="209"/>
      <c r="IBD99" s="209"/>
      <c r="IBE99" s="209"/>
      <c r="IBF99" s="209"/>
      <c r="IBG99" s="209"/>
      <c r="IBH99" s="209"/>
      <c r="IBI99" s="209"/>
      <c r="IBJ99" s="209"/>
      <c r="IBK99" s="209"/>
      <c r="IBL99" s="209"/>
      <c r="IBM99" s="209"/>
      <c r="IBN99" s="209"/>
      <c r="IBO99" s="209"/>
      <c r="IBP99" s="209"/>
      <c r="IBQ99" s="209"/>
      <c r="IBR99" s="209"/>
      <c r="IBS99" s="209"/>
      <c r="IBT99" s="209"/>
      <c r="IBU99" s="209"/>
      <c r="IBV99" s="209"/>
      <c r="IBW99" s="209"/>
      <c r="IBX99" s="209"/>
      <c r="IBY99" s="209"/>
      <c r="IBZ99" s="209"/>
      <c r="ICA99" s="209"/>
      <c r="ICB99" s="209"/>
      <c r="ICC99" s="209"/>
      <c r="ICD99" s="209"/>
      <c r="ICE99" s="209"/>
      <c r="ICF99" s="209"/>
      <c r="ICG99" s="209"/>
      <c r="ICH99" s="209"/>
      <c r="ICI99" s="209"/>
      <c r="ICJ99" s="209"/>
      <c r="ICK99" s="209"/>
      <c r="ICL99" s="209"/>
      <c r="ICM99" s="209"/>
      <c r="ICN99" s="209"/>
      <c r="ICO99" s="209"/>
      <c r="ICP99" s="209"/>
      <c r="ICQ99" s="209"/>
      <c r="ICR99" s="209"/>
      <c r="ICS99" s="209"/>
      <c r="ICT99" s="209"/>
      <c r="ICU99" s="209"/>
      <c r="ICV99" s="209"/>
      <c r="ICW99" s="209"/>
      <c r="ICX99" s="209"/>
      <c r="ICY99" s="209"/>
      <c r="ICZ99" s="209"/>
      <c r="IDA99" s="209"/>
      <c r="IDB99" s="209"/>
      <c r="IDC99" s="209"/>
      <c r="IDD99" s="209"/>
      <c r="IDE99" s="209"/>
      <c r="IDF99" s="209"/>
      <c r="IDG99" s="209"/>
      <c r="IDH99" s="209"/>
      <c r="IDI99" s="209"/>
      <c r="IDJ99" s="209"/>
      <c r="IDK99" s="209"/>
      <c r="IDL99" s="209"/>
      <c r="IDM99" s="209"/>
      <c r="IDN99" s="209"/>
      <c r="IDO99" s="209"/>
      <c r="IDP99" s="209"/>
      <c r="IDQ99" s="209"/>
      <c r="IDR99" s="209"/>
      <c r="IDS99" s="209"/>
      <c r="IDT99" s="209"/>
      <c r="IDU99" s="209"/>
      <c r="IDV99" s="209"/>
      <c r="IDW99" s="209"/>
      <c r="IDX99" s="209"/>
      <c r="IDY99" s="209"/>
      <c r="IDZ99" s="209"/>
      <c r="IEA99" s="209"/>
      <c r="IEB99" s="209"/>
      <c r="IEC99" s="209"/>
      <c r="IED99" s="209"/>
      <c r="IEE99" s="209"/>
      <c r="IEF99" s="209"/>
      <c r="IEG99" s="209"/>
      <c r="IEH99" s="209"/>
      <c r="IEI99" s="209"/>
      <c r="IEJ99" s="209"/>
      <c r="IEK99" s="209"/>
      <c r="IEL99" s="209"/>
      <c r="IEM99" s="209"/>
      <c r="IEN99" s="209"/>
      <c r="IEO99" s="209"/>
      <c r="IEP99" s="209"/>
      <c r="IEQ99" s="209"/>
      <c r="IER99" s="209"/>
      <c r="IES99" s="209"/>
      <c r="IET99" s="209"/>
      <c r="IEU99" s="209"/>
      <c r="IEV99" s="209"/>
      <c r="IEW99" s="209"/>
      <c r="IEX99" s="209"/>
      <c r="IEY99" s="209"/>
      <c r="IEZ99" s="209"/>
      <c r="IFA99" s="209"/>
      <c r="IFB99" s="209"/>
      <c r="IFC99" s="209"/>
      <c r="IFD99" s="209"/>
      <c r="IFE99" s="209"/>
      <c r="IFF99" s="209"/>
      <c r="IFG99" s="209"/>
      <c r="IFH99" s="209"/>
      <c r="IFI99" s="209"/>
      <c r="IFJ99" s="209"/>
      <c r="IFK99" s="209"/>
      <c r="IFL99" s="209"/>
      <c r="IFM99" s="209"/>
      <c r="IFN99" s="209"/>
      <c r="IFO99" s="209"/>
      <c r="IFP99" s="209"/>
      <c r="IFQ99" s="209"/>
      <c r="IFR99" s="209"/>
      <c r="IFS99" s="209"/>
      <c r="IFT99" s="209"/>
      <c r="IFU99" s="209"/>
      <c r="IFV99" s="209"/>
      <c r="IFW99" s="209"/>
      <c r="IFX99" s="209"/>
      <c r="IFY99" s="209"/>
      <c r="IFZ99" s="209"/>
      <c r="IGA99" s="209"/>
      <c r="IGB99" s="209"/>
      <c r="IGC99" s="209"/>
      <c r="IGD99" s="209"/>
      <c r="IGE99" s="209"/>
      <c r="IGF99" s="209"/>
      <c r="IGG99" s="209"/>
      <c r="IGH99" s="209"/>
      <c r="IGI99" s="209"/>
      <c r="IGJ99" s="209"/>
      <c r="IGK99" s="209"/>
      <c r="IGL99" s="209"/>
      <c r="IGM99" s="209"/>
      <c r="IGN99" s="209"/>
      <c r="IGO99" s="209"/>
      <c r="IGP99" s="209"/>
      <c r="IGQ99" s="209"/>
      <c r="IGR99" s="209"/>
      <c r="IGS99" s="209"/>
      <c r="IGT99" s="209"/>
      <c r="IGU99" s="209"/>
      <c r="IGV99" s="209"/>
      <c r="IGW99" s="209"/>
      <c r="IGX99" s="209"/>
      <c r="IGY99" s="209"/>
      <c r="IGZ99" s="209"/>
      <c r="IHA99" s="209"/>
      <c r="IHB99" s="209"/>
      <c r="IHC99" s="209"/>
      <c r="IHD99" s="209"/>
      <c r="IHE99" s="209"/>
      <c r="IHF99" s="209"/>
      <c r="IHG99" s="209"/>
      <c r="IHH99" s="209"/>
      <c r="IHI99" s="209"/>
      <c r="IHJ99" s="209"/>
      <c r="IHK99" s="209"/>
      <c r="IHL99" s="209"/>
      <c r="IHM99" s="209"/>
      <c r="IHN99" s="209"/>
      <c r="IHO99" s="209"/>
      <c r="IHP99" s="209"/>
      <c r="IHQ99" s="209"/>
      <c r="IHR99" s="209"/>
      <c r="IHS99" s="209"/>
      <c r="IHT99" s="209"/>
      <c r="IHU99" s="209"/>
      <c r="IHV99" s="209"/>
      <c r="IHW99" s="209"/>
      <c r="IHX99" s="209"/>
      <c r="IHY99" s="209"/>
      <c r="IHZ99" s="209"/>
      <c r="IIA99" s="209"/>
      <c r="IIB99" s="209"/>
      <c r="IIC99" s="209"/>
      <c r="IID99" s="209"/>
      <c r="IIE99" s="209"/>
      <c r="IIF99" s="209"/>
      <c r="IIG99" s="209"/>
      <c r="IIH99" s="209"/>
      <c r="III99" s="209"/>
      <c r="IIJ99" s="209"/>
      <c r="IIK99" s="209"/>
      <c r="IIL99" s="209"/>
      <c r="IIM99" s="209"/>
      <c r="IIN99" s="209"/>
      <c r="IIO99" s="209"/>
      <c r="IIP99" s="209"/>
      <c r="IIQ99" s="209"/>
      <c r="IIR99" s="209"/>
      <c r="IIS99" s="209"/>
      <c r="IIT99" s="209"/>
      <c r="IIU99" s="209"/>
      <c r="IIV99" s="209"/>
      <c r="IIW99" s="209"/>
      <c r="IIX99" s="209"/>
      <c r="IIY99" s="209"/>
      <c r="IIZ99" s="209"/>
      <c r="IJA99" s="209"/>
      <c r="IJB99" s="209"/>
      <c r="IJC99" s="209"/>
      <c r="IJD99" s="209"/>
      <c r="IJE99" s="209"/>
      <c r="IJF99" s="209"/>
      <c r="IJG99" s="209"/>
      <c r="IJH99" s="209"/>
      <c r="IJI99" s="209"/>
      <c r="IJJ99" s="209"/>
      <c r="IJK99" s="209"/>
      <c r="IJL99" s="209"/>
      <c r="IJM99" s="209"/>
      <c r="IJN99" s="209"/>
      <c r="IJO99" s="209"/>
      <c r="IJP99" s="209"/>
      <c r="IJQ99" s="209"/>
      <c r="IJR99" s="209"/>
      <c r="IJS99" s="209"/>
      <c r="IJT99" s="209"/>
      <c r="IJU99" s="209"/>
      <c r="IJV99" s="209"/>
      <c r="IJW99" s="209"/>
      <c r="IJX99" s="209"/>
      <c r="IJY99" s="209"/>
      <c r="IJZ99" s="209"/>
      <c r="IKA99" s="209"/>
      <c r="IKB99" s="209"/>
      <c r="IKC99" s="209"/>
      <c r="IKD99" s="209"/>
      <c r="IKE99" s="209"/>
      <c r="IKF99" s="209"/>
      <c r="IKG99" s="209"/>
      <c r="IKH99" s="209"/>
      <c r="IKI99" s="209"/>
      <c r="IKJ99" s="209"/>
      <c r="IKK99" s="209"/>
      <c r="IKL99" s="209"/>
      <c r="IKM99" s="209"/>
      <c r="IKN99" s="209"/>
      <c r="IKO99" s="209"/>
      <c r="IKP99" s="209"/>
      <c r="IKQ99" s="209"/>
      <c r="IKR99" s="209"/>
      <c r="IKS99" s="209"/>
      <c r="IKT99" s="209"/>
      <c r="IKU99" s="209"/>
      <c r="IKV99" s="209"/>
      <c r="IKW99" s="209"/>
      <c r="IKX99" s="209"/>
      <c r="IKY99" s="209"/>
      <c r="IKZ99" s="209"/>
      <c r="ILA99" s="209"/>
      <c r="ILB99" s="209"/>
      <c r="ILC99" s="209"/>
      <c r="ILD99" s="209"/>
      <c r="ILE99" s="209"/>
      <c r="ILF99" s="209"/>
      <c r="ILG99" s="209"/>
      <c r="ILH99" s="209"/>
      <c r="ILI99" s="209"/>
      <c r="ILJ99" s="209"/>
      <c r="ILK99" s="209"/>
      <c r="ILL99" s="209"/>
      <c r="ILM99" s="209"/>
      <c r="ILN99" s="209"/>
      <c r="ILO99" s="209"/>
      <c r="ILP99" s="209"/>
      <c r="ILQ99" s="209"/>
      <c r="ILR99" s="209"/>
      <c r="ILS99" s="209"/>
      <c r="ILT99" s="209"/>
      <c r="ILU99" s="209"/>
      <c r="ILV99" s="209"/>
      <c r="ILW99" s="209"/>
      <c r="ILX99" s="209"/>
      <c r="ILY99" s="209"/>
      <c r="ILZ99" s="209"/>
      <c r="IMA99" s="209"/>
      <c r="IMB99" s="209"/>
      <c r="IMC99" s="209"/>
      <c r="IMD99" s="209"/>
      <c r="IME99" s="209"/>
      <c r="IMF99" s="209"/>
      <c r="IMG99" s="209"/>
      <c r="IMH99" s="209"/>
      <c r="IMI99" s="209"/>
      <c r="IMJ99" s="209"/>
      <c r="IMK99" s="209"/>
      <c r="IML99" s="209"/>
      <c r="IMM99" s="209"/>
      <c r="IMN99" s="209"/>
      <c r="IMO99" s="209"/>
      <c r="IMP99" s="209"/>
      <c r="IMQ99" s="209"/>
      <c r="IMR99" s="209"/>
      <c r="IMS99" s="209"/>
      <c r="IMT99" s="209"/>
      <c r="IMU99" s="209"/>
      <c r="IMV99" s="209"/>
      <c r="IMW99" s="209"/>
      <c r="IMX99" s="209"/>
      <c r="IMY99" s="209"/>
      <c r="IMZ99" s="209"/>
      <c r="INA99" s="209"/>
      <c r="INB99" s="209"/>
      <c r="INC99" s="209"/>
      <c r="IND99" s="209"/>
      <c r="INE99" s="209"/>
      <c r="INF99" s="209"/>
      <c r="ING99" s="209"/>
      <c r="INH99" s="209"/>
      <c r="INI99" s="209"/>
      <c r="INJ99" s="209"/>
      <c r="INK99" s="209"/>
      <c r="INL99" s="209"/>
      <c r="INM99" s="209"/>
      <c r="INN99" s="209"/>
      <c r="INO99" s="209"/>
      <c r="INP99" s="209"/>
      <c r="INQ99" s="209"/>
      <c r="INR99" s="209"/>
      <c r="INS99" s="209"/>
      <c r="INT99" s="209"/>
      <c r="INU99" s="209"/>
      <c r="INV99" s="209"/>
      <c r="INW99" s="209"/>
      <c r="INX99" s="209"/>
      <c r="INY99" s="209"/>
      <c r="INZ99" s="209"/>
      <c r="IOA99" s="209"/>
      <c r="IOB99" s="209"/>
      <c r="IOC99" s="209"/>
      <c r="IOD99" s="209"/>
      <c r="IOE99" s="209"/>
      <c r="IOF99" s="209"/>
      <c r="IOG99" s="209"/>
      <c r="IOH99" s="209"/>
      <c r="IOI99" s="209"/>
      <c r="IOJ99" s="209"/>
      <c r="IOK99" s="209"/>
      <c r="IOL99" s="209"/>
      <c r="IOM99" s="209"/>
      <c r="ION99" s="209"/>
      <c r="IOO99" s="209"/>
      <c r="IOP99" s="209"/>
      <c r="IOQ99" s="209"/>
      <c r="IOR99" s="209"/>
      <c r="IOS99" s="209"/>
      <c r="IOT99" s="209"/>
      <c r="IOU99" s="209"/>
      <c r="IOV99" s="209"/>
      <c r="IOW99" s="209"/>
      <c r="IOX99" s="209"/>
      <c r="IOY99" s="209"/>
      <c r="IOZ99" s="209"/>
      <c r="IPA99" s="209"/>
      <c r="IPB99" s="209"/>
      <c r="IPC99" s="209"/>
      <c r="IPD99" s="209"/>
      <c r="IPE99" s="209"/>
      <c r="IPF99" s="209"/>
      <c r="IPG99" s="209"/>
      <c r="IPH99" s="209"/>
      <c r="IPI99" s="209"/>
      <c r="IPJ99" s="209"/>
      <c r="IPK99" s="209"/>
      <c r="IPL99" s="209"/>
      <c r="IPM99" s="209"/>
      <c r="IPN99" s="209"/>
      <c r="IPO99" s="209"/>
      <c r="IPP99" s="209"/>
      <c r="IPQ99" s="209"/>
      <c r="IPR99" s="209"/>
      <c r="IPS99" s="209"/>
      <c r="IPT99" s="209"/>
      <c r="IPU99" s="209"/>
      <c r="IPV99" s="209"/>
      <c r="IPW99" s="209"/>
      <c r="IPX99" s="209"/>
      <c r="IPY99" s="209"/>
      <c r="IPZ99" s="209"/>
      <c r="IQA99" s="209"/>
      <c r="IQB99" s="209"/>
      <c r="IQC99" s="209"/>
      <c r="IQD99" s="209"/>
      <c r="IQE99" s="209"/>
      <c r="IQF99" s="209"/>
      <c r="IQG99" s="209"/>
      <c r="IQH99" s="209"/>
      <c r="IQI99" s="209"/>
      <c r="IQJ99" s="209"/>
      <c r="IQK99" s="209"/>
      <c r="IQL99" s="209"/>
      <c r="IQM99" s="209"/>
      <c r="IQN99" s="209"/>
      <c r="IQO99" s="209"/>
      <c r="IQP99" s="209"/>
      <c r="IQQ99" s="209"/>
      <c r="IQR99" s="209"/>
      <c r="IQS99" s="209"/>
      <c r="IQT99" s="209"/>
      <c r="IQU99" s="209"/>
      <c r="IQV99" s="209"/>
      <c r="IQW99" s="209"/>
      <c r="IQX99" s="209"/>
      <c r="IQY99" s="209"/>
      <c r="IQZ99" s="209"/>
      <c r="IRA99" s="209"/>
      <c r="IRB99" s="209"/>
      <c r="IRC99" s="209"/>
      <c r="IRD99" s="209"/>
      <c r="IRE99" s="209"/>
      <c r="IRF99" s="209"/>
      <c r="IRG99" s="209"/>
      <c r="IRH99" s="209"/>
      <c r="IRI99" s="209"/>
      <c r="IRJ99" s="209"/>
      <c r="IRK99" s="209"/>
      <c r="IRL99" s="209"/>
      <c r="IRM99" s="209"/>
      <c r="IRN99" s="209"/>
      <c r="IRO99" s="209"/>
      <c r="IRP99" s="209"/>
      <c r="IRQ99" s="209"/>
      <c r="IRR99" s="209"/>
      <c r="IRS99" s="209"/>
      <c r="IRT99" s="209"/>
      <c r="IRU99" s="209"/>
      <c r="IRV99" s="209"/>
      <c r="IRW99" s="209"/>
      <c r="IRX99" s="209"/>
      <c r="IRY99" s="209"/>
      <c r="IRZ99" s="209"/>
      <c r="ISA99" s="209"/>
      <c r="ISB99" s="209"/>
      <c r="ISC99" s="209"/>
      <c r="ISD99" s="209"/>
      <c r="ISE99" s="209"/>
      <c r="ISF99" s="209"/>
      <c r="ISG99" s="209"/>
      <c r="ISH99" s="209"/>
      <c r="ISI99" s="209"/>
      <c r="ISJ99" s="209"/>
      <c r="ISK99" s="209"/>
      <c r="ISL99" s="209"/>
      <c r="ISM99" s="209"/>
      <c r="ISN99" s="209"/>
      <c r="ISO99" s="209"/>
      <c r="ISP99" s="209"/>
      <c r="ISQ99" s="209"/>
      <c r="ISR99" s="209"/>
      <c r="ISS99" s="209"/>
      <c r="IST99" s="209"/>
      <c r="ISU99" s="209"/>
      <c r="ISV99" s="209"/>
      <c r="ISW99" s="209"/>
      <c r="ISX99" s="209"/>
      <c r="ISY99" s="209"/>
      <c r="ISZ99" s="209"/>
      <c r="ITA99" s="209"/>
      <c r="ITB99" s="209"/>
      <c r="ITC99" s="209"/>
      <c r="ITD99" s="209"/>
      <c r="ITE99" s="209"/>
      <c r="ITF99" s="209"/>
      <c r="ITG99" s="209"/>
      <c r="ITH99" s="209"/>
      <c r="ITI99" s="209"/>
      <c r="ITJ99" s="209"/>
      <c r="ITK99" s="209"/>
      <c r="ITL99" s="209"/>
      <c r="ITM99" s="209"/>
      <c r="ITN99" s="209"/>
      <c r="ITO99" s="209"/>
      <c r="ITP99" s="209"/>
      <c r="ITQ99" s="209"/>
      <c r="ITR99" s="209"/>
      <c r="ITS99" s="209"/>
      <c r="ITT99" s="209"/>
      <c r="ITU99" s="209"/>
      <c r="ITV99" s="209"/>
      <c r="ITW99" s="209"/>
      <c r="ITX99" s="209"/>
      <c r="ITY99" s="209"/>
      <c r="ITZ99" s="209"/>
      <c r="IUA99" s="209"/>
      <c r="IUB99" s="209"/>
      <c r="IUC99" s="209"/>
      <c r="IUD99" s="209"/>
      <c r="IUE99" s="209"/>
      <c r="IUF99" s="209"/>
      <c r="IUG99" s="209"/>
      <c r="IUH99" s="209"/>
      <c r="IUI99" s="209"/>
      <c r="IUJ99" s="209"/>
      <c r="IUK99" s="209"/>
      <c r="IUL99" s="209"/>
      <c r="IUM99" s="209"/>
      <c r="IUN99" s="209"/>
      <c r="IUO99" s="209"/>
      <c r="IUP99" s="209"/>
      <c r="IUQ99" s="209"/>
      <c r="IUR99" s="209"/>
      <c r="IUS99" s="209"/>
      <c r="IUT99" s="209"/>
      <c r="IUU99" s="209"/>
      <c r="IUV99" s="209"/>
      <c r="IUW99" s="209"/>
      <c r="IUX99" s="209"/>
      <c r="IUY99" s="209"/>
      <c r="IUZ99" s="209"/>
      <c r="IVA99" s="209"/>
      <c r="IVB99" s="209"/>
      <c r="IVC99" s="209"/>
      <c r="IVD99" s="209"/>
      <c r="IVE99" s="209"/>
      <c r="IVF99" s="209"/>
      <c r="IVG99" s="209"/>
      <c r="IVH99" s="209"/>
      <c r="IVI99" s="209"/>
      <c r="IVJ99" s="209"/>
      <c r="IVK99" s="209"/>
      <c r="IVL99" s="209"/>
      <c r="IVM99" s="209"/>
      <c r="IVN99" s="209"/>
      <c r="IVO99" s="209"/>
      <c r="IVP99" s="209"/>
      <c r="IVQ99" s="209"/>
      <c r="IVR99" s="209"/>
      <c r="IVS99" s="209"/>
      <c r="IVT99" s="209"/>
      <c r="IVU99" s="209"/>
      <c r="IVV99" s="209"/>
      <c r="IVW99" s="209"/>
      <c r="IVX99" s="209"/>
      <c r="IVY99" s="209"/>
      <c r="IVZ99" s="209"/>
      <c r="IWA99" s="209"/>
      <c r="IWB99" s="209"/>
      <c r="IWC99" s="209"/>
      <c r="IWD99" s="209"/>
      <c r="IWE99" s="209"/>
      <c r="IWF99" s="209"/>
      <c r="IWG99" s="209"/>
      <c r="IWH99" s="209"/>
      <c r="IWI99" s="209"/>
      <c r="IWJ99" s="209"/>
      <c r="IWK99" s="209"/>
      <c r="IWL99" s="209"/>
      <c r="IWM99" s="209"/>
      <c r="IWN99" s="209"/>
      <c r="IWO99" s="209"/>
      <c r="IWP99" s="209"/>
      <c r="IWQ99" s="209"/>
      <c r="IWR99" s="209"/>
      <c r="IWS99" s="209"/>
      <c r="IWT99" s="209"/>
      <c r="IWU99" s="209"/>
      <c r="IWV99" s="209"/>
      <c r="IWW99" s="209"/>
      <c r="IWX99" s="209"/>
      <c r="IWY99" s="209"/>
      <c r="IWZ99" s="209"/>
      <c r="IXA99" s="209"/>
      <c r="IXB99" s="209"/>
      <c r="IXC99" s="209"/>
      <c r="IXD99" s="209"/>
      <c r="IXE99" s="209"/>
      <c r="IXF99" s="209"/>
      <c r="IXG99" s="209"/>
      <c r="IXH99" s="209"/>
      <c r="IXI99" s="209"/>
      <c r="IXJ99" s="209"/>
      <c r="IXK99" s="209"/>
      <c r="IXL99" s="209"/>
      <c r="IXM99" s="209"/>
      <c r="IXN99" s="209"/>
      <c r="IXO99" s="209"/>
      <c r="IXP99" s="209"/>
      <c r="IXQ99" s="209"/>
      <c r="IXR99" s="209"/>
      <c r="IXS99" s="209"/>
      <c r="IXT99" s="209"/>
      <c r="IXU99" s="209"/>
      <c r="IXV99" s="209"/>
      <c r="IXW99" s="209"/>
      <c r="IXX99" s="209"/>
      <c r="IXY99" s="209"/>
      <c r="IXZ99" s="209"/>
      <c r="IYA99" s="209"/>
      <c r="IYB99" s="209"/>
      <c r="IYC99" s="209"/>
      <c r="IYD99" s="209"/>
      <c r="IYE99" s="209"/>
      <c r="IYF99" s="209"/>
      <c r="IYG99" s="209"/>
      <c r="IYH99" s="209"/>
      <c r="IYI99" s="209"/>
      <c r="IYJ99" s="209"/>
      <c r="IYK99" s="209"/>
      <c r="IYL99" s="209"/>
      <c r="IYM99" s="209"/>
      <c r="IYN99" s="209"/>
      <c r="IYO99" s="209"/>
      <c r="IYP99" s="209"/>
      <c r="IYQ99" s="209"/>
      <c r="IYR99" s="209"/>
      <c r="IYS99" s="209"/>
      <c r="IYT99" s="209"/>
      <c r="IYU99" s="209"/>
      <c r="IYV99" s="209"/>
      <c r="IYW99" s="209"/>
      <c r="IYX99" s="209"/>
      <c r="IYY99" s="209"/>
      <c r="IYZ99" s="209"/>
      <c r="IZA99" s="209"/>
      <c r="IZB99" s="209"/>
      <c r="IZC99" s="209"/>
      <c r="IZD99" s="209"/>
      <c r="IZE99" s="209"/>
      <c r="IZF99" s="209"/>
      <c r="IZG99" s="209"/>
      <c r="IZH99" s="209"/>
      <c r="IZI99" s="209"/>
      <c r="IZJ99" s="209"/>
      <c r="IZK99" s="209"/>
      <c r="IZL99" s="209"/>
      <c r="IZM99" s="209"/>
      <c r="IZN99" s="209"/>
      <c r="IZO99" s="209"/>
      <c r="IZP99" s="209"/>
      <c r="IZQ99" s="209"/>
      <c r="IZR99" s="209"/>
      <c r="IZS99" s="209"/>
      <c r="IZT99" s="209"/>
      <c r="IZU99" s="209"/>
      <c r="IZV99" s="209"/>
      <c r="IZW99" s="209"/>
      <c r="IZX99" s="209"/>
      <c r="IZY99" s="209"/>
      <c r="IZZ99" s="209"/>
      <c r="JAA99" s="209"/>
      <c r="JAB99" s="209"/>
      <c r="JAC99" s="209"/>
      <c r="JAD99" s="209"/>
      <c r="JAE99" s="209"/>
      <c r="JAF99" s="209"/>
      <c r="JAG99" s="209"/>
      <c r="JAH99" s="209"/>
      <c r="JAI99" s="209"/>
      <c r="JAJ99" s="209"/>
      <c r="JAK99" s="209"/>
      <c r="JAL99" s="209"/>
      <c r="JAM99" s="209"/>
      <c r="JAN99" s="209"/>
      <c r="JAO99" s="209"/>
      <c r="JAP99" s="209"/>
      <c r="JAQ99" s="209"/>
      <c r="JAR99" s="209"/>
      <c r="JAS99" s="209"/>
      <c r="JAT99" s="209"/>
      <c r="JAU99" s="209"/>
      <c r="JAV99" s="209"/>
      <c r="JAW99" s="209"/>
      <c r="JAX99" s="209"/>
      <c r="JAY99" s="209"/>
      <c r="JAZ99" s="209"/>
      <c r="JBA99" s="209"/>
      <c r="JBB99" s="209"/>
      <c r="JBC99" s="209"/>
      <c r="JBD99" s="209"/>
      <c r="JBE99" s="209"/>
      <c r="JBF99" s="209"/>
      <c r="JBG99" s="209"/>
      <c r="JBH99" s="209"/>
      <c r="JBI99" s="209"/>
      <c r="JBJ99" s="209"/>
      <c r="JBK99" s="209"/>
      <c r="JBL99" s="209"/>
      <c r="JBM99" s="209"/>
      <c r="JBN99" s="209"/>
      <c r="JBO99" s="209"/>
      <c r="JBP99" s="209"/>
      <c r="JBQ99" s="209"/>
      <c r="JBR99" s="209"/>
      <c r="JBS99" s="209"/>
      <c r="JBT99" s="209"/>
      <c r="JBU99" s="209"/>
      <c r="JBV99" s="209"/>
      <c r="JBW99" s="209"/>
      <c r="JBX99" s="209"/>
      <c r="JBY99" s="209"/>
      <c r="JBZ99" s="209"/>
      <c r="JCA99" s="209"/>
      <c r="JCB99" s="209"/>
      <c r="JCC99" s="209"/>
      <c r="JCD99" s="209"/>
      <c r="JCE99" s="209"/>
      <c r="JCF99" s="209"/>
      <c r="JCG99" s="209"/>
      <c r="JCH99" s="209"/>
      <c r="JCI99" s="209"/>
      <c r="JCJ99" s="209"/>
      <c r="JCK99" s="209"/>
      <c r="JCL99" s="209"/>
      <c r="JCM99" s="209"/>
      <c r="JCN99" s="209"/>
      <c r="JCO99" s="209"/>
      <c r="JCP99" s="209"/>
      <c r="JCQ99" s="209"/>
      <c r="JCR99" s="209"/>
      <c r="JCS99" s="209"/>
      <c r="JCT99" s="209"/>
      <c r="JCU99" s="209"/>
      <c r="JCV99" s="209"/>
      <c r="JCW99" s="209"/>
      <c r="JCX99" s="209"/>
      <c r="JCY99" s="209"/>
      <c r="JCZ99" s="209"/>
      <c r="JDA99" s="209"/>
      <c r="JDB99" s="209"/>
      <c r="JDC99" s="209"/>
      <c r="JDD99" s="209"/>
      <c r="JDE99" s="209"/>
      <c r="JDF99" s="209"/>
      <c r="JDG99" s="209"/>
      <c r="JDH99" s="209"/>
      <c r="JDI99" s="209"/>
      <c r="JDJ99" s="209"/>
      <c r="JDK99" s="209"/>
      <c r="JDL99" s="209"/>
      <c r="JDM99" s="209"/>
      <c r="JDN99" s="209"/>
      <c r="JDO99" s="209"/>
      <c r="JDP99" s="209"/>
      <c r="JDQ99" s="209"/>
      <c r="JDR99" s="209"/>
      <c r="JDS99" s="209"/>
      <c r="JDT99" s="209"/>
      <c r="JDU99" s="209"/>
      <c r="JDV99" s="209"/>
      <c r="JDW99" s="209"/>
      <c r="JDX99" s="209"/>
      <c r="JDY99" s="209"/>
      <c r="JDZ99" s="209"/>
      <c r="JEA99" s="209"/>
      <c r="JEB99" s="209"/>
      <c r="JEC99" s="209"/>
      <c r="JED99" s="209"/>
      <c r="JEE99" s="209"/>
      <c r="JEF99" s="209"/>
      <c r="JEG99" s="209"/>
      <c r="JEH99" s="209"/>
      <c r="JEI99" s="209"/>
      <c r="JEJ99" s="209"/>
      <c r="JEK99" s="209"/>
      <c r="JEL99" s="209"/>
      <c r="JEM99" s="209"/>
      <c r="JEN99" s="209"/>
      <c r="JEO99" s="209"/>
      <c r="JEP99" s="209"/>
      <c r="JEQ99" s="209"/>
      <c r="JER99" s="209"/>
      <c r="JES99" s="209"/>
      <c r="JET99" s="209"/>
      <c r="JEU99" s="209"/>
      <c r="JEV99" s="209"/>
      <c r="JEW99" s="209"/>
      <c r="JEX99" s="209"/>
      <c r="JEY99" s="209"/>
      <c r="JEZ99" s="209"/>
      <c r="JFA99" s="209"/>
      <c r="JFB99" s="209"/>
      <c r="JFC99" s="209"/>
      <c r="JFD99" s="209"/>
      <c r="JFE99" s="209"/>
      <c r="JFF99" s="209"/>
      <c r="JFG99" s="209"/>
      <c r="JFH99" s="209"/>
      <c r="JFI99" s="209"/>
      <c r="JFJ99" s="209"/>
      <c r="JFK99" s="209"/>
      <c r="JFL99" s="209"/>
      <c r="JFM99" s="209"/>
      <c r="JFN99" s="209"/>
      <c r="JFO99" s="209"/>
      <c r="JFP99" s="209"/>
      <c r="JFQ99" s="209"/>
      <c r="JFR99" s="209"/>
      <c r="JFS99" s="209"/>
      <c r="JFT99" s="209"/>
      <c r="JFU99" s="209"/>
      <c r="JFV99" s="209"/>
      <c r="JFW99" s="209"/>
      <c r="JFX99" s="209"/>
      <c r="JFY99" s="209"/>
      <c r="JFZ99" s="209"/>
      <c r="JGA99" s="209"/>
      <c r="JGB99" s="209"/>
      <c r="JGC99" s="209"/>
      <c r="JGD99" s="209"/>
      <c r="JGE99" s="209"/>
      <c r="JGF99" s="209"/>
      <c r="JGG99" s="209"/>
      <c r="JGH99" s="209"/>
      <c r="JGI99" s="209"/>
      <c r="JGJ99" s="209"/>
      <c r="JGK99" s="209"/>
      <c r="JGL99" s="209"/>
      <c r="JGM99" s="209"/>
      <c r="JGN99" s="209"/>
      <c r="JGO99" s="209"/>
      <c r="JGP99" s="209"/>
      <c r="JGQ99" s="209"/>
      <c r="JGR99" s="209"/>
      <c r="JGS99" s="209"/>
      <c r="JGT99" s="209"/>
      <c r="JGU99" s="209"/>
      <c r="JGV99" s="209"/>
      <c r="JGW99" s="209"/>
      <c r="JGX99" s="209"/>
      <c r="JGY99" s="209"/>
      <c r="JGZ99" s="209"/>
      <c r="JHA99" s="209"/>
      <c r="JHB99" s="209"/>
      <c r="JHC99" s="209"/>
      <c r="JHD99" s="209"/>
      <c r="JHE99" s="209"/>
      <c r="JHF99" s="209"/>
      <c r="JHG99" s="209"/>
      <c r="JHH99" s="209"/>
      <c r="JHI99" s="209"/>
      <c r="JHJ99" s="209"/>
      <c r="JHK99" s="209"/>
      <c r="JHL99" s="209"/>
      <c r="JHM99" s="209"/>
      <c r="JHN99" s="209"/>
      <c r="JHO99" s="209"/>
      <c r="JHP99" s="209"/>
      <c r="JHQ99" s="209"/>
      <c r="JHR99" s="209"/>
      <c r="JHS99" s="209"/>
      <c r="JHT99" s="209"/>
      <c r="JHU99" s="209"/>
      <c r="JHV99" s="209"/>
      <c r="JHW99" s="209"/>
      <c r="JHX99" s="209"/>
      <c r="JHY99" s="209"/>
      <c r="JHZ99" s="209"/>
      <c r="JIA99" s="209"/>
      <c r="JIB99" s="209"/>
      <c r="JIC99" s="209"/>
      <c r="JID99" s="209"/>
      <c r="JIE99" s="209"/>
      <c r="JIF99" s="209"/>
      <c r="JIG99" s="209"/>
      <c r="JIH99" s="209"/>
      <c r="JII99" s="209"/>
      <c r="JIJ99" s="209"/>
      <c r="JIK99" s="209"/>
      <c r="JIL99" s="209"/>
      <c r="JIM99" s="209"/>
      <c r="JIN99" s="209"/>
      <c r="JIO99" s="209"/>
      <c r="JIP99" s="209"/>
      <c r="JIQ99" s="209"/>
      <c r="JIR99" s="209"/>
      <c r="JIS99" s="209"/>
      <c r="JIT99" s="209"/>
      <c r="JIU99" s="209"/>
      <c r="JIV99" s="209"/>
      <c r="JIW99" s="209"/>
      <c r="JIX99" s="209"/>
      <c r="JIY99" s="209"/>
      <c r="JIZ99" s="209"/>
      <c r="JJA99" s="209"/>
      <c r="JJB99" s="209"/>
      <c r="JJC99" s="209"/>
      <c r="JJD99" s="209"/>
      <c r="JJE99" s="209"/>
      <c r="JJF99" s="209"/>
      <c r="JJG99" s="209"/>
      <c r="JJH99" s="209"/>
      <c r="JJI99" s="209"/>
      <c r="JJJ99" s="209"/>
      <c r="JJK99" s="209"/>
      <c r="JJL99" s="209"/>
      <c r="JJM99" s="209"/>
      <c r="JJN99" s="209"/>
      <c r="JJO99" s="209"/>
      <c r="JJP99" s="209"/>
      <c r="JJQ99" s="209"/>
      <c r="JJR99" s="209"/>
      <c r="JJS99" s="209"/>
      <c r="JJT99" s="209"/>
      <c r="JJU99" s="209"/>
      <c r="JJV99" s="209"/>
      <c r="JJW99" s="209"/>
      <c r="JJX99" s="209"/>
      <c r="JJY99" s="209"/>
      <c r="JJZ99" s="209"/>
      <c r="JKA99" s="209"/>
      <c r="JKB99" s="209"/>
      <c r="JKC99" s="209"/>
      <c r="JKD99" s="209"/>
      <c r="JKE99" s="209"/>
      <c r="JKF99" s="209"/>
      <c r="JKG99" s="209"/>
      <c r="JKH99" s="209"/>
      <c r="JKI99" s="209"/>
      <c r="JKJ99" s="209"/>
      <c r="JKK99" s="209"/>
      <c r="JKL99" s="209"/>
      <c r="JKM99" s="209"/>
      <c r="JKN99" s="209"/>
      <c r="JKO99" s="209"/>
      <c r="JKP99" s="209"/>
      <c r="JKQ99" s="209"/>
      <c r="JKR99" s="209"/>
      <c r="JKS99" s="209"/>
      <c r="JKT99" s="209"/>
      <c r="JKU99" s="209"/>
      <c r="JKV99" s="209"/>
      <c r="JKW99" s="209"/>
      <c r="JKX99" s="209"/>
      <c r="JKY99" s="209"/>
      <c r="JKZ99" s="209"/>
      <c r="JLA99" s="209"/>
      <c r="JLB99" s="209"/>
      <c r="JLC99" s="209"/>
      <c r="JLD99" s="209"/>
      <c r="JLE99" s="209"/>
      <c r="JLF99" s="209"/>
      <c r="JLG99" s="209"/>
      <c r="JLH99" s="209"/>
      <c r="JLI99" s="209"/>
      <c r="JLJ99" s="209"/>
      <c r="JLK99" s="209"/>
      <c r="JLL99" s="209"/>
      <c r="JLM99" s="209"/>
      <c r="JLN99" s="209"/>
      <c r="JLO99" s="209"/>
      <c r="JLP99" s="209"/>
      <c r="JLQ99" s="209"/>
      <c r="JLR99" s="209"/>
      <c r="JLS99" s="209"/>
      <c r="JLT99" s="209"/>
      <c r="JLU99" s="209"/>
      <c r="JLV99" s="209"/>
      <c r="JLW99" s="209"/>
      <c r="JLX99" s="209"/>
      <c r="JLY99" s="209"/>
      <c r="JLZ99" s="209"/>
      <c r="JMA99" s="209"/>
      <c r="JMB99" s="209"/>
      <c r="JMC99" s="209"/>
      <c r="JMD99" s="209"/>
      <c r="JME99" s="209"/>
      <c r="JMF99" s="209"/>
      <c r="JMG99" s="209"/>
      <c r="JMH99" s="209"/>
      <c r="JMI99" s="209"/>
      <c r="JMJ99" s="209"/>
      <c r="JMK99" s="209"/>
      <c r="JML99" s="209"/>
      <c r="JMM99" s="209"/>
      <c r="JMN99" s="209"/>
      <c r="JMO99" s="209"/>
      <c r="JMP99" s="209"/>
      <c r="JMQ99" s="209"/>
      <c r="JMR99" s="209"/>
      <c r="JMS99" s="209"/>
      <c r="JMT99" s="209"/>
      <c r="JMU99" s="209"/>
      <c r="JMV99" s="209"/>
      <c r="JMW99" s="209"/>
      <c r="JMX99" s="209"/>
      <c r="JMY99" s="209"/>
      <c r="JMZ99" s="209"/>
      <c r="JNA99" s="209"/>
      <c r="JNB99" s="209"/>
      <c r="JNC99" s="209"/>
      <c r="JND99" s="209"/>
      <c r="JNE99" s="209"/>
      <c r="JNF99" s="209"/>
      <c r="JNG99" s="209"/>
      <c r="JNH99" s="209"/>
      <c r="JNI99" s="209"/>
      <c r="JNJ99" s="209"/>
      <c r="JNK99" s="209"/>
      <c r="JNL99" s="209"/>
      <c r="JNM99" s="209"/>
      <c r="JNN99" s="209"/>
      <c r="JNO99" s="209"/>
      <c r="JNP99" s="209"/>
      <c r="JNQ99" s="209"/>
      <c r="JNR99" s="209"/>
      <c r="JNS99" s="209"/>
      <c r="JNT99" s="209"/>
      <c r="JNU99" s="209"/>
      <c r="JNV99" s="209"/>
      <c r="JNW99" s="209"/>
      <c r="JNX99" s="209"/>
      <c r="JNY99" s="209"/>
      <c r="JNZ99" s="209"/>
      <c r="JOA99" s="209"/>
      <c r="JOB99" s="209"/>
      <c r="JOC99" s="209"/>
      <c r="JOD99" s="209"/>
      <c r="JOE99" s="209"/>
      <c r="JOF99" s="209"/>
      <c r="JOG99" s="209"/>
      <c r="JOH99" s="209"/>
      <c r="JOI99" s="209"/>
      <c r="JOJ99" s="209"/>
      <c r="JOK99" s="209"/>
      <c r="JOL99" s="209"/>
      <c r="JOM99" s="209"/>
      <c r="JON99" s="209"/>
      <c r="JOO99" s="209"/>
      <c r="JOP99" s="209"/>
      <c r="JOQ99" s="209"/>
      <c r="JOR99" s="209"/>
      <c r="JOS99" s="209"/>
      <c r="JOT99" s="209"/>
      <c r="JOU99" s="209"/>
      <c r="JOV99" s="209"/>
      <c r="JOW99" s="209"/>
      <c r="JOX99" s="209"/>
      <c r="JOY99" s="209"/>
      <c r="JOZ99" s="209"/>
      <c r="JPA99" s="209"/>
      <c r="JPB99" s="209"/>
      <c r="JPC99" s="209"/>
      <c r="JPD99" s="209"/>
      <c r="JPE99" s="209"/>
      <c r="JPF99" s="209"/>
      <c r="JPG99" s="209"/>
      <c r="JPH99" s="209"/>
      <c r="JPI99" s="209"/>
      <c r="JPJ99" s="209"/>
      <c r="JPK99" s="209"/>
      <c r="JPL99" s="209"/>
      <c r="JPM99" s="209"/>
      <c r="JPN99" s="209"/>
      <c r="JPO99" s="209"/>
      <c r="JPP99" s="209"/>
      <c r="JPQ99" s="209"/>
      <c r="JPR99" s="209"/>
      <c r="JPS99" s="209"/>
      <c r="JPT99" s="209"/>
      <c r="JPU99" s="209"/>
      <c r="JPV99" s="209"/>
      <c r="JPW99" s="209"/>
      <c r="JPX99" s="209"/>
      <c r="JPY99" s="209"/>
      <c r="JPZ99" s="209"/>
      <c r="JQA99" s="209"/>
      <c r="JQB99" s="209"/>
      <c r="JQC99" s="209"/>
      <c r="JQD99" s="209"/>
      <c r="JQE99" s="209"/>
      <c r="JQF99" s="209"/>
      <c r="JQG99" s="209"/>
      <c r="JQH99" s="209"/>
      <c r="JQI99" s="209"/>
      <c r="JQJ99" s="209"/>
      <c r="JQK99" s="209"/>
      <c r="JQL99" s="209"/>
      <c r="JQM99" s="209"/>
      <c r="JQN99" s="209"/>
      <c r="JQO99" s="209"/>
      <c r="JQP99" s="209"/>
      <c r="JQQ99" s="209"/>
      <c r="JQR99" s="209"/>
      <c r="JQS99" s="209"/>
      <c r="JQT99" s="209"/>
      <c r="JQU99" s="209"/>
      <c r="JQV99" s="209"/>
      <c r="JQW99" s="209"/>
      <c r="JQX99" s="209"/>
      <c r="JQY99" s="209"/>
      <c r="JQZ99" s="209"/>
      <c r="JRA99" s="209"/>
      <c r="JRB99" s="209"/>
      <c r="JRC99" s="209"/>
      <c r="JRD99" s="209"/>
      <c r="JRE99" s="209"/>
      <c r="JRF99" s="209"/>
      <c r="JRG99" s="209"/>
      <c r="JRH99" s="209"/>
      <c r="JRI99" s="209"/>
      <c r="JRJ99" s="209"/>
      <c r="JRK99" s="209"/>
      <c r="JRL99" s="209"/>
      <c r="JRM99" s="209"/>
      <c r="JRN99" s="209"/>
      <c r="JRO99" s="209"/>
      <c r="JRP99" s="209"/>
      <c r="JRQ99" s="209"/>
      <c r="JRR99" s="209"/>
      <c r="JRS99" s="209"/>
      <c r="JRT99" s="209"/>
      <c r="JRU99" s="209"/>
      <c r="JRV99" s="209"/>
      <c r="JRW99" s="209"/>
      <c r="JRX99" s="209"/>
      <c r="JRY99" s="209"/>
      <c r="JRZ99" s="209"/>
      <c r="JSA99" s="209"/>
      <c r="JSB99" s="209"/>
      <c r="JSC99" s="209"/>
      <c r="JSD99" s="209"/>
      <c r="JSE99" s="209"/>
      <c r="JSF99" s="209"/>
      <c r="JSG99" s="209"/>
      <c r="JSH99" s="209"/>
      <c r="JSI99" s="209"/>
      <c r="JSJ99" s="209"/>
      <c r="JSK99" s="209"/>
      <c r="JSL99" s="209"/>
      <c r="JSM99" s="209"/>
      <c r="JSN99" s="209"/>
      <c r="JSO99" s="209"/>
      <c r="JSP99" s="209"/>
      <c r="JSQ99" s="209"/>
      <c r="JSR99" s="209"/>
      <c r="JSS99" s="209"/>
      <c r="JST99" s="209"/>
      <c r="JSU99" s="209"/>
      <c r="JSV99" s="209"/>
      <c r="JSW99" s="209"/>
      <c r="JSX99" s="209"/>
      <c r="JSY99" s="209"/>
      <c r="JSZ99" s="209"/>
      <c r="JTA99" s="209"/>
      <c r="JTB99" s="209"/>
      <c r="JTC99" s="209"/>
      <c r="JTD99" s="209"/>
      <c r="JTE99" s="209"/>
      <c r="JTF99" s="209"/>
      <c r="JTG99" s="209"/>
      <c r="JTH99" s="209"/>
      <c r="JTI99" s="209"/>
      <c r="JTJ99" s="209"/>
      <c r="JTK99" s="209"/>
      <c r="JTL99" s="209"/>
      <c r="JTM99" s="209"/>
      <c r="JTN99" s="209"/>
      <c r="JTO99" s="209"/>
      <c r="JTP99" s="209"/>
      <c r="JTQ99" s="209"/>
      <c r="JTR99" s="209"/>
      <c r="JTS99" s="209"/>
      <c r="JTT99" s="209"/>
      <c r="JTU99" s="209"/>
      <c r="JTV99" s="209"/>
      <c r="JTW99" s="209"/>
      <c r="JTX99" s="209"/>
      <c r="JTY99" s="209"/>
      <c r="JTZ99" s="209"/>
      <c r="JUA99" s="209"/>
      <c r="JUB99" s="209"/>
      <c r="JUC99" s="209"/>
      <c r="JUD99" s="209"/>
      <c r="JUE99" s="209"/>
      <c r="JUF99" s="209"/>
      <c r="JUG99" s="209"/>
      <c r="JUH99" s="209"/>
      <c r="JUI99" s="209"/>
      <c r="JUJ99" s="209"/>
      <c r="JUK99" s="209"/>
      <c r="JUL99" s="209"/>
      <c r="JUM99" s="209"/>
      <c r="JUN99" s="209"/>
      <c r="JUO99" s="209"/>
      <c r="JUP99" s="209"/>
      <c r="JUQ99" s="209"/>
      <c r="JUR99" s="209"/>
      <c r="JUS99" s="209"/>
      <c r="JUT99" s="209"/>
      <c r="JUU99" s="209"/>
      <c r="JUV99" s="209"/>
      <c r="JUW99" s="209"/>
      <c r="JUX99" s="209"/>
      <c r="JUY99" s="209"/>
      <c r="JUZ99" s="209"/>
      <c r="JVA99" s="209"/>
      <c r="JVB99" s="209"/>
      <c r="JVC99" s="209"/>
      <c r="JVD99" s="209"/>
      <c r="JVE99" s="209"/>
      <c r="JVF99" s="209"/>
      <c r="JVG99" s="209"/>
      <c r="JVH99" s="209"/>
      <c r="JVI99" s="209"/>
      <c r="JVJ99" s="209"/>
      <c r="JVK99" s="209"/>
      <c r="JVL99" s="209"/>
      <c r="JVM99" s="209"/>
      <c r="JVN99" s="209"/>
      <c r="JVO99" s="209"/>
      <c r="JVP99" s="209"/>
      <c r="JVQ99" s="209"/>
      <c r="JVR99" s="209"/>
      <c r="JVS99" s="209"/>
      <c r="JVT99" s="209"/>
      <c r="JVU99" s="209"/>
      <c r="JVV99" s="209"/>
      <c r="JVW99" s="209"/>
      <c r="JVX99" s="209"/>
      <c r="JVY99" s="209"/>
      <c r="JVZ99" s="209"/>
      <c r="JWA99" s="209"/>
      <c r="JWB99" s="209"/>
      <c r="JWC99" s="209"/>
      <c r="JWD99" s="209"/>
      <c r="JWE99" s="209"/>
      <c r="JWF99" s="209"/>
      <c r="JWG99" s="209"/>
      <c r="JWH99" s="209"/>
      <c r="JWI99" s="209"/>
      <c r="JWJ99" s="209"/>
      <c r="JWK99" s="209"/>
      <c r="JWL99" s="209"/>
      <c r="JWM99" s="209"/>
      <c r="JWN99" s="209"/>
      <c r="JWO99" s="209"/>
      <c r="JWP99" s="209"/>
      <c r="JWQ99" s="209"/>
      <c r="JWR99" s="209"/>
      <c r="JWS99" s="209"/>
      <c r="JWT99" s="209"/>
      <c r="JWU99" s="209"/>
      <c r="JWV99" s="209"/>
      <c r="JWW99" s="209"/>
      <c r="JWX99" s="209"/>
      <c r="JWY99" s="209"/>
      <c r="JWZ99" s="209"/>
      <c r="JXA99" s="209"/>
      <c r="JXB99" s="209"/>
      <c r="JXC99" s="209"/>
      <c r="JXD99" s="209"/>
      <c r="JXE99" s="209"/>
      <c r="JXF99" s="209"/>
      <c r="JXG99" s="209"/>
      <c r="JXH99" s="209"/>
      <c r="JXI99" s="209"/>
      <c r="JXJ99" s="209"/>
      <c r="JXK99" s="209"/>
      <c r="JXL99" s="209"/>
      <c r="JXM99" s="209"/>
      <c r="JXN99" s="209"/>
      <c r="JXO99" s="209"/>
      <c r="JXP99" s="209"/>
      <c r="JXQ99" s="209"/>
      <c r="JXR99" s="209"/>
      <c r="JXS99" s="209"/>
      <c r="JXT99" s="209"/>
      <c r="JXU99" s="209"/>
      <c r="JXV99" s="209"/>
      <c r="JXW99" s="209"/>
      <c r="JXX99" s="209"/>
      <c r="JXY99" s="209"/>
      <c r="JXZ99" s="209"/>
      <c r="JYA99" s="209"/>
      <c r="JYB99" s="209"/>
      <c r="JYC99" s="209"/>
      <c r="JYD99" s="209"/>
      <c r="JYE99" s="209"/>
      <c r="JYF99" s="209"/>
      <c r="JYG99" s="209"/>
      <c r="JYH99" s="209"/>
      <c r="JYI99" s="209"/>
      <c r="JYJ99" s="209"/>
      <c r="JYK99" s="209"/>
      <c r="JYL99" s="209"/>
      <c r="JYM99" s="209"/>
      <c r="JYN99" s="209"/>
      <c r="JYO99" s="209"/>
      <c r="JYP99" s="209"/>
      <c r="JYQ99" s="209"/>
      <c r="JYR99" s="209"/>
      <c r="JYS99" s="209"/>
      <c r="JYT99" s="209"/>
      <c r="JYU99" s="209"/>
      <c r="JYV99" s="209"/>
      <c r="JYW99" s="209"/>
      <c r="JYX99" s="209"/>
      <c r="JYY99" s="209"/>
      <c r="JYZ99" s="209"/>
      <c r="JZA99" s="209"/>
      <c r="JZB99" s="209"/>
      <c r="JZC99" s="209"/>
      <c r="JZD99" s="209"/>
      <c r="JZE99" s="209"/>
      <c r="JZF99" s="209"/>
      <c r="JZG99" s="209"/>
      <c r="JZH99" s="209"/>
      <c r="JZI99" s="209"/>
      <c r="JZJ99" s="209"/>
      <c r="JZK99" s="209"/>
      <c r="JZL99" s="209"/>
      <c r="JZM99" s="209"/>
      <c r="JZN99" s="209"/>
      <c r="JZO99" s="209"/>
      <c r="JZP99" s="209"/>
      <c r="JZQ99" s="209"/>
      <c r="JZR99" s="209"/>
      <c r="JZS99" s="209"/>
      <c r="JZT99" s="209"/>
      <c r="JZU99" s="209"/>
      <c r="JZV99" s="209"/>
      <c r="JZW99" s="209"/>
      <c r="JZX99" s="209"/>
      <c r="JZY99" s="209"/>
      <c r="JZZ99" s="209"/>
      <c r="KAA99" s="209"/>
      <c r="KAB99" s="209"/>
      <c r="KAC99" s="209"/>
      <c r="KAD99" s="209"/>
      <c r="KAE99" s="209"/>
      <c r="KAF99" s="209"/>
      <c r="KAG99" s="209"/>
      <c r="KAH99" s="209"/>
      <c r="KAI99" s="209"/>
      <c r="KAJ99" s="209"/>
      <c r="KAK99" s="209"/>
      <c r="KAL99" s="209"/>
      <c r="KAM99" s="209"/>
      <c r="KAN99" s="209"/>
      <c r="KAO99" s="209"/>
      <c r="KAP99" s="209"/>
      <c r="KAQ99" s="209"/>
      <c r="KAR99" s="209"/>
      <c r="KAS99" s="209"/>
      <c r="KAT99" s="209"/>
      <c r="KAU99" s="209"/>
      <c r="KAV99" s="209"/>
      <c r="KAW99" s="209"/>
      <c r="KAX99" s="209"/>
      <c r="KAY99" s="209"/>
      <c r="KAZ99" s="209"/>
      <c r="KBA99" s="209"/>
      <c r="KBB99" s="209"/>
      <c r="KBC99" s="209"/>
      <c r="KBD99" s="209"/>
      <c r="KBE99" s="209"/>
      <c r="KBF99" s="209"/>
      <c r="KBG99" s="209"/>
      <c r="KBH99" s="209"/>
      <c r="KBI99" s="209"/>
      <c r="KBJ99" s="209"/>
      <c r="KBK99" s="209"/>
      <c r="KBL99" s="209"/>
      <c r="KBM99" s="209"/>
      <c r="KBN99" s="209"/>
      <c r="KBO99" s="209"/>
      <c r="KBP99" s="209"/>
      <c r="KBQ99" s="209"/>
      <c r="KBR99" s="209"/>
      <c r="KBS99" s="209"/>
      <c r="KBT99" s="209"/>
      <c r="KBU99" s="209"/>
      <c r="KBV99" s="209"/>
      <c r="KBW99" s="209"/>
      <c r="KBX99" s="209"/>
      <c r="KBY99" s="209"/>
      <c r="KBZ99" s="209"/>
      <c r="KCA99" s="209"/>
      <c r="KCB99" s="209"/>
      <c r="KCC99" s="209"/>
      <c r="KCD99" s="209"/>
      <c r="KCE99" s="209"/>
      <c r="KCF99" s="209"/>
      <c r="KCG99" s="209"/>
      <c r="KCH99" s="209"/>
      <c r="KCI99" s="209"/>
      <c r="KCJ99" s="209"/>
      <c r="KCK99" s="209"/>
      <c r="KCL99" s="209"/>
      <c r="KCM99" s="209"/>
      <c r="KCN99" s="209"/>
      <c r="KCO99" s="209"/>
      <c r="KCP99" s="209"/>
      <c r="KCQ99" s="209"/>
      <c r="KCR99" s="209"/>
      <c r="KCS99" s="209"/>
      <c r="KCT99" s="209"/>
      <c r="KCU99" s="209"/>
      <c r="KCV99" s="209"/>
      <c r="KCW99" s="209"/>
      <c r="KCX99" s="209"/>
      <c r="KCY99" s="209"/>
      <c r="KCZ99" s="209"/>
      <c r="KDA99" s="209"/>
      <c r="KDB99" s="209"/>
      <c r="KDC99" s="209"/>
      <c r="KDD99" s="209"/>
      <c r="KDE99" s="209"/>
      <c r="KDF99" s="209"/>
      <c r="KDG99" s="209"/>
      <c r="KDH99" s="209"/>
      <c r="KDI99" s="209"/>
      <c r="KDJ99" s="209"/>
      <c r="KDK99" s="209"/>
      <c r="KDL99" s="209"/>
      <c r="KDM99" s="209"/>
      <c r="KDN99" s="209"/>
      <c r="KDO99" s="209"/>
      <c r="KDP99" s="209"/>
      <c r="KDQ99" s="209"/>
      <c r="KDR99" s="209"/>
      <c r="KDS99" s="209"/>
      <c r="KDT99" s="209"/>
      <c r="KDU99" s="209"/>
      <c r="KDV99" s="209"/>
      <c r="KDW99" s="209"/>
      <c r="KDX99" s="209"/>
      <c r="KDY99" s="209"/>
      <c r="KDZ99" s="209"/>
      <c r="KEA99" s="209"/>
      <c r="KEB99" s="209"/>
      <c r="KEC99" s="209"/>
      <c r="KED99" s="209"/>
      <c r="KEE99" s="209"/>
      <c r="KEF99" s="209"/>
      <c r="KEG99" s="209"/>
      <c r="KEH99" s="209"/>
      <c r="KEI99" s="209"/>
      <c r="KEJ99" s="209"/>
      <c r="KEK99" s="209"/>
      <c r="KEL99" s="209"/>
      <c r="KEM99" s="209"/>
      <c r="KEN99" s="209"/>
      <c r="KEO99" s="209"/>
      <c r="KEP99" s="209"/>
      <c r="KEQ99" s="209"/>
      <c r="KER99" s="209"/>
      <c r="KES99" s="209"/>
      <c r="KET99" s="209"/>
      <c r="KEU99" s="209"/>
      <c r="KEV99" s="209"/>
      <c r="KEW99" s="209"/>
      <c r="KEX99" s="209"/>
      <c r="KEY99" s="209"/>
      <c r="KEZ99" s="209"/>
      <c r="KFA99" s="209"/>
      <c r="KFB99" s="209"/>
      <c r="KFC99" s="209"/>
      <c r="KFD99" s="209"/>
      <c r="KFE99" s="209"/>
      <c r="KFF99" s="209"/>
      <c r="KFG99" s="209"/>
      <c r="KFH99" s="209"/>
      <c r="KFI99" s="209"/>
      <c r="KFJ99" s="209"/>
      <c r="KFK99" s="209"/>
      <c r="KFL99" s="209"/>
      <c r="KFM99" s="209"/>
      <c r="KFN99" s="209"/>
      <c r="KFO99" s="209"/>
      <c r="KFP99" s="209"/>
      <c r="KFQ99" s="209"/>
      <c r="KFR99" s="209"/>
      <c r="KFS99" s="209"/>
      <c r="KFT99" s="209"/>
      <c r="KFU99" s="209"/>
      <c r="KFV99" s="209"/>
      <c r="KFW99" s="209"/>
      <c r="KFX99" s="209"/>
      <c r="KFY99" s="209"/>
      <c r="KFZ99" s="209"/>
      <c r="KGA99" s="209"/>
      <c r="KGB99" s="209"/>
      <c r="KGC99" s="209"/>
      <c r="KGD99" s="209"/>
      <c r="KGE99" s="209"/>
      <c r="KGF99" s="209"/>
      <c r="KGG99" s="209"/>
      <c r="KGH99" s="209"/>
      <c r="KGI99" s="209"/>
      <c r="KGJ99" s="209"/>
      <c r="KGK99" s="209"/>
      <c r="KGL99" s="209"/>
      <c r="KGM99" s="209"/>
      <c r="KGN99" s="209"/>
      <c r="KGO99" s="209"/>
      <c r="KGP99" s="209"/>
      <c r="KGQ99" s="209"/>
      <c r="KGR99" s="209"/>
      <c r="KGS99" s="209"/>
      <c r="KGT99" s="209"/>
      <c r="KGU99" s="209"/>
      <c r="KGV99" s="209"/>
      <c r="KGW99" s="209"/>
      <c r="KGX99" s="209"/>
      <c r="KGY99" s="209"/>
      <c r="KGZ99" s="209"/>
      <c r="KHA99" s="209"/>
      <c r="KHB99" s="209"/>
      <c r="KHC99" s="209"/>
      <c r="KHD99" s="209"/>
      <c r="KHE99" s="209"/>
      <c r="KHF99" s="209"/>
      <c r="KHG99" s="209"/>
      <c r="KHH99" s="209"/>
      <c r="KHI99" s="209"/>
      <c r="KHJ99" s="209"/>
      <c r="KHK99" s="209"/>
      <c r="KHL99" s="209"/>
      <c r="KHM99" s="209"/>
      <c r="KHN99" s="209"/>
      <c r="KHO99" s="209"/>
      <c r="KHP99" s="209"/>
      <c r="KHQ99" s="209"/>
      <c r="KHR99" s="209"/>
      <c r="KHS99" s="209"/>
      <c r="KHT99" s="209"/>
      <c r="KHU99" s="209"/>
      <c r="KHV99" s="209"/>
      <c r="KHW99" s="209"/>
      <c r="KHX99" s="209"/>
      <c r="KHY99" s="209"/>
      <c r="KHZ99" s="209"/>
      <c r="KIA99" s="209"/>
      <c r="KIB99" s="209"/>
      <c r="KIC99" s="209"/>
      <c r="KID99" s="209"/>
      <c r="KIE99" s="209"/>
      <c r="KIF99" s="209"/>
      <c r="KIG99" s="209"/>
      <c r="KIH99" s="209"/>
      <c r="KII99" s="209"/>
      <c r="KIJ99" s="209"/>
      <c r="KIK99" s="209"/>
      <c r="KIL99" s="209"/>
      <c r="KIM99" s="209"/>
      <c r="KIN99" s="209"/>
      <c r="KIO99" s="209"/>
      <c r="KIP99" s="209"/>
      <c r="KIQ99" s="209"/>
      <c r="KIR99" s="209"/>
      <c r="KIS99" s="209"/>
      <c r="KIT99" s="209"/>
      <c r="KIU99" s="209"/>
      <c r="KIV99" s="209"/>
      <c r="KIW99" s="209"/>
      <c r="KIX99" s="209"/>
      <c r="KIY99" s="209"/>
      <c r="KIZ99" s="209"/>
      <c r="KJA99" s="209"/>
      <c r="KJB99" s="209"/>
      <c r="KJC99" s="209"/>
      <c r="KJD99" s="209"/>
      <c r="KJE99" s="209"/>
      <c r="KJF99" s="209"/>
      <c r="KJG99" s="209"/>
      <c r="KJH99" s="209"/>
      <c r="KJI99" s="209"/>
      <c r="KJJ99" s="209"/>
      <c r="KJK99" s="209"/>
      <c r="KJL99" s="209"/>
      <c r="KJM99" s="209"/>
      <c r="KJN99" s="209"/>
      <c r="KJO99" s="209"/>
      <c r="KJP99" s="209"/>
      <c r="KJQ99" s="209"/>
      <c r="KJR99" s="209"/>
      <c r="KJS99" s="209"/>
      <c r="KJT99" s="209"/>
      <c r="KJU99" s="209"/>
      <c r="KJV99" s="209"/>
      <c r="KJW99" s="209"/>
      <c r="KJX99" s="209"/>
      <c r="KJY99" s="209"/>
      <c r="KJZ99" s="209"/>
      <c r="KKA99" s="209"/>
      <c r="KKB99" s="209"/>
      <c r="KKC99" s="209"/>
      <c r="KKD99" s="209"/>
      <c r="KKE99" s="209"/>
      <c r="KKF99" s="209"/>
      <c r="KKG99" s="209"/>
      <c r="KKH99" s="209"/>
      <c r="KKI99" s="209"/>
      <c r="KKJ99" s="209"/>
      <c r="KKK99" s="209"/>
      <c r="KKL99" s="209"/>
      <c r="KKM99" s="209"/>
      <c r="KKN99" s="209"/>
      <c r="KKO99" s="209"/>
      <c r="KKP99" s="209"/>
      <c r="KKQ99" s="209"/>
      <c r="KKR99" s="209"/>
      <c r="KKS99" s="209"/>
      <c r="KKT99" s="209"/>
      <c r="KKU99" s="209"/>
      <c r="KKV99" s="209"/>
      <c r="KKW99" s="209"/>
      <c r="KKX99" s="209"/>
      <c r="KKY99" s="209"/>
      <c r="KKZ99" s="209"/>
      <c r="KLA99" s="209"/>
      <c r="KLB99" s="209"/>
      <c r="KLC99" s="209"/>
      <c r="KLD99" s="209"/>
      <c r="KLE99" s="209"/>
      <c r="KLF99" s="209"/>
      <c r="KLG99" s="209"/>
      <c r="KLH99" s="209"/>
      <c r="KLI99" s="209"/>
      <c r="KLJ99" s="209"/>
      <c r="KLK99" s="209"/>
      <c r="KLL99" s="209"/>
      <c r="KLM99" s="209"/>
      <c r="KLN99" s="209"/>
      <c r="KLO99" s="209"/>
      <c r="KLP99" s="209"/>
      <c r="KLQ99" s="209"/>
      <c r="KLR99" s="209"/>
      <c r="KLS99" s="209"/>
      <c r="KLT99" s="209"/>
      <c r="KLU99" s="209"/>
      <c r="KLV99" s="209"/>
      <c r="KLW99" s="209"/>
      <c r="KLX99" s="209"/>
      <c r="KLY99" s="209"/>
      <c r="KLZ99" s="209"/>
      <c r="KMA99" s="209"/>
      <c r="KMB99" s="209"/>
      <c r="KMC99" s="209"/>
      <c r="KMD99" s="209"/>
      <c r="KME99" s="209"/>
      <c r="KMF99" s="209"/>
      <c r="KMG99" s="209"/>
      <c r="KMH99" s="209"/>
      <c r="KMI99" s="209"/>
      <c r="KMJ99" s="209"/>
      <c r="KMK99" s="209"/>
      <c r="KML99" s="209"/>
      <c r="KMM99" s="209"/>
      <c r="KMN99" s="209"/>
      <c r="KMO99" s="209"/>
      <c r="KMP99" s="209"/>
      <c r="KMQ99" s="209"/>
      <c r="KMR99" s="209"/>
      <c r="KMS99" s="209"/>
      <c r="KMT99" s="209"/>
      <c r="KMU99" s="209"/>
      <c r="KMV99" s="209"/>
      <c r="KMW99" s="209"/>
      <c r="KMX99" s="209"/>
      <c r="KMY99" s="209"/>
      <c r="KMZ99" s="209"/>
      <c r="KNA99" s="209"/>
      <c r="KNB99" s="209"/>
      <c r="KNC99" s="209"/>
      <c r="KND99" s="209"/>
      <c r="KNE99" s="209"/>
      <c r="KNF99" s="209"/>
      <c r="KNG99" s="209"/>
      <c r="KNH99" s="209"/>
      <c r="KNI99" s="209"/>
      <c r="KNJ99" s="209"/>
      <c r="KNK99" s="209"/>
      <c r="KNL99" s="209"/>
      <c r="KNM99" s="209"/>
      <c r="KNN99" s="209"/>
      <c r="KNO99" s="209"/>
      <c r="KNP99" s="209"/>
      <c r="KNQ99" s="209"/>
      <c r="KNR99" s="209"/>
      <c r="KNS99" s="209"/>
      <c r="KNT99" s="209"/>
      <c r="KNU99" s="209"/>
      <c r="KNV99" s="209"/>
      <c r="KNW99" s="209"/>
      <c r="KNX99" s="209"/>
      <c r="KNY99" s="209"/>
      <c r="KNZ99" s="209"/>
      <c r="KOA99" s="209"/>
      <c r="KOB99" s="209"/>
      <c r="KOC99" s="209"/>
      <c r="KOD99" s="209"/>
      <c r="KOE99" s="209"/>
      <c r="KOF99" s="209"/>
      <c r="KOG99" s="209"/>
      <c r="KOH99" s="209"/>
      <c r="KOI99" s="209"/>
      <c r="KOJ99" s="209"/>
      <c r="KOK99" s="209"/>
      <c r="KOL99" s="209"/>
      <c r="KOM99" s="209"/>
      <c r="KON99" s="209"/>
      <c r="KOO99" s="209"/>
      <c r="KOP99" s="209"/>
      <c r="KOQ99" s="209"/>
      <c r="KOR99" s="209"/>
      <c r="KOS99" s="209"/>
      <c r="KOT99" s="209"/>
      <c r="KOU99" s="209"/>
      <c r="KOV99" s="209"/>
      <c r="KOW99" s="209"/>
      <c r="KOX99" s="209"/>
      <c r="KOY99" s="209"/>
      <c r="KOZ99" s="209"/>
      <c r="KPA99" s="209"/>
      <c r="KPB99" s="209"/>
      <c r="KPC99" s="209"/>
      <c r="KPD99" s="209"/>
      <c r="KPE99" s="209"/>
      <c r="KPF99" s="209"/>
      <c r="KPG99" s="209"/>
      <c r="KPH99" s="209"/>
      <c r="KPI99" s="209"/>
      <c r="KPJ99" s="209"/>
      <c r="KPK99" s="209"/>
      <c r="KPL99" s="209"/>
      <c r="KPM99" s="209"/>
      <c r="KPN99" s="209"/>
      <c r="KPO99" s="209"/>
      <c r="KPP99" s="209"/>
      <c r="KPQ99" s="209"/>
      <c r="KPR99" s="209"/>
      <c r="KPS99" s="209"/>
      <c r="KPT99" s="209"/>
      <c r="KPU99" s="209"/>
      <c r="KPV99" s="209"/>
      <c r="KPW99" s="209"/>
      <c r="KPX99" s="209"/>
      <c r="KPY99" s="209"/>
      <c r="KPZ99" s="209"/>
      <c r="KQA99" s="209"/>
      <c r="KQB99" s="209"/>
      <c r="KQC99" s="209"/>
      <c r="KQD99" s="209"/>
      <c r="KQE99" s="209"/>
      <c r="KQF99" s="209"/>
      <c r="KQG99" s="209"/>
      <c r="KQH99" s="209"/>
      <c r="KQI99" s="209"/>
      <c r="KQJ99" s="209"/>
      <c r="KQK99" s="209"/>
      <c r="KQL99" s="209"/>
      <c r="KQM99" s="209"/>
      <c r="KQN99" s="209"/>
      <c r="KQO99" s="209"/>
      <c r="KQP99" s="209"/>
      <c r="KQQ99" s="209"/>
      <c r="KQR99" s="209"/>
      <c r="KQS99" s="209"/>
      <c r="KQT99" s="209"/>
      <c r="KQU99" s="209"/>
      <c r="KQV99" s="209"/>
      <c r="KQW99" s="209"/>
      <c r="KQX99" s="209"/>
      <c r="KQY99" s="209"/>
      <c r="KQZ99" s="209"/>
      <c r="KRA99" s="209"/>
      <c r="KRB99" s="209"/>
      <c r="KRC99" s="209"/>
      <c r="KRD99" s="209"/>
      <c r="KRE99" s="209"/>
      <c r="KRF99" s="209"/>
      <c r="KRG99" s="209"/>
      <c r="KRH99" s="209"/>
      <c r="KRI99" s="209"/>
      <c r="KRJ99" s="209"/>
      <c r="KRK99" s="209"/>
      <c r="KRL99" s="209"/>
      <c r="KRM99" s="209"/>
      <c r="KRN99" s="209"/>
      <c r="KRO99" s="209"/>
      <c r="KRP99" s="209"/>
      <c r="KRQ99" s="209"/>
      <c r="KRR99" s="209"/>
      <c r="KRS99" s="209"/>
      <c r="KRT99" s="209"/>
      <c r="KRU99" s="209"/>
      <c r="KRV99" s="209"/>
      <c r="KRW99" s="209"/>
      <c r="KRX99" s="209"/>
      <c r="KRY99" s="209"/>
      <c r="KRZ99" s="209"/>
      <c r="KSA99" s="209"/>
      <c r="KSB99" s="209"/>
      <c r="KSC99" s="209"/>
      <c r="KSD99" s="209"/>
      <c r="KSE99" s="209"/>
      <c r="KSF99" s="209"/>
      <c r="KSG99" s="209"/>
      <c r="KSH99" s="209"/>
      <c r="KSI99" s="209"/>
      <c r="KSJ99" s="209"/>
      <c r="KSK99" s="209"/>
      <c r="KSL99" s="209"/>
      <c r="KSM99" s="209"/>
      <c r="KSN99" s="209"/>
      <c r="KSO99" s="209"/>
      <c r="KSP99" s="209"/>
      <c r="KSQ99" s="209"/>
      <c r="KSR99" s="209"/>
      <c r="KSS99" s="209"/>
      <c r="KST99" s="209"/>
      <c r="KSU99" s="209"/>
      <c r="KSV99" s="209"/>
      <c r="KSW99" s="209"/>
      <c r="KSX99" s="209"/>
      <c r="KSY99" s="209"/>
      <c r="KSZ99" s="209"/>
      <c r="KTA99" s="209"/>
      <c r="KTB99" s="209"/>
      <c r="KTC99" s="209"/>
      <c r="KTD99" s="209"/>
      <c r="KTE99" s="209"/>
      <c r="KTF99" s="209"/>
      <c r="KTG99" s="209"/>
      <c r="KTH99" s="209"/>
      <c r="KTI99" s="209"/>
      <c r="KTJ99" s="209"/>
      <c r="KTK99" s="209"/>
      <c r="KTL99" s="209"/>
      <c r="KTM99" s="209"/>
      <c r="KTN99" s="209"/>
      <c r="KTO99" s="209"/>
      <c r="KTP99" s="209"/>
      <c r="KTQ99" s="209"/>
      <c r="KTR99" s="209"/>
      <c r="KTS99" s="209"/>
      <c r="KTT99" s="209"/>
      <c r="KTU99" s="209"/>
      <c r="KTV99" s="209"/>
      <c r="KTW99" s="209"/>
      <c r="KTX99" s="209"/>
      <c r="KTY99" s="209"/>
      <c r="KTZ99" s="209"/>
      <c r="KUA99" s="209"/>
      <c r="KUB99" s="209"/>
      <c r="KUC99" s="209"/>
      <c r="KUD99" s="209"/>
      <c r="KUE99" s="209"/>
      <c r="KUF99" s="209"/>
      <c r="KUG99" s="209"/>
      <c r="KUH99" s="209"/>
      <c r="KUI99" s="209"/>
      <c r="KUJ99" s="209"/>
      <c r="KUK99" s="209"/>
      <c r="KUL99" s="209"/>
      <c r="KUM99" s="209"/>
      <c r="KUN99" s="209"/>
      <c r="KUO99" s="209"/>
      <c r="KUP99" s="209"/>
      <c r="KUQ99" s="209"/>
      <c r="KUR99" s="209"/>
      <c r="KUS99" s="209"/>
      <c r="KUT99" s="209"/>
      <c r="KUU99" s="209"/>
      <c r="KUV99" s="209"/>
      <c r="KUW99" s="209"/>
      <c r="KUX99" s="209"/>
      <c r="KUY99" s="209"/>
      <c r="KUZ99" s="209"/>
      <c r="KVA99" s="209"/>
      <c r="KVB99" s="209"/>
      <c r="KVC99" s="209"/>
      <c r="KVD99" s="209"/>
      <c r="KVE99" s="209"/>
      <c r="KVF99" s="209"/>
      <c r="KVG99" s="209"/>
      <c r="KVH99" s="209"/>
      <c r="KVI99" s="209"/>
      <c r="KVJ99" s="209"/>
      <c r="KVK99" s="209"/>
      <c r="KVL99" s="209"/>
      <c r="KVM99" s="209"/>
      <c r="KVN99" s="209"/>
      <c r="KVO99" s="209"/>
      <c r="KVP99" s="209"/>
      <c r="KVQ99" s="209"/>
      <c r="KVR99" s="209"/>
      <c r="KVS99" s="209"/>
      <c r="KVT99" s="209"/>
      <c r="KVU99" s="209"/>
      <c r="KVV99" s="209"/>
      <c r="KVW99" s="209"/>
      <c r="KVX99" s="209"/>
      <c r="KVY99" s="209"/>
      <c r="KVZ99" s="209"/>
      <c r="KWA99" s="209"/>
      <c r="KWB99" s="209"/>
      <c r="KWC99" s="209"/>
      <c r="KWD99" s="209"/>
      <c r="KWE99" s="209"/>
      <c r="KWF99" s="209"/>
      <c r="KWG99" s="209"/>
      <c r="KWH99" s="209"/>
      <c r="KWI99" s="209"/>
      <c r="KWJ99" s="209"/>
      <c r="KWK99" s="209"/>
      <c r="KWL99" s="209"/>
      <c r="KWM99" s="209"/>
      <c r="KWN99" s="209"/>
      <c r="KWO99" s="209"/>
      <c r="KWP99" s="209"/>
      <c r="KWQ99" s="209"/>
      <c r="KWR99" s="209"/>
      <c r="KWS99" s="209"/>
      <c r="KWT99" s="209"/>
      <c r="KWU99" s="209"/>
      <c r="KWV99" s="209"/>
      <c r="KWW99" s="209"/>
      <c r="KWX99" s="209"/>
      <c r="KWY99" s="209"/>
      <c r="KWZ99" s="209"/>
      <c r="KXA99" s="209"/>
      <c r="KXB99" s="209"/>
      <c r="KXC99" s="209"/>
      <c r="KXD99" s="209"/>
      <c r="KXE99" s="209"/>
      <c r="KXF99" s="209"/>
      <c r="KXG99" s="209"/>
      <c r="KXH99" s="209"/>
      <c r="KXI99" s="209"/>
      <c r="KXJ99" s="209"/>
      <c r="KXK99" s="209"/>
      <c r="KXL99" s="209"/>
      <c r="KXM99" s="209"/>
      <c r="KXN99" s="209"/>
      <c r="KXO99" s="209"/>
      <c r="KXP99" s="209"/>
      <c r="KXQ99" s="209"/>
      <c r="KXR99" s="209"/>
      <c r="KXS99" s="209"/>
      <c r="KXT99" s="209"/>
      <c r="KXU99" s="209"/>
      <c r="KXV99" s="209"/>
      <c r="KXW99" s="209"/>
      <c r="KXX99" s="209"/>
      <c r="KXY99" s="209"/>
      <c r="KXZ99" s="209"/>
      <c r="KYA99" s="209"/>
      <c r="KYB99" s="209"/>
      <c r="KYC99" s="209"/>
      <c r="KYD99" s="209"/>
      <c r="KYE99" s="209"/>
      <c r="KYF99" s="209"/>
      <c r="KYG99" s="209"/>
      <c r="KYH99" s="209"/>
      <c r="KYI99" s="209"/>
      <c r="KYJ99" s="209"/>
      <c r="KYK99" s="209"/>
      <c r="KYL99" s="209"/>
      <c r="KYM99" s="209"/>
      <c r="KYN99" s="209"/>
      <c r="KYO99" s="209"/>
      <c r="KYP99" s="209"/>
      <c r="KYQ99" s="209"/>
      <c r="KYR99" s="209"/>
      <c r="KYS99" s="209"/>
      <c r="KYT99" s="209"/>
      <c r="KYU99" s="209"/>
      <c r="KYV99" s="209"/>
      <c r="KYW99" s="209"/>
      <c r="KYX99" s="209"/>
      <c r="KYY99" s="209"/>
      <c r="KYZ99" s="209"/>
      <c r="KZA99" s="209"/>
      <c r="KZB99" s="209"/>
      <c r="KZC99" s="209"/>
      <c r="KZD99" s="209"/>
      <c r="KZE99" s="209"/>
      <c r="KZF99" s="209"/>
      <c r="KZG99" s="209"/>
      <c r="KZH99" s="209"/>
      <c r="KZI99" s="209"/>
      <c r="KZJ99" s="209"/>
      <c r="KZK99" s="209"/>
      <c r="KZL99" s="209"/>
      <c r="KZM99" s="209"/>
      <c r="KZN99" s="209"/>
      <c r="KZO99" s="209"/>
      <c r="KZP99" s="209"/>
      <c r="KZQ99" s="209"/>
      <c r="KZR99" s="209"/>
      <c r="KZS99" s="209"/>
      <c r="KZT99" s="209"/>
      <c r="KZU99" s="209"/>
      <c r="KZV99" s="209"/>
      <c r="KZW99" s="209"/>
      <c r="KZX99" s="209"/>
      <c r="KZY99" s="209"/>
      <c r="KZZ99" s="209"/>
      <c r="LAA99" s="209"/>
      <c r="LAB99" s="209"/>
      <c r="LAC99" s="209"/>
      <c r="LAD99" s="209"/>
      <c r="LAE99" s="209"/>
      <c r="LAF99" s="209"/>
      <c r="LAG99" s="209"/>
      <c r="LAH99" s="209"/>
      <c r="LAI99" s="209"/>
      <c r="LAJ99" s="209"/>
      <c r="LAK99" s="209"/>
      <c r="LAL99" s="209"/>
      <c r="LAM99" s="209"/>
      <c r="LAN99" s="209"/>
      <c r="LAO99" s="209"/>
      <c r="LAP99" s="209"/>
      <c r="LAQ99" s="209"/>
      <c r="LAR99" s="209"/>
      <c r="LAS99" s="209"/>
      <c r="LAT99" s="209"/>
      <c r="LAU99" s="209"/>
      <c r="LAV99" s="209"/>
      <c r="LAW99" s="209"/>
      <c r="LAX99" s="209"/>
      <c r="LAY99" s="209"/>
      <c r="LAZ99" s="209"/>
      <c r="LBA99" s="209"/>
      <c r="LBB99" s="209"/>
      <c r="LBC99" s="209"/>
      <c r="LBD99" s="209"/>
      <c r="LBE99" s="209"/>
      <c r="LBF99" s="209"/>
      <c r="LBG99" s="209"/>
      <c r="LBH99" s="209"/>
      <c r="LBI99" s="209"/>
      <c r="LBJ99" s="209"/>
      <c r="LBK99" s="209"/>
      <c r="LBL99" s="209"/>
      <c r="LBM99" s="209"/>
      <c r="LBN99" s="209"/>
      <c r="LBO99" s="209"/>
      <c r="LBP99" s="209"/>
      <c r="LBQ99" s="209"/>
      <c r="LBR99" s="209"/>
      <c r="LBS99" s="209"/>
      <c r="LBT99" s="209"/>
      <c r="LBU99" s="209"/>
      <c r="LBV99" s="209"/>
      <c r="LBW99" s="209"/>
      <c r="LBX99" s="209"/>
      <c r="LBY99" s="209"/>
      <c r="LBZ99" s="209"/>
      <c r="LCA99" s="209"/>
      <c r="LCB99" s="209"/>
      <c r="LCC99" s="209"/>
      <c r="LCD99" s="209"/>
      <c r="LCE99" s="209"/>
      <c r="LCF99" s="209"/>
      <c r="LCG99" s="209"/>
      <c r="LCH99" s="209"/>
      <c r="LCI99" s="209"/>
      <c r="LCJ99" s="209"/>
      <c r="LCK99" s="209"/>
      <c r="LCL99" s="209"/>
      <c r="LCM99" s="209"/>
      <c r="LCN99" s="209"/>
      <c r="LCO99" s="209"/>
      <c r="LCP99" s="209"/>
      <c r="LCQ99" s="209"/>
      <c r="LCR99" s="209"/>
      <c r="LCS99" s="209"/>
      <c r="LCT99" s="209"/>
      <c r="LCU99" s="209"/>
      <c r="LCV99" s="209"/>
      <c r="LCW99" s="209"/>
      <c r="LCX99" s="209"/>
      <c r="LCY99" s="209"/>
      <c r="LCZ99" s="209"/>
      <c r="LDA99" s="209"/>
      <c r="LDB99" s="209"/>
      <c r="LDC99" s="209"/>
      <c r="LDD99" s="209"/>
      <c r="LDE99" s="209"/>
      <c r="LDF99" s="209"/>
      <c r="LDG99" s="209"/>
      <c r="LDH99" s="209"/>
      <c r="LDI99" s="209"/>
      <c r="LDJ99" s="209"/>
      <c r="LDK99" s="209"/>
      <c r="LDL99" s="209"/>
      <c r="LDM99" s="209"/>
      <c r="LDN99" s="209"/>
      <c r="LDO99" s="209"/>
      <c r="LDP99" s="209"/>
      <c r="LDQ99" s="209"/>
      <c r="LDR99" s="209"/>
      <c r="LDS99" s="209"/>
      <c r="LDT99" s="209"/>
      <c r="LDU99" s="209"/>
      <c r="LDV99" s="209"/>
      <c r="LDW99" s="209"/>
      <c r="LDX99" s="209"/>
      <c r="LDY99" s="209"/>
      <c r="LDZ99" s="209"/>
      <c r="LEA99" s="209"/>
      <c r="LEB99" s="209"/>
      <c r="LEC99" s="209"/>
      <c r="LED99" s="209"/>
      <c r="LEE99" s="209"/>
      <c r="LEF99" s="209"/>
      <c r="LEG99" s="209"/>
      <c r="LEH99" s="209"/>
      <c r="LEI99" s="209"/>
      <c r="LEJ99" s="209"/>
      <c r="LEK99" s="209"/>
      <c r="LEL99" s="209"/>
      <c r="LEM99" s="209"/>
      <c r="LEN99" s="209"/>
      <c r="LEO99" s="209"/>
      <c r="LEP99" s="209"/>
      <c r="LEQ99" s="209"/>
      <c r="LER99" s="209"/>
      <c r="LES99" s="209"/>
      <c r="LET99" s="209"/>
      <c r="LEU99" s="209"/>
      <c r="LEV99" s="209"/>
      <c r="LEW99" s="209"/>
      <c r="LEX99" s="209"/>
      <c r="LEY99" s="209"/>
      <c r="LEZ99" s="209"/>
      <c r="LFA99" s="209"/>
      <c r="LFB99" s="209"/>
      <c r="LFC99" s="209"/>
      <c r="LFD99" s="209"/>
      <c r="LFE99" s="209"/>
      <c r="LFF99" s="209"/>
      <c r="LFG99" s="209"/>
      <c r="LFH99" s="209"/>
      <c r="LFI99" s="209"/>
      <c r="LFJ99" s="209"/>
      <c r="LFK99" s="209"/>
      <c r="LFL99" s="209"/>
      <c r="LFM99" s="209"/>
      <c r="LFN99" s="209"/>
      <c r="LFO99" s="209"/>
      <c r="LFP99" s="209"/>
      <c r="LFQ99" s="209"/>
      <c r="LFR99" s="209"/>
      <c r="LFS99" s="209"/>
      <c r="LFT99" s="209"/>
      <c r="LFU99" s="209"/>
      <c r="LFV99" s="209"/>
      <c r="LFW99" s="209"/>
      <c r="LFX99" s="209"/>
      <c r="LFY99" s="209"/>
      <c r="LFZ99" s="209"/>
      <c r="LGA99" s="209"/>
      <c r="LGB99" s="209"/>
      <c r="LGC99" s="209"/>
      <c r="LGD99" s="209"/>
      <c r="LGE99" s="209"/>
      <c r="LGF99" s="209"/>
      <c r="LGG99" s="209"/>
      <c r="LGH99" s="209"/>
      <c r="LGI99" s="209"/>
      <c r="LGJ99" s="209"/>
      <c r="LGK99" s="209"/>
      <c r="LGL99" s="209"/>
      <c r="LGM99" s="209"/>
      <c r="LGN99" s="209"/>
      <c r="LGO99" s="209"/>
      <c r="LGP99" s="209"/>
      <c r="LGQ99" s="209"/>
      <c r="LGR99" s="209"/>
      <c r="LGS99" s="209"/>
      <c r="LGT99" s="209"/>
      <c r="LGU99" s="209"/>
      <c r="LGV99" s="209"/>
      <c r="LGW99" s="209"/>
      <c r="LGX99" s="209"/>
      <c r="LGY99" s="209"/>
      <c r="LGZ99" s="209"/>
      <c r="LHA99" s="209"/>
      <c r="LHB99" s="209"/>
      <c r="LHC99" s="209"/>
      <c r="LHD99" s="209"/>
      <c r="LHE99" s="209"/>
      <c r="LHF99" s="209"/>
      <c r="LHG99" s="209"/>
      <c r="LHH99" s="209"/>
      <c r="LHI99" s="209"/>
      <c r="LHJ99" s="209"/>
      <c r="LHK99" s="209"/>
      <c r="LHL99" s="209"/>
      <c r="LHM99" s="209"/>
      <c r="LHN99" s="209"/>
      <c r="LHO99" s="209"/>
      <c r="LHP99" s="209"/>
      <c r="LHQ99" s="209"/>
      <c r="LHR99" s="209"/>
      <c r="LHS99" s="209"/>
      <c r="LHT99" s="209"/>
      <c r="LHU99" s="209"/>
      <c r="LHV99" s="209"/>
      <c r="LHW99" s="209"/>
      <c r="LHX99" s="209"/>
      <c r="LHY99" s="209"/>
      <c r="LHZ99" s="209"/>
      <c r="LIA99" s="209"/>
      <c r="LIB99" s="209"/>
      <c r="LIC99" s="209"/>
      <c r="LID99" s="209"/>
      <c r="LIE99" s="209"/>
      <c r="LIF99" s="209"/>
      <c r="LIG99" s="209"/>
      <c r="LIH99" s="209"/>
      <c r="LII99" s="209"/>
      <c r="LIJ99" s="209"/>
      <c r="LIK99" s="209"/>
      <c r="LIL99" s="209"/>
      <c r="LIM99" s="209"/>
      <c r="LIN99" s="209"/>
      <c r="LIO99" s="209"/>
      <c r="LIP99" s="209"/>
      <c r="LIQ99" s="209"/>
      <c r="LIR99" s="209"/>
      <c r="LIS99" s="209"/>
      <c r="LIT99" s="209"/>
      <c r="LIU99" s="209"/>
      <c r="LIV99" s="209"/>
      <c r="LIW99" s="209"/>
      <c r="LIX99" s="209"/>
      <c r="LIY99" s="209"/>
      <c r="LIZ99" s="209"/>
      <c r="LJA99" s="209"/>
      <c r="LJB99" s="209"/>
      <c r="LJC99" s="209"/>
      <c r="LJD99" s="209"/>
      <c r="LJE99" s="209"/>
      <c r="LJF99" s="209"/>
      <c r="LJG99" s="209"/>
      <c r="LJH99" s="209"/>
      <c r="LJI99" s="209"/>
      <c r="LJJ99" s="209"/>
      <c r="LJK99" s="209"/>
      <c r="LJL99" s="209"/>
      <c r="LJM99" s="209"/>
      <c r="LJN99" s="209"/>
      <c r="LJO99" s="209"/>
      <c r="LJP99" s="209"/>
      <c r="LJQ99" s="209"/>
      <c r="LJR99" s="209"/>
      <c r="LJS99" s="209"/>
      <c r="LJT99" s="209"/>
      <c r="LJU99" s="209"/>
      <c r="LJV99" s="209"/>
      <c r="LJW99" s="209"/>
      <c r="LJX99" s="209"/>
      <c r="LJY99" s="209"/>
      <c r="LJZ99" s="209"/>
      <c r="LKA99" s="209"/>
      <c r="LKB99" s="209"/>
      <c r="LKC99" s="209"/>
      <c r="LKD99" s="209"/>
      <c r="LKE99" s="209"/>
      <c r="LKF99" s="209"/>
      <c r="LKG99" s="209"/>
      <c r="LKH99" s="209"/>
      <c r="LKI99" s="209"/>
      <c r="LKJ99" s="209"/>
      <c r="LKK99" s="209"/>
      <c r="LKL99" s="209"/>
      <c r="LKM99" s="209"/>
      <c r="LKN99" s="209"/>
      <c r="LKO99" s="209"/>
      <c r="LKP99" s="209"/>
      <c r="LKQ99" s="209"/>
      <c r="LKR99" s="209"/>
      <c r="LKS99" s="209"/>
      <c r="LKT99" s="209"/>
      <c r="LKU99" s="209"/>
      <c r="LKV99" s="209"/>
      <c r="LKW99" s="209"/>
      <c r="LKX99" s="209"/>
      <c r="LKY99" s="209"/>
      <c r="LKZ99" s="209"/>
      <c r="LLA99" s="209"/>
      <c r="LLB99" s="209"/>
      <c r="LLC99" s="209"/>
      <c r="LLD99" s="209"/>
      <c r="LLE99" s="209"/>
      <c r="LLF99" s="209"/>
      <c r="LLG99" s="209"/>
      <c r="LLH99" s="209"/>
      <c r="LLI99" s="209"/>
      <c r="LLJ99" s="209"/>
      <c r="LLK99" s="209"/>
      <c r="LLL99" s="209"/>
      <c r="LLM99" s="209"/>
      <c r="LLN99" s="209"/>
      <c r="LLO99" s="209"/>
      <c r="LLP99" s="209"/>
      <c r="LLQ99" s="209"/>
      <c r="LLR99" s="209"/>
      <c r="LLS99" s="209"/>
      <c r="LLT99" s="209"/>
      <c r="LLU99" s="209"/>
      <c r="LLV99" s="209"/>
      <c r="LLW99" s="209"/>
      <c r="LLX99" s="209"/>
      <c r="LLY99" s="209"/>
      <c r="LLZ99" s="209"/>
      <c r="LMA99" s="209"/>
      <c r="LMB99" s="209"/>
      <c r="LMC99" s="209"/>
      <c r="LMD99" s="209"/>
      <c r="LME99" s="209"/>
      <c r="LMF99" s="209"/>
      <c r="LMG99" s="209"/>
      <c r="LMH99" s="209"/>
      <c r="LMI99" s="209"/>
      <c r="LMJ99" s="209"/>
      <c r="LMK99" s="209"/>
      <c r="LML99" s="209"/>
      <c r="LMM99" s="209"/>
      <c r="LMN99" s="209"/>
      <c r="LMO99" s="209"/>
      <c r="LMP99" s="209"/>
      <c r="LMQ99" s="209"/>
      <c r="LMR99" s="209"/>
      <c r="LMS99" s="209"/>
      <c r="LMT99" s="209"/>
      <c r="LMU99" s="209"/>
      <c r="LMV99" s="209"/>
      <c r="LMW99" s="209"/>
      <c r="LMX99" s="209"/>
      <c r="LMY99" s="209"/>
      <c r="LMZ99" s="209"/>
      <c r="LNA99" s="209"/>
      <c r="LNB99" s="209"/>
      <c r="LNC99" s="209"/>
      <c r="LND99" s="209"/>
      <c r="LNE99" s="209"/>
      <c r="LNF99" s="209"/>
      <c r="LNG99" s="209"/>
      <c r="LNH99" s="209"/>
      <c r="LNI99" s="209"/>
      <c r="LNJ99" s="209"/>
      <c r="LNK99" s="209"/>
      <c r="LNL99" s="209"/>
      <c r="LNM99" s="209"/>
      <c r="LNN99" s="209"/>
      <c r="LNO99" s="209"/>
      <c r="LNP99" s="209"/>
      <c r="LNQ99" s="209"/>
      <c r="LNR99" s="209"/>
      <c r="LNS99" s="209"/>
      <c r="LNT99" s="209"/>
      <c r="LNU99" s="209"/>
      <c r="LNV99" s="209"/>
      <c r="LNW99" s="209"/>
      <c r="LNX99" s="209"/>
      <c r="LNY99" s="209"/>
      <c r="LNZ99" s="209"/>
      <c r="LOA99" s="209"/>
      <c r="LOB99" s="209"/>
      <c r="LOC99" s="209"/>
      <c r="LOD99" s="209"/>
      <c r="LOE99" s="209"/>
      <c r="LOF99" s="209"/>
      <c r="LOG99" s="209"/>
      <c r="LOH99" s="209"/>
      <c r="LOI99" s="209"/>
      <c r="LOJ99" s="209"/>
      <c r="LOK99" s="209"/>
      <c r="LOL99" s="209"/>
      <c r="LOM99" s="209"/>
      <c r="LON99" s="209"/>
      <c r="LOO99" s="209"/>
      <c r="LOP99" s="209"/>
      <c r="LOQ99" s="209"/>
      <c r="LOR99" s="209"/>
      <c r="LOS99" s="209"/>
      <c r="LOT99" s="209"/>
      <c r="LOU99" s="209"/>
      <c r="LOV99" s="209"/>
      <c r="LOW99" s="209"/>
      <c r="LOX99" s="209"/>
      <c r="LOY99" s="209"/>
      <c r="LOZ99" s="209"/>
      <c r="LPA99" s="209"/>
      <c r="LPB99" s="209"/>
      <c r="LPC99" s="209"/>
      <c r="LPD99" s="209"/>
      <c r="LPE99" s="209"/>
      <c r="LPF99" s="209"/>
      <c r="LPG99" s="209"/>
      <c r="LPH99" s="209"/>
      <c r="LPI99" s="209"/>
      <c r="LPJ99" s="209"/>
      <c r="LPK99" s="209"/>
      <c r="LPL99" s="209"/>
      <c r="LPM99" s="209"/>
      <c r="LPN99" s="209"/>
      <c r="LPO99" s="209"/>
      <c r="LPP99" s="209"/>
      <c r="LPQ99" s="209"/>
      <c r="LPR99" s="209"/>
      <c r="LPS99" s="209"/>
      <c r="LPT99" s="209"/>
      <c r="LPU99" s="209"/>
      <c r="LPV99" s="209"/>
      <c r="LPW99" s="209"/>
      <c r="LPX99" s="209"/>
      <c r="LPY99" s="209"/>
      <c r="LPZ99" s="209"/>
      <c r="LQA99" s="209"/>
      <c r="LQB99" s="209"/>
      <c r="LQC99" s="209"/>
      <c r="LQD99" s="209"/>
      <c r="LQE99" s="209"/>
      <c r="LQF99" s="209"/>
      <c r="LQG99" s="209"/>
      <c r="LQH99" s="209"/>
      <c r="LQI99" s="209"/>
      <c r="LQJ99" s="209"/>
      <c r="LQK99" s="209"/>
      <c r="LQL99" s="209"/>
      <c r="LQM99" s="209"/>
      <c r="LQN99" s="209"/>
      <c r="LQO99" s="209"/>
      <c r="LQP99" s="209"/>
      <c r="LQQ99" s="209"/>
      <c r="LQR99" s="209"/>
      <c r="LQS99" s="209"/>
      <c r="LQT99" s="209"/>
      <c r="LQU99" s="209"/>
      <c r="LQV99" s="209"/>
      <c r="LQW99" s="209"/>
      <c r="LQX99" s="209"/>
      <c r="LQY99" s="209"/>
      <c r="LQZ99" s="209"/>
      <c r="LRA99" s="209"/>
      <c r="LRB99" s="209"/>
      <c r="LRC99" s="209"/>
      <c r="LRD99" s="209"/>
      <c r="LRE99" s="209"/>
      <c r="LRF99" s="209"/>
      <c r="LRG99" s="209"/>
      <c r="LRH99" s="209"/>
      <c r="LRI99" s="209"/>
      <c r="LRJ99" s="209"/>
      <c r="LRK99" s="209"/>
      <c r="LRL99" s="209"/>
      <c r="LRM99" s="209"/>
      <c r="LRN99" s="209"/>
      <c r="LRO99" s="209"/>
      <c r="LRP99" s="209"/>
      <c r="LRQ99" s="209"/>
      <c r="LRR99" s="209"/>
      <c r="LRS99" s="209"/>
      <c r="LRT99" s="209"/>
      <c r="LRU99" s="209"/>
      <c r="LRV99" s="209"/>
      <c r="LRW99" s="209"/>
      <c r="LRX99" s="209"/>
      <c r="LRY99" s="209"/>
      <c r="LRZ99" s="209"/>
      <c r="LSA99" s="209"/>
      <c r="LSB99" s="209"/>
      <c r="LSC99" s="209"/>
      <c r="LSD99" s="209"/>
      <c r="LSE99" s="209"/>
      <c r="LSF99" s="209"/>
      <c r="LSG99" s="209"/>
      <c r="LSH99" s="209"/>
      <c r="LSI99" s="209"/>
      <c r="LSJ99" s="209"/>
      <c r="LSK99" s="209"/>
      <c r="LSL99" s="209"/>
      <c r="LSM99" s="209"/>
      <c r="LSN99" s="209"/>
      <c r="LSO99" s="209"/>
      <c r="LSP99" s="209"/>
      <c r="LSQ99" s="209"/>
      <c r="LSR99" s="209"/>
      <c r="LSS99" s="209"/>
      <c r="LST99" s="209"/>
      <c r="LSU99" s="209"/>
      <c r="LSV99" s="209"/>
      <c r="LSW99" s="209"/>
      <c r="LSX99" s="209"/>
      <c r="LSY99" s="209"/>
      <c r="LSZ99" s="209"/>
      <c r="LTA99" s="209"/>
      <c r="LTB99" s="209"/>
      <c r="LTC99" s="209"/>
      <c r="LTD99" s="209"/>
      <c r="LTE99" s="209"/>
      <c r="LTF99" s="209"/>
      <c r="LTG99" s="209"/>
      <c r="LTH99" s="209"/>
      <c r="LTI99" s="209"/>
      <c r="LTJ99" s="209"/>
      <c r="LTK99" s="209"/>
      <c r="LTL99" s="209"/>
      <c r="LTM99" s="209"/>
      <c r="LTN99" s="209"/>
      <c r="LTO99" s="209"/>
      <c r="LTP99" s="209"/>
      <c r="LTQ99" s="209"/>
      <c r="LTR99" s="209"/>
      <c r="LTS99" s="209"/>
      <c r="LTT99" s="209"/>
      <c r="LTU99" s="209"/>
      <c r="LTV99" s="209"/>
      <c r="LTW99" s="209"/>
      <c r="LTX99" s="209"/>
      <c r="LTY99" s="209"/>
      <c r="LTZ99" s="209"/>
      <c r="LUA99" s="209"/>
      <c r="LUB99" s="209"/>
      <c r="LUC99" s="209"/>
      <c r="LUD99" s="209"/>
      <c r="LUE99" s="209"/>
      <c r="LUF99" s="209"/>
      <c r="LUG99" s="209"/>
      <c r="LUH99" s="209"/>
      <c r="LUI99" s="209"/>
      <c r="LUJ99" s="209"/>
      <c r="LUK99" s="209"/>
      <c r="LUL99" s="209"/>
      <c r="LUM99" s="209"/>
      <c r="LUN99" s="209"/>
      <c r="LUO99" s="209"/>
      <c r="LUP99" s="209"/>
      <c r="LUQ99" s="209"/>
      <c r="LUR99" s="209"/>
      <c r="LUS99" s="209"/>
      <c r="LUT99" s="209"/>
      <c r="LUU99" s="209"/>
      <c r="LUV99" s="209"/>
      <c r="LUW99" s="209"/>
      <c r="LUX99" s="209"/>
      <c r="LUY99" s="209"/>
      <c r="LUZ99" s="209"/>
      <c r="LVA99" s="209"/>
      <c r="LVB99" s="209"/>
      <c r="LVC99" s="209"/>
      <c r="LVD99" s="209"/>
      <c r="LVE99" s="209"/>
      <c r="LVF99" s="209"/>
      <c r="LVG99" s="209"/>
      <c r="LVH99" s="209"/>
      <c r="LVI99" s="209"/>
      <c r="LVJ99" s="209"/>
      <c r="LVK99" s="209"/>
      <c r="LVL99" s="209"/>
      <c r="LVM99" s="209"/>
      <c r="LVN99" s="209"/>
      <c r="LVO99" s="209"/>
      <c r="LVP99" s="209"/>
      <c r="LVQ99" s="209"/>
      <c r="LVR99" s="209"/>
      <c r="LVS99" s="209"/>
      <c r="LVT99" s="209"/>
      <c r="LVU99" s="209"/>
      <c r="LVV99" s="209"/>
      <c r="LVW99" s="209"/>
      <c r="LVX99" s="209"/>
      <c r="LVY99" s="209"/>
      <c r="LVZ99" s="209"/>
      <c r="LWA99" s="209"/>
      <c r="LWB99" s="209"/>
      <c r="LWC99" s="209"/>
      <c r="LWD99" s="209"/>
      <c r="LWE99" s="209"/>
      <c r="LWF99" s="209"/>
      <c r="LWG99" s="209"/>
      <c r="LWH99" s="209"/>
      <c r="LWI99" s="209"/>
      <c r="LWJ99" s="209"/>
      <c r="LWK99" s="209"/>
      <c r="LWL99" s="209"/>
      <c r="LWM99" s="209"/>
      <c r="LWN99" s="209"/>
      <c r="LWO99" s="209"/>
      <c r="LWP99" s="209"/>
      <c r="LWQ99" s="209"/>
      <c r="LWR99" s="209"/>
      <c r="LWS99" s="209"/>
      <c r="LWT99" s="209"/>
      <c r="LWU99" s="209"/>
      <c r="LWV99" s="209"/>
      <c r="LWW99" s="209"/>
      <c r="LWX99" s="209"/>
      <c r="LWY99" s="209"/>
      <c r="LWZ99" s="209"/>
      <c r="LXA99" s="209"/>
      <c r="LXB99" s="209"/>
      <c r="LXC99" s="209"/>
      <c r="LXD99" s="209"/>
      <c r="LXE99" s="209"/>
      <c r="LXF99" s="209"/>
      <c r="LXG99" s="209"/>
      <c r="LXH99" s="209"/>
      <c r="LXI99" s="209"/>
      <c r="LXJ99" s="209"/>
      <c r="LXK99" s="209"/>
      <c r="LXL99" s="209"/>
      <c r="LXM99" s="209"/>
      <c r="LXN99" s="209"/>
      <c r="LXO99" s="209"/>
      <c r="LXP99" s="209"/>
      <c r="LXQ99" s="209"/>
      <c r="LXR99" s="209"/>
      <c r="LXS99" s="209"/>
      <c r="LXT99" s="209"/>
      <c r="LXU99" s="209"/>
      <c r="LXV99" s="209"/>
      <c r="LXW99" s="209"/>
      <c r="LXX99" s="209"/>
      <c r="LXY99" s="209"/>
      <c r="LXZ99" s="209"/>
      <c r="LYA99" s="209"/>
      <c r="LYB99" s="209"/>
      <c r="LYC99" s="209"/>
      <c r="LYD99" s="209"/>
      <c r="LYE99" s="209"/>
      <c r="LYF99" s="209"/>
      <c r="LYG99" s="209"/>
      <c r="LYH99" s="209"/>
      <c r="LYI99" s="209"/>
      <c r="LYJ99" s="209"/>
      <c r="LYK99" s="209"/>
      <c r="LYL99" s="209"/>
      <c r="LYM99" s="209"/>
      <c r="LYN99" s="209"/>
      <c r="LYO99" s="209"/>
      <c r="LYP99" s="209"/>
      <c r="LYQ99" s="209"/>
      <c r="LYR99" s="209"/>
      <c r="LYS99" s="209"/>
      <c r="LYT99" s="209"/>
      <c r="LYU99" s="209"/>
      <c r="LYV99" s="209"/>
      <c r="LYW99" s="209"/>
      <c r="LYX99" s="209"/>
      <c r="LYY99" s="209"/>
      <c r="LYZ99" s="209"/>
      <c r="LZA99" s="209"/>
      <c r="LZB99" s="209"/>
      <c r="LZC99" s="209"/>
      <c r="LZD99" s="209"/>
      <c r="LZE99" s="209"/>
      <c r="LZF99" s="209"/>
      <c r="LZG99" s="209"/>
      <c r="LZH99" s="209"/>
      <c r="LZI99" s="209"/>
      <c r="LZJ99" s="209"/>
      <c r="LZK99" s="209"/>
      <c r="LZL99" s="209"/>
      <c r="LZM99" s="209"/>
      <c r="LZN99" s="209"/>
      <c r="LZO99" s="209"/>
      <c r="LZP99" s="209"/>
      <c r="LZQ99" s="209"/>
      <c r="LZR99" s="209"/>
      <c r="LZS99" s="209"/>
      <c r="LZT99" s="209"/>
      <c r="LZU99" s="209"/>
      <c r="LZV99" s="209"/>
      <c r="LZW99" s="209"/>
      <c r="LZX99" s="209"/>
      <c r="LZY99" s="209"/>
      <c r="LZZ99" s="209"/>
      <c r="MAA99" s="209"/>
      <c r="MAB99" s="209"/>
      <c r="MAC99" s="209"/>
      <c r="MAD99" s="209"/>
      <c r="MAE99" s="209"/>
      <c r="MAF99" s="209"/>
      <c r="MAG99" s="209"/>
      <c r="MAH99" s="209"/>
      <c r="MAI99" s="209"/>
      <c r="MAJ99" s="209"/>
      <c r="MAK99" s="209"/>
      <c r="MAL99" s="209"/>
      <c r="MAM99" s="209"/>
      <c r="MAN99" s="209"/>
      <c r="MAO99" s="209"/>
      <c r="MAP99" s="209"/>
      <c r="MAQ99" s="209"/>
      <c r="MAR99" s="209"/>
      <c r="MAS99" s="209"/>
      <c r="MAT99" s="209"/>
      <c r="MAU99" s="209"/>
      <c r="MAV99" s="209"/>
      <c r="MAW99" s="209"/>
      <c r="MAX99" s="209"/>
      <c r="MAY99" s="209"/>
      <c r="MAZ99" s="209"/>
      <c r="MBA99" s="209"/>
      <c r="MBB99" s="209"/>
      <c r="MBC99" s="209"/>
      <c r="MBD99" s="209"/>
      <c r="MBE99" s="209"/>
      <c r="MBF99" s="209"/>
      <c r="MBG99" s="209"/>
      <c r="MBH99" s="209"/>
      <c r="MBI99" s="209"/>
      <c r="MBJ99" s="209"/>
      <c r="MBK99" s="209"/>
      <c r="MBL99" s="209"/>
      <c r="MBM99" s="209"/>
      <c r="MBN99" s="209"/>
      <c r="MBO99" s="209"/>
      <c r="MBP99" s="209"/>
      <c r="MBQ99" s="209"/>
      <c r="MBR99" s="209"/>
      <c r="MBS99" s="209"/>
      <c r="MBT99" s="209"/>
      <c r="MBU99" s="209"/>
      <c r="MBV99" s="209"/>
      <c r="MBW99" s="209"/>
      <c r="MBX99" s="209"/>
      <c r="MBY99" s="209"/>
      <c r="MBZ99" s="209"/>
      <c r="MCA99" s="209"/>
      <c r="MCB99" s="209"/>
      <c r="MCC99" s="209"/>
      <c r="MCD99" s="209"/>
      <c r="MCE99" s="209"/>
      <c r="MCF99" s="209"/>
      <c r="MCG99" s="209"/>
      <c r="MCH99" s="209"/>
      <c r="MCI99" s="209"/>
      <c r="MCJ99" s="209"/>
      <c r="MCK99" s="209"/>
      <c r="MCL99" s="209"/>
      <c r="MCM99" s="209"/>
      <c r="MCN99" s="209"/>
      <c r="MCO99" s="209"/>
      <c r="MCP99" s="209"/>
      <c r="MCQ99" s="209"/>
      <c r="MCR99" s="209"/>
      <c r="MCS99" s="209"/>
      <c r="MCT99" s="209"/>
      <c r="MCU99" s="209"/>
      <c r="MCV99" s="209"/>
      <c r="MCW99" s="209"/>
      <c r="MCX99" s="209"/>
      <c r="MCY99" s="209"/>
      <c r="MCZ99" s="209"/>
      <c r="MDA99" s="209"/>
      <c r="MDB99" s="209"/>
      <c r="MDC99" s="209"/>
      <c r="MDD99" s="209"/>
      <c r="MDE99" s="209"/>
      <c r="MDF99" s="209"/>
      <c r="MDG99" s="209"/>
      <c r="MDH99" s="209"/>
      <c r="MDI99" s="209"/>
      <c r="MDJ99" s="209"/>
      <c r="MDK99" s="209"/>
      <c r="MDL99" s="209"/>
      <c r="MDM99" s="209"/>
      <c r="MDN99" s="209"/>
      <c r="MDO99" s="209"/>
      <c r="MDP99" s="209"/>
      <c r="MDQ99" s="209"/>
      <c r="MDR99" s="209"/>
      <c r="MDS99" s="209"/>
      <c r="MDT99" s="209"/>
      <c r="MDU99" s="209"/>
      <c r="MDV99" s="209"/>
      <c r="MDW99" s="209"/>
      <c r="MDX99" s="209"/>
      <c r="MDY99" s="209"/>
      <c r="MDZ99" s="209"/>
      <c r="MEA99" s="209"/>
      <c r="MEB99" s="209"/>
      <c r="MEC99" s="209"/>
      <c r="MED99" s="209"/>
      <c r="MEE99" s="209"/>
      <c r="MEF99" s="209"/>
      <c r="MEG99" s="209"/>
      <c r="MEH99" s="209"/>
      <c r="MEI99" s="209"/>
      <c r="MEJ99" s="209"/>
      <c r="MEK99" s="209"/>
      <c r="MEL99" s="209"/>
      <c r="MEM99" s="209"/>
      <c r="MEN99" s="209"/>
      <c r="MEO99" s="209"/>
      <c r="MEP99" s="209"/>
      <c r="MEQ99" s="209"/>
      <c r="MER99" s="209"/>
      <c r="MES99" s="209"/>
      <c r="MET99" s="209"/>
      <c r="MEU99" s="209"/>
      <c r="MEV99" s="209"/>
      <c r="MEW99" s="209"/>
      <c r="MEX99" s="209"/>
      <c r="MEY99" s="209"/>
      <c r="MEZ99" s="209"/>
      <c r="MFA99" s="209"/>
      <c r="MFB99" s="209"/>
      <c r="MFC99" s="209"/>
      <c r="MFD99" s="209"/>
      <c r="MFE99" s="209"/>
      <c r="MFF99" s="209"/>
      <c r="MFG99" s="209"/>
      <c r="MFH99" s="209"/>
      <c r="MFI99" s="209"/>
      <c r="MFJ99" s="209"/>
      <c r="MFK99" s="209"/>
      <c r="MFL99" s="209"/>
      <c r="MFM99" s="209"/>
      <c r="MFN99" s="209"/>
      <c r="MFO99" s="209"/>
      <c r="MFP99" s="209"/>
      <c r="MFQ99" s="209"/>
      <c r="MFR99" s="209"/>
      <c r="MFS99" s="209"/>
      <c r="MFT99" s="209"/>
      <c r="MFU99" s="209"/>
      <c r="MFV99" s="209"/>
      <c r="MFW99" s="209"/>
      <c r="MFX99" s="209"/>
      <c r="MFY99" s="209"/>
      <c r="MFZ99" s="209"/>
      <c r="MGA99" s="209"/>
      <c r="MGB99" s="209"/>
      <c r="MGC99" s="209"/>
      <c r="MGD99" s="209"/>
      <c r="MGE99" s="209"/>
      <c r="MGF99" s="209"/>
      <c r="MGG99" s="209"/>
      <c r="MGH99" s="209"/>
      <c r="MGI99" s="209"/>
      <c r="MGJ99" s="209"/>
      <c r="MGK99" s="209"/>
      <c r="MGL99" s="209"/>
      <c r="MGM99" s="209"/>
      <c r="MGN99" s="209"/>
      <c r="MGO99" s="209"/>
      <c r="MGP99" s="209"/>
      <c r="MGQ99" s="209"/>
      <c r="MGR99" s="209"/>
      <c r="MGS99" s="209"/>
      <c r="MGT99" s="209"/>
      <c r="MGU99" s="209"/>
      <c r="MGV99" s="209"/>
      <c r="MGW99" s="209"/>
      <c r="MGX99" s="209"/>
      <c r="MGY99" s="209"/>
      <c r="MGZ99" s="209"/>
      <c r="MHA99" s="209"/>
      <c r="MHB99" s="209"/>
      <c r="MHC99" s="209"/>
      <c r="MHD99" s="209"/>
      <c r="MHE99" s="209"/>
      <c r="MHF99" s="209"/>
      <c r="MHG99" s="209"/>
      <c r="MHH99" s="209"/>
      <c r="MHI99" s="209"/>
      <c r="MHJ99" s="209"/>
      <c r="MHK99" s="209"/>
      <c r="MHL99" s="209"/>
      <c r="MHM99" s="209"/>
      <c r="MHN99" s="209"/>
      <c r="MHO99" s="209"/>
      <c r="MHP99" s="209"/>
      <c r="MHQ99" s="209"/>
      <c r="MHR99" s="209"/>
      <c r="MHS99" s="209"/>
      <c r="MHT99" s="209"/>
      <c r="MHU99" s="209"/>
      <c r="MHV99" s="209"/>
      <c r="MHW99" s="209"/>
      <c r="MHX99" s="209"/>
      <c r="MHY99" s="209"/>
      <c r="MHZ99" s="209"/>
      <c r="MIA99" s="209"/>
      <c r="MIB99" s="209"/>
      <c r="MIC99" s="209"/>
      <c r="MID99" s="209"/>
      <c r="MIE99" s="209"/>
      <c r="MIF99" s="209"/>
      <c r="MIG99" s="209"/>
      <c r="MIH99" s="209"/>
      <c r="MII99" s="209"/>
      <c r="MIJ99" s="209"/>
      <c r="MIK99" s="209"/>
      <c r="MIL99" s="209"/>
      <c r="MIM99" s="209"/>
      <c r="MIN99" s="209"/>
      <c r="MIO99" s="209"/>
      <c r="MIP99" s="209"/>
      <c r="MIQ99" s="209"/>
      <c r="MIR99" s="209"/>
      <c r="MIS99" s="209"/>
      <c r="MIT99" s="209"/>
      <c r="MIU99" s="209"/>
      <c r="MIV99" s="209"/>
      <c r="MIW99" s="209"/>
      <c r="MIX99" s="209"/>
      <c r="MIY99" s="209"/>
      <c r="MIZ99" s="209"/>
      <c r="MJA99" s="209"/>
      <c r="MJB99" s="209"/>
      <c r="MJC99" s="209"/>
      <c r="MJD99" s="209"/>
      <c r="MJE99" s="209"/>
      <c r="MJF99" s="209"/>
      <c r="MJG99" s="209"/>
      <c r="MJH99" s="209"/>
      <c r="MJI99" s="209"/>
      <c r="MJJ99" s="209"/>
      <c r="MJK99" s="209"/>
      <c r="MJL99" s="209"/>
      <c r="MJM99" s="209"/>
      <c r="MJN99" s="209"/>
      <c r="MJO99" s="209"/>
      <c r="MJP99" s="209"/>
      <c r="MJQ99" s="209"/>
      <c r="MJR99" s="209"/>
      <c r="MJS99" s="209"/>
      <c r="MJT99" s="209"/>
      <c r="MJU99" s="209"/>
      <c r="MJV99" s="209"/>
      <c r="MJW99" s="209"/>
      <c r="MJX99" s="209"/>
      <c r="MJY99" s="209"/>
      <c r="MJZ99" s="209"/>
      <c r="MKA99" s="209"/>
      <c r="MKB99" s="209"/>
      <c r="MKC99" s="209"/>
      <c r="MKD99" s="209"/>
      <c r="MKE99" s="209"/>
      <c r="MKF99" s="209"/>
      <c r="MKG99" s="209"/>
      <c r="MKH99" s="209"/>
      <c r="MKI99" s="209"/>
      <c r="MKJ99" s="209"/>
      <c r="MKK99" s="209"/>
      <c r="MKL99" s="209"/>
      <c r="MKM99" s="209"/>
      <c r="MKN99" s="209"/>
      <c r="MKO99" s="209"/>
      <c r="MKP99" s="209"/>
      <c r="MKQ99" s="209"/>
      <c r="MKR99" s="209"/>
      <c r="MKS99" s="209"/>
      <c r="MKT99" s="209"/>
      <c r="MKU99" s="209"/>
      <c r="MKV99" s="209"/>
      <c r="MKW99" s="209"/>
      <c r="MKX99" s="209"/>
      <c r="MKY99" s="209"/>
      <c r="MKZ99" s="209"/>
      <c r="MLA99" s="209"/>
      <c r="MLB99" s="209"/>
      <c r="MLC99" s="209"/>
      <c r="MLD99" s="209"/>
      <c r="MLE99" s="209"/>
      <c r="MLF99" s="209"/>
      <c r="MLG99" s="209"/>
      <c r="MLH99" s="209"/>
      <c r="MLI99" s="209"/>
      <c r="MLJ99" s="209"/>
      <c r="MLK99" s="209"/>
      <c r="MLL99" s="209"/>
      <c r="MLM99" s="209"/>
      <c r="MLN99" s="209"/>
      <c r="MLO99" s="209"/>
      <c r="MLP99" s="209"/>
      <c r="MLQ99" s="209"/>
      <c r="MLR99" s="209"/>
      <c r="MLS99" s="209"/>
      <c r="MLT99" s="209"/>
      <c r="MLU99" s="209"/>
      <c r="MLV99" s="209"/>
      <c r="MLW99" s="209"/>
      <c r="MLX99" s="209"/>
      <c r="MLY99" s="209"/>
      <c r="MLZ99" s="209"/>
      <c r="MMA99" s="209"/>
      <c r="MMB99" s="209"/>
      <c r="MMC99" s="209"/>
      <c r="MMD99" s="209"/>
      <c r="MME99" s="209"/>
      <c r="MMF99" s="209"/>
      <c r="MMG99" s="209"/>
      <c r="MMH99" s="209"/>
      <c r="MMI99" s="209"/>
      <c r="MMJ99" s="209"/>
      <c r="MMK99" s="209"/>
      <c r="MML99" s="209"/>
      <c r="MMM99" s="209"/>
      <c r="MMN99" s="209"/>
      <c r="MMO99" s="209"/>
      <c r="MMP99" s="209"/>
      <c r="MMQ99" s="209"/>
      <c r="MMR99" s="209"/>
      <c r="MMS99" s="209"/>
      <c r="MMT99" s="209"/>
      <c r="MMU99" s="209"/>
      <c r="MMV99" s="209"/>
      <c r="MMW99" s="209"/>
      <c r="MMX99" s="209"/>
      <c r="MMY99" s="209"/>
      <c r="MMZ99" s="209"/>
      <c r="MNA99" s="209"/>
      <c r="MNB99" s="209"/>
      <c r="MNC99" s="209"/>
      <c r="MND99" s="209"/>
      <c r="MNE99" s="209"/>
      <c r="MNF99" s="209"/>
      <c r="MNG99" s="209"/>
      <c r="MNH99" s="209"/>
      <c r="MNI99" s="209"/>
      <c r="MNJ99" s="209"/>
      <c r="MNK99" s="209"/>
      <c r="MNL99" s="209"/>
      <c r="MNM99" s="209"/>
      <c r="MNN99" s="209"/>
      <c r="MNO99" s="209"/>
      <c r="MNP99" s="209"/>
      <c r="MNQ99" s="209"/>
      <c r="MNR99" s="209"/>
      <c r="MNS99" s="209"/>
      <c r="MNT99" s="209"/>
      <c r="MNU99" s="209"/>
      <c r="MNV99" s="209"/>
      <c r="MNW99" s="209"/>
      <c r="MNX99" s="209"/>
      <c r="MNY99" s="209"/>
      <c r="MNZ99" s="209"/>
      <c r="MOA99" s="209"/>
      <c r="MOB99" s="209"/>
      <c r="MOC99" s="209"/>
      <c r="MOD99" s="209"/>
      <c r="MOE99" s="209"/>
      <c r="MOF99" s="209"/>
      <c r="MOG99" s="209"/>
      <c r="MOH99" s="209"/>
      <c r="MOI99" s="209"/>
      <c r="MOJ99" s="209"/>
      <c r="MOK99" s="209"/>
      <c r="MOL99" s="209"/>
      <c r="MOM99" s="209"/>
      <c r="MON99" s="209"/>
      <c r="MOO99" s="209"/>
      <c r="MOP99" s="209"/>
      <c r="MOQ99" s="209"/>
      <c r="MOR99" s="209"/>
      <c r="MOS99" s="209"/>
      <c r="MOT99" s="209"/>
      <c r="MOU99" s="209"/>
      <c r="MOV99" s="209"/>
      <c r="MOW99" s="209"/>
      <c r="MOX99" s="209"/>
      <c r="MOY99" s="209"/>
      <c r="MOZ99" s="209"/>
      <c r="MPA99" s="209"/>
      <c r="MPB99" s="209"/>
      <c r="MPC99" s="209"/>
      <c r="MPD99" s="209"/>
      <c r="MPE99" s="209"/>
      <c r="MPF99" s="209"/>
      <c r="MPG99" s="209"/>
      <c r="MPH99" s="209"/>
      <c r="MPI99" s="209"/>
      <c r="MPJ99" s="209"/>
      <c r="MPK99" s="209"/>
      <c r="MPL99" s="209"/>
      <c r="MPM99" s="209"/>
      <c r="MPN99" s="209"/>
      <c r="MPO99" s="209"/>
      <c r="MPP99" s="209"/>
      <c r="MPQ99" s="209"/>
      <c r="MPR99" s="209"/>
      <c r="MPS99" s="209"/>
      <c r="MPT99" s="209"/>
      <c r="MPU99" s="209"/>
      <c r="MPV99" s="209"/>
      <c r="MPW99" s="209"/>
      <c r="MPX99" s="209"/>
      <c r="MPY99" s="209"/>
      <c r="MPZ99" s="209"/>
      <c r="MQA99" s="209"/>
      <c r="MQB99" s="209"/>
      <c r="MQC99" s="209"/>
      <c r="MQD99" s="209"/>
      <c r="MQE99" s="209"/>
      <c r="MQF99" s="209"/>
      <c r="MQG99" s="209"/>
      <c r="MQH99" s="209"/>
      <c r="MQI99" s="209"/>
      <c r="MQJ99" s="209"/>
      <c r="MQK99" s="209"/>
      <c r="MQL99" s="209"/>
      <c r="MQM99" s="209"/>
      <c r="MQN99" s="209"/>
      <c r="MQO99" s="209"/>
      <c r="MQP99" s="209"/>
      <c r="MQQ99" s="209"/>
      <c r="MQR99" s="209"/>
      <c r="MQS99" s="209"/>
      <c r="MQT99" s="209"/>
      <c r="MQU99" s="209"/>
      <c r="MQV99" s="209"/>
      <c r="MQW99" s="209"/>
      <c r="MQX99" s="209"/>
      <c r="MQY99" s="209"/>
      <c r="MQZ99" s="209"/>
      <c r="MRA99" s="209"/>
      <c r="MRB99" s="209"/>
      <c r="MRC99" s="209"/>
      <c r="MRD99" s="209"/>
      <c r="MRE99" s="209"/>
      <c r="MRF99" s="209"/>
      <c r="MRG99" s="209"/>
      <c r="MRH99" s="209"/>
      <c r="MRI99" s="209"/>
      <c r="MRJ99" s="209"/>
      <c r="MRK99" s="209"/>
      <c r="MRL99" s="209"/>
      <c r="MRM99" s="209"/>
      <c r="MRN99" s="209"/>
      <c r="MRO99" s="209"/>
      <c r="MRP99" s="209"/>
      <c r="MRQ99" s="209"/>
      <c r="MRR99" s="209"/>
      <c r="MRS99" s="209"/>
      <c r="MRT99" s="209"/>
      <c r="MRU99" s="209"/>
      <c r="MRV99" s="209"/>
      <c r="MRW99" s="209"/>
      <c r="MRX99" s="209"/>
      <c r="MRY99" s="209"/>
      <c r="MRZ99" s="209"/>
      <c r="MSA99" s="209"/>
      <c r="MSB99" s="209"/>
      <c r="MSC99" s="209"/>
      <c r="MSD99" s="209"/>
      <c r="MSE99" s="209"/>
      <c r="MSF99" s="209"/>
      <c r="MSG99" s="209"/>
      <c r="MSH99" s="209"/>
      <c r="MSI99" s="209"/>
      <c r="MSJ99" s="209"/>
      <c r="MSK99" s="209"/>
      <c r="MSL99" s="209"/>
      <c r="MSM99" s="209"/>
      <c r="MSN99" s="209"/>
      <c r="MSO99" s="209"/>
      <c r="MSP99" s="209"/>
      <c r="MSQ99" s="209"/>
      <c r="MSR99" s="209"/>
      <c r="MSS99" s="209"/>
      <c r="MST99" s="209"/>
      <c r="MSU99" s="209"/>
      <c r="MSV99" s="209"/>
      <c r="MSW99" s="209"/>
      <c r="MSX99" s="209"/>
      <c r="MSY99" s="209"/>
      <c r="MSZ99" s="209"/>
      <c r="MTA99" s="209"/>
      <c r="MTB99" s="209"/>
      <c r="MTC99" s="209"/>
      <c r="MTD99" s="209"/>
      <c r="MTE99" s="209"/>
      <c r="MTF99" s="209"/>
      <c r="MTG99" s="209"/>
      <c r="MTH99" s="209"/>
      <c r="MTI99" s="209"/>
      <c r="MTJ99" s="209"/>
      <c r="MTK99" s="209"/>
      <c r="MTL99" s="209"/>
      <c r="MTM99" s="209"/>
      <c r="MTN99" s="209"/>
      <c r="MTO99" s="209"/>
      <c r="MTP99" s="209"/>
      <c r="MTQ99" s="209"/>
      <c r="MTR99" s="209"/>
      <c r="MTS99" s="209"/>
      <c r="MTT99" s="209"/>
      <c r="MTU99" s="209"/>
      <c r="MTV99" s="209"/>
      <c r="MTW99" s="209"/>
      <c r="MTX99" s="209"/>
      <c r="MTY99" s="209"/>
      <c r="MTZ99" s="209"/>
      <c r="MUA99" s="209"/>
      <c r="MUB99" s="209"/>
      <c r="MUC99" s="209"/>
      <c r="MUD99" s="209"/>
      <c r="MUE99" s="209"/>
      <c r="MUF99" s="209"/>
      <c r="MUG99" s="209"/>
      <c r="MUH99" s="209"/>
      <c r="MUI99" s="209"/>
      <c r="MUJ99" s="209"/>
      <c r="MUK99" s="209"/>
      <c r="MUL99" s="209"/>
      <c r="MUM99" s="209"/>
      <c r="MUN99" s="209"/>
      <c r="MUO99" s="209"/>
      <c r="MUP99" s="209"/>
      <c r="MUQ99" s="209"/>
      <c r="MUR99" s="209"/>
      <c r="MUS99" s="209"/>
      <c r="MUT99" s="209"/>
      <c r="MUU99" s="209"/>
      <c r="MUV99" s="209"/>
      <c r="MUW99" s="209"/>
      <c r="MUX99" s="209"/>
      <c r="MUY99" s="209"/>
      <c r="MUZ99" s="209"/>
      <c r="MVA99" s="209"/>
      <c r="MVB99" s="209"/>
      <c r="MVC99" s="209"/>
      <c r="MVD99" s="209"/>
      <c r="MVE99" s="209"/>
      <c r="MVF99" s="209"/>
      <c r="MVG99" s="209"/>
      <c r="MVH99" s="209"/>
      <c r="MVI99" s="209"/>
      <c r="MVJ99" s="209"/>
      <c r="MVK99" s="209"/>
      <c r="MVL99" s="209"/>
      <c r="MVM99" s="209"/>
      <c r="MVN99" s="209"/>
      <c r="MVO99" s="209"/>
      <c r="MVP99" s="209"/>
      <c r="MVQ99" s="209"/>
      <c r="MVR99" s="209"/>
      <c r="MVS99" s="209"/>
      <c r="MVT99" s="209"/>
      <c r="MVU99" s="209"/>
      <c r="MVV99" s="209"/>
      <c r="MVW99" s="209"/>
      <c r="MVX99" s="209"/>
      <c r="MVY99" s="209"/>
      <c r="MVZ99" s="209"/>
      <c r="MWA99" s="209"/>
      <c r="MWB99" s="209"/>
      <c r="MWC99" s="209"/>
      <c r="MWD99" s="209"/>
      <c r="MWE99" s="209"/>
      <c r="MWF99" s="209"/>
      <c r="MWG99" s="209"/>
      <c r="MWH99" s="209"/>
      <c r="MWI99" s="209"/>
      <c r="MWJ99" s="209"/>
      <c r="MWK99" s="209"/>
      <c r="MWL99" s="209"/>
      <c r="MWM99" s="209"/>
      <c r="MWN99" s="209"/>
      <c r="MWO99" s="209"/>
      <c r="MWP99" s="209"/>
      <c r="MWQ99" s="209"/>
      <c r="MWR99" s="209"/>
      <c r="MWS99" s="209"/>
      <c r="MWT99" s="209"/>
      <c r="MWU99" s="209"/>
      <c r="MWV99" s="209"/>
      <c r="MWW99" s="209"/>
      <c r="MWX99" s="209"/>
      <c r="MWY99" s="209"/>
      <c r="MWZ99" s="209"/>
      <c r="MXA99" s="209"/>
      <c r="MXB99" s="209"/>
      <c r="MXC99" s="209"/>
      <c r="MXD99" s="209"/>
      <c r="MXE99" s="209"/>
      <c r="MXF99" s="209"/>
      <c r="MXG99" s="209"/>
      <c r="MXH99" s="209"/>
      <c r="MXI99" s="209"/>
      <c r="MXJ99" s="209"/>
      <c r="MXK99" s="209"/>
      <c r="MXL99" s="209"/>
      <c r="MXM99" s="209"/>
      <c r="MXN99" s="209"/>
      <c r="MXO99" s="209"/>
      <c r="MXP99" s="209"/>
      <c r="MXQ99" s="209"/>
      <c r="MXR99" s="209"/>
      <c r="MXS99" s="209"/>
      <c r="MXT99" s="209"/>
      <c r="MXU99" s="209"/>
      <c r="MXV99" s="209"/>
      <c r="MXW99" s="209"/>
      <c r="MXX99" s="209"/>
      <c r="MXY99" s="209"/>
      <c r="MXZ99" s="209"/>
      <c r="MYA99" s="209"/>
      <c r="MYB99" s="209"/>
      <c r="MYC99" s="209"/>
      <c r="MYD99" s="209"/>
      <c r="MYE99" s="209"/>
      <c r="MYF99" s="209"/>
      <c r="MYG99" s="209"/>
      <c r="MYH99" s="209"/>
      <c r="MYI99" s="209"/>
      <c r="MYJ99" s="209"/>
      <c r="MYK99" s="209"/>
      <c r="MYL99" s="209"/>
      <c r="MYM99" s="209"/>
      <c r="MYN99" s="209"/>
      <c r="MYO99" s="209"/>
      <c r="MYP99" s="209"/>
      <c r="MYQ99" s="209"/>
      <c r="MYR99" s="209"/>
      <c r="MYS99" s="209"/>
      <c r="MYT99" s="209"/>
      <c r="MYU99" s="209"/>
      <c r="MYV99" s="209"/>
      <c r="MYW99" s="209"/>
      <c r="MYX99" s="209"/>
      <c r="MYY99" s="209"/>
      <c r="MYZ99" s="209"/>
      <c r="MZA99" s="209"/>
      <c r="MZB99" s="209"/>
      <c r="MZC99" s="209"/>
      <c r="MZD99" s="209"/>
      <c r="MZE99" s="209"/>
      <c r="MZF99" s="209"/>
      <c r="MZG99" s="209"/>
      <c r="MZH99" s="209"/>
      <c r="MZI99" s="209"/>
      <c r="MZJ99" s="209"/>
      <c r="MZK99" s="209"/>
      <c r="MZL99" s="209"/>
      <c r="MZM99" s="209"/>
      <c r="MZN99" s="209"/>
      <c r="MZO99" s="209"/>
      <c r="MZP99" s="209"/>
      <c r="MZQ99" s="209"/>
      <c r="MZR99" s="209"/>
      <c r="MZS99" s="209"/>
      <c r="MZT99" s="209"/>
      <c r="MZU99" s="209"/>
      <c r="MZV99" s="209"/>
      <c r="MZW99" s="209"/>
      <c r="MZX99" s="209"/>
      <c r="MZY99" s="209"/>
      <c r="MZZ99" s="209"/>
      <c r="NAA99" s="209"/>
      <c r="NAB99" s="209"/>
      <c r="NAC99" s="209"/>
      <c r="NAD99" s="209"/>
      <c r="NAE99" s="209"/>
      <c r="NAF99" s="209"/>
      <c r="NAG99" s="209"/>
      <c r="NAH99" s="209"/>
      <c r="NAI99" s="209"/>
      <c r="NAJ99" s="209"/>
      <c r="NAK99" s="209"/>
      <c r="NAL99" s="209"/>
      <c r="NAM99" s="209"/>
      <c r="NAN99" s="209"/>
      <c r="NAO99" s="209"/>
      <c r="NAP99" s="209"/>
      <c r="NAQ99" s="209"/>
      <c r="NAR99" s="209"/>
      <c r="NAS99" s="209"/>
      <c r="NAT99" s="209"/>
      <c r="NAU99" s="209"/>
      <c r="NAV99" s="209"/>
      <c r="NAW99" s="209"/>
      <c r="NAX99" s="209"/>
      <c r="NAY99" s="209"/>
      <c r="NAZ99" s="209"/>
      <c r="NBA99" s="209"/>
      <c r="NBB99" s="209"/>
      <c r="NBC99" s="209"/>
      <c r="NBD99" s="209"/>
      <c r="NBE99" s="209"/>
      <c r="NBF99" s="209"/>
      <c r="NBG99" s="209"/>
      <c r="NBH99" s="209"/>
      <c r="NBI99" s="209"/>
      <c r="NBJ99" s="209"/>
      <c r="NBK99" s="209"/>
      <c r="NBL99" s="209"/>
      <c r="NBM99" s="209"/>
      <c r="NBN99" s="209"/>
      <c r="NBO99" s="209"/>
      <c r="NBP99" s="209"/>
      <c r="NBQ99" s="209"/>
      <c r="NBR99" s="209"/>
      <c r="NBS99" s="209"/>
      <c r="NBT99" s="209"/>
      <c r="NBU99" s="209"/>
      <c r="NBV99" s="209"/>
      <c r="NBW99" s="209"/>
      <c r="NBX99" s="209"/>
      <c r="NBY99" s="209"/>
      <c r="NBZ99" s="209"/>
      <c r="NCA99" s="209"/>
      <c r="NCB99" s="209"/>
      <c r="NCC99" s="209"/>
      <c r="NCD99" s="209"/>
      <c r="NCE99" s="209"/>
      <c r="NCF99" s="209"/>
      <c r="NCG99" s="209"/>
      <c r="NCH99" s="209"/>
      <c r="NCI99" s="209"/>
      <c r="NCJ99" s="209"/>
      <c r="NCK99" s="209"/>
      <c r="NCL99" s="209"/>
      <c r="NCM99" s="209"/>
      <c r="NCN99" s="209"/>
      <c r="NCO99" s="209"/>
      <c r="NCP99" s="209"/>
      <c r="NCQ99" s="209"/>
      <c r="NCR99" s="209"/>
      <c r="NCS99" s="209"/>
      <c r="NCT99" s="209"/>
      <c r="NCU99" s="209"/>
      <c r="NCV99" s="209"/>
      <c r="NCW99" s="209"/>
      <c r="NCX99" s="209"/>
      <c r="NCY99" s="209"/>
      <c r="NCZ99" s="209"/>
      <c r="NDA99" s="209"/>
      <c r="NDB99" s="209"/>
      <c r="NDC99" s="209"/>
      <c r="NDD99" s="209"/>
      <c r="NDE99" s="209"/>
      <c r="NDF99" s="209"/>
      <c r="NDG99" s="209"/>
      <c r="NDH99" s="209"/>
      <c r="NDI99" s="209"/>
      <c r="NDJ99" s="209"/>
      <c r="NDK99" s="209"/>
      <c r="NDL99" s="209"/>
      <c r="NDM99" s="209"/>
      <c r="NDN99" s="209"/>
      <c r="NDO99" s="209"/>
      <c r="NDP99" s="209"/>
      <c r="NDQ99" s="209"/>
      <c r="NDR99" s="209"/>
      <c r="NDS99" s="209"/>
      <c r="NDT99" s="209"/>
      <c r="NDU99" s="209"/>
      <c r="NDV99" s="209"/>
      <c r="NDW99" s="209"/>
      <c r="NDX99" s="209"/>
      <c r="NDY99" s="209"/>
      <c r="NDZ99" s="209"/>
      <c r="NEA99" s="209"/>
      <c r="NEB99" s="209"/>
      <c r="NEC99" s="209"/>
      <c r="NED99" s="209"/>
      <c r="NEE99" s="209"/>
      <c r="NEF99" s="209"/>
      <c r="NEG99" s="209"/>
      <c r="NEH99" s="209"/>
      <c r="NEI99" s="209"/>
      <c r="NEJ99" s="209"/>
      <c r="NEK99" s="209"/>
      <c r="NEL99" s="209"/>
      <c r="NEM99" s="209"/>
      <c r="NEN99" s="209"/>
      <c r="NEO99" s="209"/>
      <c r="NEP99" s="209"/>
      <c r="NEQ99" s="209"/>
      <c r="NER99" s="209"/>
      <c r="NES99" s="209"/>
      <c r="NET99" s="209"/>
      <c r="NEU99" s="209"/>
      <c r="NEV99" s="209"/>
      <c r="NEW99" s="209"/>
      <c r="NEX99" s="209"/>
      <c r="NEY99" s="209"/>
      <c r="NEZ99" s="209"/>
      <c r="NFA99" s="209"/>
      <c r="NFB99" s="209"/>
      <c r="NFC99" s="209"/>
      <c r="NFD99" s="209"/>
      <c r="NFE99" s="209"/>
      <c r="NFF99" s="209"/>
      <c r="NFG99" s="209"/>
      <c r="NFH99" s="209"/>
      <c r="NFI99" s="209"/>
      <c r="NFJ99" s="209"/>
      <c r="NFK99" s="209"/>
      <c r="NFL99" s="209"/>
      <c r="NFM99" s="209"/>
      <c r="NFN99" s="209"/>
      <c r="NFO99" s="209"/>
      <c r="NFP99" s="209"/>
      <c r="NFQ99" s="209"/>
      <c r="NFR99" s="209"/>
      <c r="NFS99" s="209"/>
      <c r="NFT99" s="209"/>
      <c r="NFU99" s="209"/>
      <c r="NFV99" s="209"/>
      <c r="NFW99" s="209"/>
      <c r="NFX99" s="209"/>
      <c r="NFY99" s="209"/>
      <c r="NFZ99" s="209"/>
      <c r="NGA99" s="209"/>
      <c r="NGB99" s="209"/>
      <c r="NGC99" s="209"/>
      <c r="NGD99" s="209"/>
      <c r="NGE99" s="209"/>
      <c r="NGF99" s="209"/>
      <c r="NGG99" s="209"/>
      <c r="NGH99" s="209"/>
      <c r="NGI99" s="209"/>
      <c r="NGJ99" s="209"/>
      <c r="NGK99" s="209"/>
      <c r="NGL99" s="209"/>
      <c r="NGM99" s="209"/>
      <c r="NGN99" s="209"/>
      <c r="NGO99" s="209"/>
      <c r="NGP99" s="209"/>
      <c r="NGQ99" s="209"/>
      <c r="NGR99" s="209"/>
      <c r="NGS99" s="209"/>
      <c r="NGT99" s="209"/>
      <c r="NGU99" s="209"/>
      <c r="NGV99" s="209"/>
      <c r="NGW99" s="209"/>
      <c r="NGX99" s="209"/>
      <c r="NGY99" s="209"/>
      <c r="NGZ99" s="209"/>
      <c r="NHA99" s="209"/>
      <c r="NHB99" s="209"/>
      <c r="NHC99" s="209"/>
      <c r="NHD99" s="209"/>
      <c r="NHE99" s="209"/>
      <c r="NHF99" s="209"/>
      <c r="NHG99" s="209"/>
      <c r="NHH99" s="209"/>
      <c r="NHI99" s="209"/>
      <c r="NHJ99" s="209"/>
      <c r="NHK99" s="209"/>
      <c r="NHL99" s="209"/>
      <c r="NHM99" s="209"/>
      <c r="NHN99" s="209"/>
      <c r="NHO99" s="209"/>
      <c r="NHP99" s="209"/>
      <c r="NHQ99" s="209"/>
      <c r="NHR99" s="209"/>
      <c r="NHS99" s="209"/>
      <c r="NHT99" s="209"/>
      <c r="NHU99" s="209"/>
      <c r="NHV99" s="209"/>
      <c r="NHW99" s="209"/>
      <c r="NHX99" s="209"/>
      <c r="NHY99" s="209"/>
      <c r="NHZ99" s="209"/>
      <c r="NIA99" s="209"/>
      <c r="NIB99" s="209"/>
      <c r="NIC99" s="209"/>
      <c r="NID99" s="209"/>
      <c r="NIE99" s="209"/>
      <c r="NIF99" s="209"/>
      <c r="NIG99" s="209"/>
      <c r="NIH99" s="209"/>
      <c r="NII99" s="209"/>
      <c r="NIJ99" s="209"/>
      <c r="NIK99" s="209"/>
      <c r="NIL99" s="209"/>
      <c r="NIM99" s="209"/>
      <c r="NIN99" s="209"/>
      <c r="NIO99" s="209"/>
      <c r="NIP99" s="209"/>
      <c r="NIQ99" s="209"/>
      <c r="NIR99" s="209"/>
      <c r="NIS99" s="209"/>
      <c r="NIT99" s="209"/>
      <c r="NIU99" s="209"/>
      <c r="NIV99" s="209"/>
      <c r="NIW99" s="209"/>
      <c r="NIX99" s="209"/>
      <c r="NIY99" s="209"/>
      <c r="NIZ99" s="209"/>
      <c r="NJA99" s="209"/>
      <c r="NJB99" s="209"/>
      <c r="NJC99" s="209"/>
      <c r="NJD99" s="209"/>
      <c r="NJE99" s="209"/>
      <c r="NJF99" s="209"/>
      <c r="NJG99" s="209"/>
      <c r="NJH99" s="209"/>
      <c r="NJI99" s="209"/>
      <c r="NJJ99" s="209"/>
      <c r="NJK99" s="209"/>
      <c r="NJL99" s="209"/>
      <c r="NJM99" s="209"/>
      <c r="NJN99" s="209"/>
      <c r="NJO99" s="209"/>
      <c r="NJP99" s="209"/>
      <c r="NJQ99" s="209"/>
      <c r="NJR99" s="209"/>
      <c r="NJS99" s="209"/>
      <c r="NJT99" s="209"/>
      <c r="NJU99" s="209"/>
      <c r="NJV99" s="209"/>
      <c r="NJW99" s="209"/>
      <c r="NJX99" s="209"/>
      <c r="NJY99" s="209"/>
      <c r="NJZ99" s="209"/>
      <c r="NKA99" s="209"/>
      <c r="NKB99" s="209"/>
      <c r="NKC99" s="209"/>
      <c r="NKD99" s="209"/>
      <c r="NKE99" s="209"/>
      <c r="NKF99" s="209"/>
      <c r="NKG99" s="209"/>
      <c r="NKH99" s="209"/>
      <c r="NKI99" s="209"/>
      <c r="NKJ99" s="209"/>
      <c r="NKK99" s="209"/>
      <c r="NKL99" s="209"/>
      <c r="NKM99" s="209"/>
      <c r="NKN99" s="209"/>
      <c r="NKO99" s="209"/>
      <c r="NKP99" s="209"/>
      <c r="NKQ99" s="209"/>
      <c r="NKR99" s="209"/>
      <c r="NKS99" s="209"/>
      <c r="NKT99" s="209"/>
      <c r="NKU99" s="209"/>
      <c r="NKV99" s="209"/>
      <c r="NKW99" s="209"/>
      <c r="NKX99" s="209"/>
      <c r="NKY99" s="209"/>
      <c r="NKZ99" s="209"/>
      <c r="NLA99" s="209"/>
      <c r="NLB99" s="209"/>
      <c r="NLC99" s="209"/>
      <c r="NLD99" s="209"/>
      <c r="NLE99" s="209"/>
      <c r="NLF99" s="209"/>
      <c r="NLG99" s="209"/>
      <c r="NLH99" s="209"/>
      <c r="NLI99" s="209"/>
      <c r="NLJ99" s="209"/>
      <c r="NLK99" s="209"/>
      <c r="NLL99" s="209"/>
      <c r="NLM99" s="209"/>
      <c r="NLN99" s="209"/>
      <c r="NLO99" s="209"/>
      <c r="NLP99" s="209"/>
      <c r="NLQ99" s="209"/>
      <c r="NLR99" s="209"/>
      <c r="NLS99" s="209"/>
      <c r="NLT99" s="209"/>
      <c r="NLU99" s="209"/>
      <c r="NLV99" s="209"/>
      <c r="NLW99" s="209"/>
      <c r="NLX99" s="209"/>
      <c r="NLY99" s="209"/>
      <c r="NLZ99" s="209"/>
      <c r="NMA99" s="209"/>
      <c r="NMB99" s="209"/>
      <c r="NMC99" s="209"/>
      <c r="NMD99" s="209"/>
      <c r="NME99" s="209"/>
      <c r="NMF99" s="209"/>
      <c r="NMG99" s="209"/>
      <c r="NMH99" s="209"/>
      <c r="NMI99" s="209"/>
      <c r="NMJ99" s="209"/>
      <c r="NMK99" s="209"/>
      <c r="NML99" s="209"/>
      <c r="NMM99" s="209"/>
      <c r="NMN99" s="209"/>
      <c r="NMO99" s="209"/>
      <c r="NMP99" s="209"/>
      <c r="NMQ99" s="209"/>
      <c r="NMR99" s="209"/>
      <c r="NMS99" s="209"/>
      <c r="NMT99" s="209"/>
      <c r="NMU99" s="209"/>
      <c r="NMV99" s="209"/>
      <c r="NMW99" s="209"/>
      <c r="NMX99" s="209"/>
      <c r="NMY99" s="209"/>
      <c r="NMZ99" s="209"/>
      <c r="NNA99" s="209"/>
      <c r="NNB99" s="209"/>
      <c r="NNC99" s="209"/>
      <c r="NND99" s="209"/>
      <c r="NNE99" s="209"/>
      <c r="NNF99" s="209"/>
      <c r="NNG99" s="209"/>
      <c r="NNH99" s="209"/>
      <c r="NNI99" s="209"/>
      <c r="NNJ99" s="209"/>
      <c r="NNK99" s="209"/>
      <c r="NNL99" s="209"/>
      <c r="NNM99" s="209"/>
      <c r="NNN99" s="209"/>
      <c r="NNO99" s="209"/>
      <c r="NNP99" s="209"/>
      <c r="NNQ99" s="209"/>
      <c r="NNR99" s="209"/>
      <c r="NNS99" s="209"/>
      <c r="NNT99" s="209"/>
      <c r="NNU99" s="209"/>
      <c r="NNV99" s="209"/>
      <c r="NNW99" s="209"/>
      <c r="NNX99" s="209"/>
      <c r="NNY99" s="209"/>
      <c r="NNZ99" s="209"/>
      <c r="NOA99" s="209"/>
      <c r="NOB99" s="209"/>
      <c r="NOC99" s="209"/>
      <c r="NOD99" s="209"/>
      <c r="NOE99" s="209"/>
      <c r="NOF99" s="209"/>
      <c r="NOG99" s="209"/>
      <c r="NOH99" s="209"/>
      <c r="NOI99" s="209"/>
      <c r="NOJ99" s="209"/>
      <c r="NOK99" s="209"/>
      <c r="NOL99" s="209"/>
      <c r="NOM99" s="209"/>
      <c r="NON99" s="209"/>
      <c r="NOO99" s="209"/>
      <c r="NOP99" s="209"/>
      <c r="NOQ99" s="209"/>
      <c r="NOR99" s="209"/>
      <c r="NOS99" s="209"/>
      <c r="NOT99" s="209"/>
      <c r="NOU99" s="209"/>
      <c r="NOV99" s="209"/>
      <c r="NOW99" s="209"/>
      <c r="NOX99" s="209"/>
      <c r="NOY99" s="209"/>
      <c r="NOZ99" s="209"/>
      <c r="NPA99" s="209"/>
      <c r="NPB99" s="209"/>
      <c r="NPC99" s="209"/>
      <c r="NPD99" s="209"/>
      <c r="NPE99" s="209"/>
      <c r="NPF99" s="209"/>
      <c r="NPG99" s="209"/>
      <c r="NPH99" s="209"/>
      <c r="NPI99" s="209"/>
      <c r="NPJ99" s="209"/>
      <c r="NPK99" s="209"/>
      <c r="NPL99" s="209"/>
      <c r="NPM99" s="209"/>
      <c r="NPN99" s="209"/>
      <c r="NPO99" s="209"/>
      <c r="NPP99" s="209"/>
      <c r="NPQ99" s="209"/>
      <c r="NPR99" s="209"/>
      <c r="NPS99" s="209"/>
      <c r="NPT99" s="209"/>
      <c r="NPU99" s="209"/>
      <c r="NPV99" s="209"/>
      <c r="NPW99" s="209"/>
      <c r="NPX99" s="209"/>
      <c r="NPY99" s="209"/>
      <c r="NPZ99" s="209"/>
      <c r="NQA99" s="209"/>
      <c r="NQB99" s="209"/>
      <c r="NQC99" s="209"/>
      <c r="NQD99" s="209"/>
      <c r="NQE99" s="209"/>
      <c r="NQF99" s="209"/>
      <c r="NQG99" s="209"/>
      <c r="NQH99" s="209"/>
      <c r="NQI99" s="209"/>
      <c r="NQJ99" s="209"/>
      <c r="NQK99" s="209"/>
      <c r="NQL99" s="209"/>
      <c r="NQM99" s="209"/>
      <c r="NQN99" s="209"/>
      <c r="NQO99" s="209"/>
      <c r="NQP99" s="209"/>
      <c r="NQQ99" s="209"/>
      <c r="NQR99" s="209"/>
      <c r="NQS99" s="209"/>
      <c r="NQT99" s="209"/>
      <c r="NQU99" s="209"/>
      <c r="NQV99" s="209"/>
      <c r="NQW99" s="209"/>
      <c r="NQX99" s="209"/>
      <c r="NQY99" s="209"/>
      <c r="NQZ99" s="209"/>
      <c r="NRA99" s="209"/>
      <c r="NRB99" s="209"/>
      <c r="NRC99" s="209"/>
      <c r="NRD99" s="209"/>
      <c r="NRE99" s="209"/>
      <c r="NRF99" s="209"/>
      <c r="NRG99" s="209"/>
      <c r="NRH99" s="209"/>
      <c r="NRI99" s="209"/>
      <c r="NRJ99" s="209"/>
      <c r="NRK99" s="209"/>
      <c r="NRL99" s="209"/>
      <c r="NRM99" s="209"/>
      <c r="NRN99" s="209"/>
      <c r="NRO99" s="209"/>
      <c r="NRP99" s="209"/>
      <c r="NRQ99" s="209"/>
      <c r="NRR99" s="209"/>
      <c r="NRS99" s="209"/>
      <c r="NRT99" s="209"/>
      <c r="NRU99" s="209"/>
      <c r="NRV99" s="209"/>
      <c r="NRW99" s="209"/>
      <c r="NRX99" s="209"/>
      <c r="NRY99" s="209"/>
      <c r="NRZ99" s="209"/>
      <c r="NSA99" s="209"/>
      <c r="NSB99" s="209"/>
      <c r="NSC99" s="209"/>
      <c r="NSD99" s="209"/>
      <c r="NSE99" s="209"/>
      <c r="NSF99" s="209"/>
      <c r="NSG99" s="209"/>
      <c r="NSH99" s="209"/>
      <c r="NSI99" s="209"/>
      <c r="NSJ99" s="209"/>
      <c r="NSK99" s="209"/>
      <c r="NSL99" s="209"/>
      <c r="NSM99" s="209"/>
      <c r="NSN99" s="209"/>
      <c r="NSO99" s="209"/>
      <c r="NSP99" s="209"/>
      <c r="NSQ99" s="209"/>
      <c r="NSR99" s="209"/>
      <c r="NSS99" s="209"/>
      <c r="NST99" s="209"/>
      <c r="NSU99" s="209"/>
      <c r="NSV99" s="209"/>
      <c r="NSW99" s="209"/>
      <c r="NSX99" s="209"/>
      <c r="NSY99" s="209"/>
      <c r="NSZ99" s="209"/>
      <c r="NTA99" s="209"/>
      <c r="NTB99" s="209"/>
      <c r="NTC99" s="209"/>
      <c r="NTD99" s="209"/>
      <c r="NTE99" s="209"/>
      <c r="NTF99" s="209"/>
      <c r="NTG99" s="209"/>
      <c r="NTH99" s="209"/>
      <c r="NTI99" s="209"/>
      <c r="NTJ99" s="209"/>
      <c r="NTK99" s="209"/>
      <c r="NTL99" s="209"/>
      <c r="NTM99" s="209"/>
      <c r="NTN99" s="209"/>
      <c r="NTO99" s="209"/>
      <c r="NTP99" s="209"/>
      <c r="NTQ99" s="209"/>
      <c r="NTR99" s="209"/>
      <c r="NTS99" s="209"/>
      <c r="NTT99" s="209"/>
      <c r="NTU99" s="209"/>
      <c r="NTV99" s="209"/>
      <c r="NTW99" s="209"/>
      <c r="NTX99" s="209"/>
      <c r="NTY99" s="209"/>
      <c r="NTZ99" s="209"/>
      <c r="NUA99" s="209"/>
      <c r="NUB99" s="209"/>
      <c r="NUC99" s="209"/>
      <c r="NUD99" s="209"/>
      <c r="NUE99" s="209"/>
      <c r="NUF99" s="209"/>
      <c r="NUG99" s="209"/>
      <c r="NUH99" s="209"/>
      <c r="NUI99" s="209"/>
      <c r="NUJ99" s="209"/>
      <c r="NUK99" s="209"/>
      <c r="NUL99" s="209"/>
      <c r="NUM99" s="209"/>
      <c r="NUN99" s="209"/>
      <c r="NUO99" s="209"/>
      <c r="NUP99" s="209"/>
      <c r="NUQ99" s="209"/>
      <c r="NUR99" s="209"/>
      <c r="NUS99" s="209"/>
      <c r="NUT99" s="209"/>
      <c r="NUU99" s="209"/>
      <c r="NUV99" s="209"/>
      <c r="NUW99" s="209"/>
      <c r="NUX99" s="209"/>
      <c r="NUY99" s="209"/>
      <c r="NUZ99" s="209"/>
      <c r="NVA99" s="209"/>
      <c r="NVB99" s="209"/>
      <c r="NVC99" s="209"/>
      <c r="NVD99" s="209"/>
      <c r="NVE99" s="209"/>
      <c r="NVF99" s="209"/>
      <c r="NVG99" s="209"/>
      <c r="NVH99" s="209"/>
      <c r="NVI99" s="209"/>
      <c r="NVJ99" s="209"/>
      <c r="NVK99" s="209"/>
      <c r="NVL99" s="209"/>
      <c r="NVM99" s="209"/>
      <c r="NVN99" s="209"/>
      <c r="NVO99" s="209"/>
      <c r="NVP99" s="209"/>
      <c r="NVQ99" s="209"/>
      <c r="NVR99" s="209"/>
      <c r="NVS99" s="209"/>
      <c r="NVT99" s="209"/>
      <c r="NVU99" s="209"/>
      <c r="NVV99" s="209"/>
      <c r="NVW99" s="209"/>
      <c r="NVX99" s="209"/>
      <c r="NVY99" s="209"/>
      <c r="NVZ99" s="209"/>
      <c r="NWA99" s="209"/>
      <c r="NWB99" s="209"/>
      <c r="NWC99" s="209"/>
      <c r="NWD99" s="209"/>
      <c r="NWE99" s="209"/>
      <c r="NWF99" s="209"/>
      <c r="NWG99" s="209"/>
      <c r="NWH99" s="209"/>
      <c r="NWI99" s="209"/>
      <c r="NWJ99" s="209"/>
      <c r="NWK99" s="209"/>
      <c r="NWL99" s="209"/>
      <c r="NWM99" s="209"/>
      <c r="NWN99" s="209"/>
      <c r="NWO99" s="209"/>
      <c r="NWP99" s="209"/>
      <c r="NWQ99" s="209"/>
      <c r="NWR99" s="209"/>
      <c r="NWS99" s="209"/>
      <c r="NWT99" s="209"/>
      <c r="NWU99" s="209"/>
      <c r="NWV99" s="209"/>
      <c r="NWW99" s="209"/>
      <c r="NWX99" s="209"/>
      <c r="NWY99" s="209"/>
      <c r="NWZ99" s="209"/>
      <c r="NXA99" s="209"/>
      <c r="NXB99" s="209"/>
      <c r="NXC99" s="209"/>
      <c r="NXD99" s="209"/>
      <c r="NXE99" s="209"/>
      <c r="NXF99" s="209"/>
      <c r="NXG99" s="209"/>
      <c r="NXH99" s="209"/>
      <c r="NXI99" s="209"/>
      <c r="NXJ99" s="209"/>
      <c r="NXK99" s="209"/>
      <c r="NXL99" s="209"/>
      <c r="NXM99" s="209"/>
      <c r="NXN99" s="209"/>
      <c r="NXO99" s="209"/>
      <c r="NXP99" s="209"/>
      <c r="NXQ99" s="209"/>
      <c r="NXR99" s="209"/>
      <c r="NXS99" s="209"/>
      <c r="NXT99" s="209"/>
      <c r="NXU99" s="209"/>
      <c r="NXV99" s="209"/>
      <c r="NXW99" s="209"/>
      <c r="NXX99" s="209"/>
      <c r="NXY99" s="209"/>
      <c r="NXZ99" s="209"/>
      <c r="NYA99" s="209"/>
      <c r="NYB99" s="209"/>
      <c r="NYC99" s="209"/>
      <c r="NYD99" s="209"/>
      <c r="NYE99" s="209"/>
      <c r="NYF99" s="209"/>
      <c r="NYG99" s="209"/>
      <c r="NYH99" s="209"/>
      <c r="NYI99" s="209"/>
      <c r="NYJ99" s="209"/>
      <c r="NYK99" s="209"/>
      <c r="NYL99" s="209"/>
      <c r="NYM99" s="209"/>
      <c r="NYN99" s="209"/>
      <c r="NYO99" s="209"/>
      <c r="NYP99" s="209"/>
      <c r="NYQ99" s="209"/>
      <c r="NYR99" s="209"/>
      <c r="NYS99" s="209"/>
      <c r="NYT99" s="209"/>
      <c r="NYU99" s="209"/>
      <c r="NYV99" s="209"/>
      <c r="NYW99" s="209"/>
      <c r="NYX99" s="209"/>
      <c r="NYY99" s="209"/>
      <c r="NYZ99" s="209"/>
      <c r="NZA99" s="209"/>
      <c r="NZB99" s="209"/>
      <c r="NZC99" s="209"/>
      <c r="NZD99" s="209"/>
      <c r="NZE99" s="209"/>
      <c r="NZF99" s="209"/>
      <c r="NZG99" s="209"/>
      <c r="NZH99" s="209"/>
      <c r="NZI99" s="209"/>
      <c r="NZJ99" s="209"/>
      <c r="NZK99" s="209"/>
      <c r="NZL99" s="209"/>
      <c r="NZM99" s="209"/>
      <c r="NZN99" s="209"/>
      <c r="NZO99" s="209"/>
      <c r="NZP99" s="209"/>
      <c r="NZQ99" s="209"/>
      <c r="NZR99" s="209"/>
      <c r="NZS99" s="209"/>
      <c r="NZT99" s="209"/>
      <c r="NZU99" s="209"/>
      <c r="NZV99" s="209"/>
      <c r="NZW99" s="209"/>
      <c r="NZX99" s="209"/>
      <c r="NZY99" s="209"/>
      <c r="NZZ99" s="209"/>
      <c r="OAA99" s="209"/>
      <c r="OAB99" s="209"/>
      <c r="OAC99" s="209"/>
      <c r="OAD99" s="209"/>
      <c r="OAE99" s="209"/>
      <c r="OAF99" s="209"/>
      <c r="OAG99" s="209"/>
      <c r="OAH99" s="209"/>
      <c r="OAI99" s="209"/>
      <c r="OAJ99" s="209"/>
      <c r="OAK99" s="209"/>
      <c r="OAL99" s="209"/>
      <c r="OAM99" s="209"/>
      <c r="OAN99" s="209"/>
      <c r="OAO99" s="209"/>
      <c r="OAP99" s="209"/>
      <c r="OAQ99" s="209"/>
      <c r="OAR99" s="209"/>
      <c r="OAS99" s="209"/>
      <c r="OAT99" s="209"/>
      <c r="OAU99" s="209"/>
      <c r="OAV99" s="209"/>
      <c r="OAW99" s="209"/>
      <c r="OAX99" s="209"/>
      <c r="OAY99" s="209"/>
      <c r="OAZ99" s="209"/>
      <c r="OBA99" s="209"/>
      <c r="OBB99" s="209"/>
      <c r="OBC99" s="209"/>
      <c r="OBD99" s="209"/>
      <c r="OBE99" s="209"/>
      <c r="OBF99" s="209"/>
      <c r="OBG99" s="209"/>
      <c r="OBH99" s="209"/>
      <c r="OBI99" s="209"/>
      <c r="OBJ99" s="209"/>
      <c r="OBK99" s="209"/>
      <c r="OBL99" s="209"/>
      <c r="OBM99" s="209"/>
      <c r="OBN99" s="209"/>
      <c r="OBO99" s="209"/>
      <c r="OBP99" s="209"/>
      <c r="OBQ99" s="209"/>
      <c r="OBR99" s="209"/>
      <c r="OBS99" s="209"/>
      <c r="OBT99" s="209"/>
      <c r="OBU99" s="209"/>
      <c r="OBV99" s="209"/>
      <c r="OBW99" s="209"/>
      <c r="OBX99" s="209"/>
      <c r="OBY99" s="209"/>
      <c r="OBZ99" s="209"/>
      <c r="OCA99" s="209"/>
      <c r="OCB99" s="209"/>
      <c r="OCC99" s="209"/>
      <c r="OCD99" s="209"/>
      <c r="OCE99" s="209"/>
      <c r="OCF99" s="209"/>
      <c r="OCG99" s="209"/>
      <c r="OCH99" s="209"/>
      <c r="OCI99" s="209"/>
      <c r="OCJ99" s="209"/>
      <c r="OCK99" s="209"/>
      <c r="OCL99" s="209"/>
      <c r="OCM99" s="209"/>
      <c r="OCN99" s="209"/>
      <c r="OCO99" s="209"/>
      <c r="OCP99" s="209"/>
      <c r="OCQ99" s="209"/>
      <c r="OCR99" s="209"/>
      <c r="OCS99" s="209"/>
      <c r="OCT99" s="209"/>
      <c r="OCU99" s="209"/>
      <c r="OCV99" s="209"/>
      <c r="OCW99" s="209"/>
      <c r="OCX99" s="209"/>
      <c r="OCY99" s="209"/>
      <c r="OCZ99" s="209"/>
      <c r="ODA99" s="209"/>
      <c r="ODB99" s="209"/>
      <c r="ODC99" s="209"/>
      <c r="ODD99" s="209"/>
      <c r="ODE99" s="209"/>
      <c r="ODF99" s="209"/>
      <c r="ODG99" s="209"/>
      <c r="ODH99" s="209"/>
      <c r="ODI99" s="209"/>
      <c r="ODJ99" s="209"/>
      <c r="ODK99" s="209"/>
      <c r="ODL99" s="209"/>
      <c r="ODM99" s="209"/>
      <c r="ODN99" s="209"/>
      <c r="ODO99" s="209"/>
      <c r="ODP99" s="209"/>
      <c r="ODQ99" s="209"/>
      <c r="ODR99" s="209"/>
      <c r="ODS99" s="209"/>
      <c r="ODT99" s="209"/>
      <c r="ODU99" s="209"/>
      <c r="ODV99" s="209"/>
      <c r="ODW99" s="209"/>
      <c r="ODX99" s="209"/>
      <c r="ODY99" s="209"/>
      <c r="ODZ99" s="209"/>
      <c r="OEA99" s="209"/>
      <c r="OEB99" s="209"/>
      <c r="OEC99" s="209"/>
      <c r="OED99" s="209"/>
      <c r="OEE99" s="209"/>
      <c r="OEF99" s="209"/>
      <c r="OEG99" s="209"/>
      <c r="OEH99" s="209"/>
      <c r="OEI99" s="209"/>
      <c r="OEJ99" s="209"/>
      <c r="OEK99" s="209"/>
      <c r="OEL99" s="209"/>
      <c r="OEM99" s="209"/>
      <c r="OEN99" s="209"/>
      <c r="OEO99" s="209"/>
      <c r="OEP99" s="209"/>
      <c r="OEQ99" s="209"/>
      <c r="OER99" s="209"/>
      <c r="OES99" s="209"/>
      <c r="OET99" s="209"/>
      <c r="OEU99" s="209"/>
      <c r="OEV99" s="209"/>
      <c r="OEW99" s="209"/>
      <c r="OEX99" s="209"/>
      <c r="OEY99" s="209"/>
      <c r="OEZ99" s="209"/>
      <c r="OFA99" s="209"/>
      <c r="OFB99" s="209"/>
      <c r="OFC99" s="209"/>
      <c r="OFD99" s="209"/>
      <c r="OFE99" s="209"/>
      <c r="OFF99" s="209"/>
      <c r="OFG99" s="209"/>
      <c r="OFH99" s="209"/>
      <c r="OFI99" s="209"/>
      <c r="OFJ99" s="209"/>
      <c r="OFK99" s="209"/>
      <c r="OFL99" s="209"/>
      <c r="OFM99" s="209"/>
      <c r="OFN99" s="209"/>
      <c r="OFO99" s="209"/>
      <c r="OFP99" s="209"/>
      <c r="OFQ99" s="209"/>
      <c r="OFR99" s="209"/>
      <c r="OFS99" s="209"/>
      <c r="OFT99" s="209"/>
      <c r="OFU99" s="209"/>
      <c r="OFV99" s="209"/>
      <c r="OFW99" s="209"/>
      <c r="OFX99" s="209"/>
      <c r="OFY99" s="209"/>
      <c r="OFZ99" s="209"/>
      <c r="OGA99" s="209"/>
      <c r="OGB99" s="209"/>
      <c r="OGC99" s="209"/>
      <c r="OGD99" s="209"/>
      <c r="OGE99" s="209"/>
      <c r="OGF99" s="209"/>
      <c r="OGG99" s="209"/>
      <c r="OGH99" s="209"/>
      <c r="OGI99" s="209"/>
      <c r="OGJ99" s="209"/>
      <c r="OGK99" s="209"/>
      <c r="OGL99" s="209"/>
      <c r="OGM99" s="209"/>
      <c r="OGN99" s="209"/>
      <c r="OGO99" s="209"/>
      <c r="OGP99" s="209"/>
      <c r="OGQ99" s="209"/>
      <c r="OGR99" s="209"/>
      <c r="OGS99" s="209"/>
      <c r="OGT99" s="209"/>
      <c r="OGU99" s="209"/>
      <c r="OGV99" s="209"/>
      <c r="OGW99" s="209"/>
      <c r="OGX99" s="209"/>
      <c r="OGY99" s="209"/>
      <c r="OGZ99" s="209"/>
      <c r="OHA99" s="209"/>
      <c r="OHB99" s="209"/>
      <c r="OHC99" s="209"/>
      <c r="OHD99" s="209"/>
      <c r="OHE99" s="209"/>
      <c r="OHF99" s="209"/>
      <c r="OHG99" s="209"/>
      <c r="OHH99" s="209"/>
      <c r="OHI99" s="209"/>
      <c r="OHJ99" s="209"/>
      <c r="OHK99" s="209"/>
      <c r="OHL99" s="209"/>
      <c r="OHM99" s="209"/>
      <c r="OHN99" s="209"/>
      <c r="OHO99" s="209"/>
      <c r="OHP99" s="209"/>
      <c r="OHQ99" s="209"/>
      <c r="OHR99" s="209"/>
      <c r="OHS99" s="209"/>
      <c r="OHT99" s="209"/>
      <c r="OHU99" s="209"/>
      <c r="OHV99" s="209"/>
      <c r="OHW99" s="209"/>
      <c r="OHX99" s="209"/>
      <c r="OHY99" s="209"/>
      <c r="OHZ99" s="209"/>
      <c r="OIA99" s="209"/>
      <c r="OIB99" s="209"/>
      <c r="OIC99" s="209"/>
      <c r="OID99" s="209"/>
      <c r="OIE99" s="209"/>
      <c r="OIF99" s="209"/>
      <c r="OIG99" s="209"/>
      <c r="OIH99" s="209"/>
      <c r="OII99" s="209"/>
      <c r="OIJ99" s="209"/>
      <c r="OIK99" s="209"/>
      <c r="OIL99" s="209"/>
      <c r="OIM99" s="209"/>
      <c r="OIN99" s="209"/>
      <c r="OIO99" s="209"/>
      <c r="OIP99" s="209"/>
      <c r="OIQ99" s="209"/>
      <c r="OIR99" s="209"/>
      <c r="OIS99" s="209"/>
      <c r="OIT99" s="209"/>
      <c r="OIU99" s="209"/>
      <c r="OIV99" s="209"/>
      <c r="OIW99" s="209"/>
      <c r="OIX99" s="209"/>
      <c r="OIY99" s="209"/>
      <c r="OIZ99" s="209"/>
      <c r="OJA99" s="209"/>
      <c r="OJB99" s="209"/>
      <c r="OJC99" s="209"/>
      <c r="OJD99" s="209"/>
      <c r="OJE99" s="209"/>
      <c r="OJF99" s="209"/>
      <c r="OJG99" s="209"/>
      <c r="OJH99" s="209"/>
      <c r="OJI99" s="209"/>
      <c r="OJJ99" s="209"/>
      <c r="OJK99" s="209"/>
      <c r="OJL99" s="209"/>
      <c r="OJM99" s="209"/>
      <c r="OJN99" s="209"/>
      <c r="OJO99" s="209"/>
      <c r="OJP99" s="209"/>
      <c r="OJQ99" s="209"/>
      <c r="OJR99" s="209"/>
      <c r="OJS99" s="209"/>
      <c r="OJT99" s="209"/>
      <c r="OJU99" s="209"/>
      <c r="OJV99" s="209"/>
      <c r="OJW99" s="209"/>
      <c r="OJX99" s="209"/>
      <c r="OJY99" s="209"/>
      <c r="OJZ99" s="209"/>
      <c r="OKA99" s="209"/>
      <c r="OKB99" s="209"/>
      <c r="OKC99" s="209"/>
      <c r="OKD99" s="209"/>
      <c r="OKE99" s="209"/>
      <c r="OKF99" s="209"/>
      <c r="OKG99" s="209"/>
      <c r="OKH99" s="209"/>
      <c r="OKI99" s="209"/>
      <c r="OKJ99" s="209"/>
      <c r="OKK99" s="209"/>
      <c r="OKL99" s="209"/>
      <c r="OKM99" s="209"/>
      <c r="OKN99" s="209"/>
      <c r="OKO99" s="209"/>
      <c r="OKP99" s="209"/>
      <c r="OKQ99" s="209"/>
      <c r="OKR99" s="209"/>
      <c r="OKS99" s="209"/>
      <c r="OKT99" s="209"/>
      <c r="OKU99" s="209"/>
      <c r="OKV99" s="209"/>
      <c r="OKW99" s="209"/>
      <c r="OKX99" s="209"/>
      <c r="OKY99" s="209"/>
      <c r="OKZ99" s="209"/>
      <c r="OLA99" s="209"/>
      <c r="OLB99" s="209"/>
      <c r="OLC99" s="209"/>
      <c r="OLD99" s="209"/>
      <c r="OLE99" s="209"/>
      <c r="OLF99" s="209"/>
      <c r="OLG99" s="209"/>
      <c r="OLH99" s="209"/>
      <c r="OLI99" s="209"/>
      <c r="OLJ99" s="209"/>
      <c r="OLK99" s="209"/>
      <c r="OLL99" s="209"/>
      <c r="OLM99" s="209"/>
      <c r="OLN99" s="209"/>
      <c r="OLO99" s="209"/>
      <c r="OLP99" s="209"/>
      <c r="OLQ99" s="209"/>
      <c r="OLR99" s="209"/>
      <c r="OLS99" s="209"/>
      <c r="OLT99" s="209"/>
      <c r="OLU99" s="209"/>
      <c r="OLV99" s="209"/>
      <c r="OLW99" s="209"/>
      <c r="OLX99" s="209"/>
      <c r="OLY99" s="209"/>
      <c r="OLZ99" s="209"/>
      <c r="OMA99" s="209"/>
      <c r="OMB99" s="209"/>
      <c r="OMC99" s="209"/>
      <c r="OMD99" s="209"/>
      <c r="OME99" s="209"/>
      <c r="OMF99" s="209"/>
      <c r="OMG99" s="209"/>
      <c r="OMH99" s="209"/>
      <c r="OMI99" s="209"/>
      <c r="OMJ99" s="209"/>
      <c r="OMK99" s="209"/>
      <c r="OML99" s="209"/>
      <c r="OMM99" s="209"/>
      <c r="OMN99" s="209"/>
      <c r="OMO99" s="209"/>
      <c r="OMP99" s="209"/>
      <c r="OMQ99" s="209"/>
      <c r="OMR99" s="209"/>
      <c r="OMS99" s="209"/>
      <c r="OMT99" s="209"/>
      <c r="OMU99" s="209"/>
      <c r="OMV99" s="209"/>
      <c r="OMW99" s="209"/>
      <c r="OMX99" s="209"/>
      <c r="OMY99" s="209"/>
      <c r="OMZ99" s="209"/>
      <c r="ONA99" s="209"/>
      <c r="ONB99" s="209"/>
      <c r="ONC99" s="209"/>
      <c r="OND99" s="209"/>
      <c r="ONE99" s="209"/>
      <c r="ONF99" s="209"/>
      <c r="ONG99" s="209"/>
      <c r="ONH99" s="209"/>
      <c r="ONI99" s="209"/>
      <c r="ONJ99" s="209"/>
      <c r="ONK99" s="209"/>
      <c r="ONL99" s="209"/>
      <c r="ONM99" s="209"/>
      <c r="ONN99" s="209"/>
      <c r="ONO99" s="209"/>
      <c r="ONP99" s="209"/>
      <c r="ONQ99" s="209"/>
      <c r="ONR99" s="209"/>
      <c r="ONS99" s="209"/>
      <c r="ONT99" s="209"/>
      <c r="ONU99" s="209"/>
      <c r="ONV99" s="209"/>
      <c r="ONW99" s="209"/>
      <c r="ONX99" s="209"/>
      <c r="ONY99" s="209"/>
      <c r="ONZ99" s="209"/>
      <c r="OOA99" s="209"/>
      <c r="OOB99" s="209"/>
      <c r="OOC99" s="209"/>
      <c r="OOD99" s="209"/>
      <c r="OOE99" s="209"/>
      <c r="OOF99" s="209"/>
      <c r="OOG99" s="209"/>
      <c r="OOH99" s="209"/>
      <c r="OOI99" s="209"/>
      <c r="OOJ99" s="209"/>
      <c r="OOK99" s="209"/>
      <c r="OOL99" s="209"/>
      <c r="OOM99" s="209"/>
      <c r="OON99" s="209"/>
      <c r="OOO99" s="209"/>
      <c r="OOP99" s="209"/>
      <c r="OOQ99" s="209"/>
      <c r="OOR99" s="209"/>
      <c r="OOS99" s="209"/>
      <c r="OOT99" s="209"/>
      <c r="OOU99" s="209"/>
      <c r="OOV99" s="209"/>
      <c r="OOW99" s="209"/>
      <c r="OOX99" s="209"/>
      <c r="OOY99" s="209"/>
      <c r="OOZ99" s="209"/>
      <c r="OPA99" s="209"/>
      <c r="OPB99" s="209"/>
      <c r="OPC99" s="209"/>
      <c r="OPD99" s="209"/>
      <c r="OPE99" s="209"/>
      <c r="OPF99" s="209"/>
      <c r="OPG99" s="209"/>
      <c r="OPH99" s="209"/>
      <c r="OPI99" s="209"/>
      <c r="OPJ99" s="209"/>
      <c r="OPK99" s="209"/>
      <c r="OPL99" s="209"/>
      <c r="OPM99" s="209"/>
      <c r="OPN99" s="209"/>
      <c r="OPO99" s="209"/>
      <c r="OPP99" s="209"/>
      <c r="OPQ99" s="209"/>
      <c r="OPR99" s="209"/>
      <c r="OPS99" s="209"/>
      <c r="OPT99" s="209"/>
      <c r="OPU99" s="209"/>
      <c r="OPV99" s="209"/>
      <c r="OPW99" s="209"/>
      <c r="OPX99" s="209"/>
      <c r="OPY99" s="209"/>
      <c r="OPZ99" s="209"/>
      <c r="OQA99" s="209"/>
      <c r="OQB99" s="209"/>
      <c r="OQC99" s="209"/>
      <c r="OQD99" s="209"/>
      <c r="OQE99" s="209"/>
      <c r="OQF99" s="209"/>
      <c r="OQG99" s="209"/>
      <c r="OQH99" s="209"/>
      <c r="OQI99" s="209"/>
      <c r="OQJ99" s="209"/>
      <c r="OQK99" s="209"/>
      <c r="OQL99" s="209"/>
      <c r="OQM99" s="209"/>
      <c r="OQN99" s="209"/>
      <c r="OQO99" s="209"/>
      <c r="OQP99" s="209"/>
      <c r="OQQ99" s="209"/>
      <c r="OQR99" s="209"/>
      <c r="OQS99" s="209"/>
      <c r="OQT99" s="209"/>
      <c r="OQU99" s="209"/>
      <c r="OQV99" s="209"/>
      <c r="OQW99" s="209"/>
      <c r="OQX99" s="209"/>
      <c r="OQY99" s="209"/>
      <c r="OQZ99" s="209"/>
      <c r="ORA99" s="209"/>
      <c r="ORB99" s="209"/>
      <c r="ORC99" s="209"/>
      <c r="ORD99" s="209"/>
      <c r="ORE99" s="209"/>
      <c r="ORF99" s="209"/>
      <c r="ORG99" s="209"/>
      <c r="ORH99" s="209"/>
      <c r="ORI99" s="209"/>
      <c r="ORJ99" s="209"/>
      <c r="ORK99" s="209"/>
      <c r="ORL99" s="209"/>
      <c r="ORM99" s="209"/>
      <c r="ORN99" s="209"/>
      <c r="ORO99" s="209"/>
      <c r="ORP99" s="209"/>
      <c r="ORQ99" s="209"/>
      <c r="ORR99" s="209"/>
      <c r="ORS99" s="209"/>
      <c r="ORT99" s="209"/>
      <c r="ORU99" s="209"/>
      <c r="ORV99" s="209"/>
      <c r="ORW99" s="209"/>
      <c r="ORX99" s="209"/>
      <c r="ORY99" s="209"/>
      <c r="ORZ99" s="209"/>
      <c r="OSA99" s="209"/>
      <c r="OSB99" s="209"/>
      <c r="OSC99" s="209"/>
      <c r="OSD99" s="209"/>
      <c r="OSE99" s="209"/>
      <c r="OSF99" s="209"/>
      <c r="OSG99" s="209"/>
      <c r="OSH99" s="209"/>
      <c r="OSI99" s="209"/>
      <c r="OSJ99" s="209"/>
      <c r="OSK99" s="209"/>
      <c r="OSL99" s="209"/>
      <c r="OSM99" s="209"/>
      <c r="OSN99" s="209"/>
      <c r="OSO99" s="209"/>
      <c r="OSP99" s="209"/>
      <c r="OSQ99" s="209"/>
      <c r="OSR99" s="209"/>
      <c r="OSS99" s="209"/>
      <c r="OST99" s="209"/>
      <c r="OSU99" s="209"/>
      <c r="OSV99" s="209"/>
      <c r="OSW99" s="209"/>
      <c r="OSX99" s="209"/>
      <c r="OSY99" s="209"/>
      <c r="OSZ99" s="209"/>
      <c r="OTA99" s="209"/>
      <c r="OTB99" s="209"/>
      <c r="OTC99" s="209"/>
      <c r="OTD99" s="209"/>
      <c r="OTE99" s="209"/>
      <c r="OTF99" s="209"/>
      <c r="OTG99" s="209"/>
      <c r="OTH99" s="209"/>
      <c r="OTI99" s="209"/>
      <c r="OTJ99" s="209"/>
      <c r="OTK99" s="209"/>
      <c r="OTL99" s="209"/>
      <c r="OTM99" s="209"/>
      <c r="OTN99" s="209"/>
      <c r="OTO99" s="209"/>
      <c r="OTP99" s="209"/>
      <c r="OTQ99" s="209"/>
      <c r="OTR99" s="209"/>
      <c r="OTS99" s="209"/>
      <c r="OTT99" s="209"/>
      <c r="OTU99" s="209"/>
      <c r="OTV99" s="209"/>
      <c r="OTW99" s="209"/>
      <c r="OTX99" s="209"/>
      <c r="OTY99" s="209"/>
      <c r="OTZ99" s="209"/>
      <c r="OUA99" s="209"/>
      <c r="OUB99" s="209"/>
      <c r="OUC99" s="209"/>
      <c r="OUD99" s="209"/>
      <c r="OUE99" s="209"/>
      <c r="OUF99" s="209"/>
      <c r="OUG99" s="209"/>
      <c r="OUH99" s="209"/>
      <c r="OUI99" s="209"/>
      <c r="OUJ99" s="209"/>
      <c r="OUK99" s="209"/>
      <c r="OUL99" s="209"/>
      <c r="OUM99" s="209"/>
      <c r="OUN99" s="209"/>
      <c r="OUO99" s="209"/>
      <c r="OUP99" s="209"/>
      <c r="OUQ99" s="209"/>
      <c r="OUR99" s="209"/>
      <c r="OUS99" s="209"/>
      <c r="OUT99" s="209"/>
      <c r="OUU99" s="209"/>
      <c r="OUV99" s="209"/>
      <c r="OUW99" s="209"/>
      <c r="OUX99" s="209"/>
      <c r="OUY99" s="209"/>
      <c r="OUZ99" s="209"/>
      <c r="OVA99" s="209"/>
      <c r="OVB99" s="209"/>
      <c r="OVC99" s="209"/>
      <c r="OVD99" s="209"/>
      <c r="OVE99" s="209"/>
      <c r="OVF99" s="209"/>
      <c r="OVG99" s="209"/>
      <c r="OVH99" s="209"/>
      <c r="OVI99" s="209"/>
      <c r="OVJ99" s="209"/>
      <c r="OVK99" s="209"/>
      <c r="OVL99" s="209"/>
      <c r="OVM99" s="209"/>
      <c r="OVN99" s="209"/>
      <c r="OVO99" s="209"/>
      <c r="OVP99" s="209"/>
      <c r="OVQ99" s="209"/>
      <c r="OVR99" s="209"/>
      <c r="OVS99" s="209"/>
      <c r="OVT99" s="209"/>
      <c r="OVU99" s="209"/>
      <c r="OVV99" s="209"/>
      <c r="OVW99" s="209"/>
      <c r="OVX99" s="209"/>
      <c r="OVY99" s="209"/>
      <c r="OVZ99" s="209"/>
      <c r="OWA99" s="209"/>
      <c r="OWB99" s="209"/>
      <c r="OWC99" s="209"/>
      <c r="OWD99" s="209"/>
      <c r="OWE99" s="209"/>
      <c r="OWF99" s="209"/>
      <c r="OWG99" s="209"/>
      <c r="OWH99" s="209"/>
      <c r="OWI99" s="209"/>
      <c r="OWJ99" s="209"/>
      <c r="OWK99" s="209"/>
      <c r="OWL99" s="209"/>
      <c r="OWM99" s="209"/>
      <c r="OWN99" s="209"/>
      <c r="OWO99" s="209"/>
      <c r="OWP99" s="209"/>
      <c r="OWQ99" s="209"/>
      <c r="OWR99" s="209"/>
      <c r="OWS99" s="209"/>
      <c r="OWT99" s="209"/>
      <c r="OWU99" s="209"/>
      <c r="OWV99" s="209"/>
      <c r="OWW99" s="209"/>
      <c r="OWX99" s="209"/>
      <c r="OWY99" s="209"/>
      <c r="OWZ99" s="209"/>
      <c r="OXA99" s="209"/>
      <c r="OXB99" s="209"/>
      <c r="OXC99" s="209"/>
      <c r="OXD99" s="209"/>
      <c r="OXE99" s="209"/>
      <c r="OXF99" s="209"/>
      <c r="OXG99" s="209"/>
      <c r="OXH99" s="209"/>
      <c r="OXI99" s="209"/>
      <c r="OXJ99" s="209"/>
      <c r="OXK99" s="209"/>
      <c r="OXL99" s="209"/>
      <c r="OXM99" s="209"/>
      <c r="OXN99" s="209"/>
      <c r="OXO99" s="209"/>
      <c r="OXP99" s="209"/>
      <c r="OXQ99" s="209"/>
      <c r="OXR99" s="209"/>
      <c r="OXS99" s="209"/>
      <c r="OXT99" s="209"/>
      <c r="OXU99" s="209"/>
      <c r="OXV99" s="209"/>
      <c r="OXW99" s="209"/>
      <c r="OXX99" s="209"/>
      <c r="OXY99" s="209"/>
      <c r="OXZ99" s="209"/>
      <c r="OYA99" s="209"/>
      <c r="OYB99" s="209"/>
      <c r="OYC99" s="209"/>
      <c r="OYD99" s="209"/>
      <c r="OYE99" s="209"/>
      <c r="OYF99" s="209"/>
      <c r="OYG99" s="209"/>
      <c r="OYH99" s="209"/>
      <c r="OYI99" s="209"/>
      <c r="OYJ99" s="209"/>
      <c r="OYK99" s="209"/>
      <c r="OYL99" s="209"/>
      <c r="OYM99" s="209"/>
      <c r="OYN99" s="209"/>
      <c r="OYO99" s="209"/>
      <c r="OYP99" s="209"/>
      <c r="OYQ99" s="209"/>
      <c r="OYR99" s="209"/>
      <c r="OYS99" s="209"/>
      <c r="OYT99" s="209"/>
      <c r="OYU99" s="209"/>
      <c r="OYV99" s="209"/>
      <c r="OYW99" s="209"/>
      <c r="OYX99" s="209"/>
      <c r="OYY99" s="209"/>
      <c r="OYZ99" s="209"/>
      <c r="OZA99" s="209"/>
      <c r="OZB99" s="209"/>
      <c r="OZC99" s="209"/>
      <c r="OZD99" s="209"/>
      <c r="OZE99" s="209"/>
      <c r="OZF99" s="209"/>
      <c r="OZG99" s="209"/>
      <c r="OZH99" s="209"/>
      <c r="OZI99" s="209"/>
      <c r="OZJ99" s="209"/>
      <c r="OZK99" s="209"/>
      <c r="OZL99" s="209"/>
      <c r="OZM99" s="209"/>
      <c r="OZN99" s="209"/>
      <c r="OZO99" s="209"/>
      <c r="OZP99" s="209"/>
      <c r="OZQ99" s="209"/>
      <c r="OZR99" s="209"/>
      <c r="OZS99" s="209"/>
      <c r="OZT99" s="209"/>
      <c r="OZU99" s="209"/>
      <c r="OZV99" s="209"/>
      <c r="OZW99" s="209"/>
      <c r="OZX99" s="209"/>
      <c r="OZY99" s="209"/>
      <c r="OZZ99" s="209"/>
      <c r="PAA99" s="209"/>
      <c r="PAB99" s="209"/>
      <c r="PAC99" s="209"/>
      <c r="PAD99" s="209"/>
      <c r="PAE99" s="209"/>
      <c r="PAF99" s="209"/>
      <c r="PAG99" s="209"/>
      <c r="PAH99" s="209"/>
      <c r="PAI99" s="209"/>
      <c r="PAJ99" s="209"/>
      <c r="PAK99" s="209"/>
      <c r="PAL99" s="209"/>
      <c r="PAM99" s="209"/>
      <c r="PAN99" s="209"/>
      <c r="PAO99" s="209"/>
      <c r="PAP99" s="209"/>
      <c r="PAQ99" s="209"/>
      <c r="PAR99" s="209"/>
      <c r="PAS99" s="209"/>
      <c r="PAT99" s="209"/>
      <c r="PAU99" s="209"/>
      <c r="PAV99" s="209"/>
      <c r="PAW99" s="209"/>
      <c r="PAX99" s="209"/>
      <c r="PAY99" s="209"/>
      <c r="PAZ99" s="209"/>
      <c r="PBA99" s="209"/>
      <c r="PBB99" s="209"/>
      <c r="PBC99" s="209"/>
      <c r="PBD99" s="209"/>
      <c r="PBE99" s="209"/>
      <c r="PBF99" s="209"/>
      <c r="PBG99" s="209"/>
      <c r="PBH99" s="209"/>
      <c r="PBI99" s="209"/>
      <c r="PBJ99" s="209"/>
      <c r="PBK99" s="209"/>
      <c r="PBL99" s="209"/>
      <c r="PBM99" s="209"/>
      <c r="PBN99" s="209"/>
      <c r="PBO99" s="209"/>
      <c r="PBP99" s="209"/>
      <c r="PBQ99" s="209"/>
      <c r="PBR99" s="209"/>
      <c r="PBS99" s="209"/>
      <c r="PBT99" s="209"/>
      <c r="PBU99" s="209"/>
      <c r="PBV99" s="209"/>
      <c r="PBW99" s="209"/>
      <c r="PBX99" s="209"/>
      <c r="PBY99" s="209"/>
      <c r="PBZ99" s="209"/>
      <c r="PCA99" s="209"/>
      <c r="PCB99" s="209"/>
      <c r="PCC99" s="209"/>
      <c r="PCD99" s="209"/>
      <c r="PCE99" s="209"/>
      <c r="PCF99" s="209"/>
      <c r="PCG99" s="209"/>
      <c r="PCH99" s="209"/>
      <c r="PCI99" s="209"/>
      <c r="PCJ99" s="209"/>
      <c r="PCK99" s="209"/>
      <c r="PCL99" s="209"/>
      <c r="PCM99" s="209"/>
      <c r="PCN99" s="209"/>
      <c r="PCO99" s="209"/>
      <c r="PCP99" s="209"/>
      <c r="PCQ99" s="209"/>
      <c r="PCR99" s="209"/>
      <c r="PCS99" s="209"/>
      <c r="PCT99" s="209"/>
      <c r="PCU99" s="209"/>
      <c r="PCV99" s="209"/>
      <c r="PCW99" s="209"/>
      <c r="PCX99" s="209"/>
      <c r="PCY99" s="209"/>
      <c r="PCZ99" s="209"/>
      <c r="PDA99" s="209"/>
      <c r="PDB99" s="209"/>
      <c r="PDC99" s="209"/>
      <c r="PDD99" s="209"/>
      <c r="PDE99" s="209"/>
      <c r="PDF99" s="209"/>
      <c r="PDG99" s="209"/>
      <c r="PDH99" s="209"/>
      <c r="PDI99" s="209"/>
      <c r="PDJ99" s="209"/>
      <c r="PDK99" s="209"/>
      <c r="PDL99" s="209"/>
      <c r="PDM99" s="209"/>
      <c r="PDN99" s="209"/>
      <c r="PDO99" s="209"/>
      <c r="PDP99" s="209"/>
      <c r="PDQ99" s="209"/>
      <c r="PDR99" s="209"/>
      <c r="PDS99" s="209"/>
      <c r="PDT99" s="209"/>
      <c r="PDU99" s="209"/>
      <c r="PDV99" s="209"/>
      <c r="PDW99" s="209"/>
      <c r="PDX99" s="209"/>
      <c r="PDY99" s="209"/>
      <c r="PDZ99" s="209"/>
      <c r="PEA99" s="209"/>
      <c r="PEB99" s="209"/>
      <c r="PEC99" s="209"/>
      <c r="PED99" s="209"/>
      <c r="PEE99" s="209"/>
      <c r="PEF99" s="209"/>
      <c r="PEG99" s="209"/>
      <c r="PEH99" s="209"/>
      <c r="PEI99" s="209"/>
      <c r="PEJ99" s="209"/>
      <c r="PEK99" s="209"/>
      <c r="PEL99" s="209"/>
      <c r="PEM99" s="209"/>
      <c r="PEN99" s="209"/>
      <c r="PEO99" s="209"/>
      <c r="PEP99" s="209"/>
      <c r="PEQ99" s="209"/>
      <c r="PER99" s="209"/>
      <c r="PES99" s="209"/>
      <c r="PET99" s="209"/>
      <c r="PEU99" s="209"/>
      <c r="PEV99" s="209"/>
      <c r="PEW99" s="209"/>
      <c r="PEX99" s="209"/>
      <c r="PEY99" s="209"/>
      <c r="PEZ99" s="209"/>
      <c r="PFA99" s="209"/>
      <c r="PFB99" s="209"/>
      <c r="PFC99" s="209"/>
      <c r="PFD99" s="209"/>
      <c r="PFE99" s="209"/>
      <c r="PFF99" s="209"/>
      <c r="PFG99" s="209"/>
      <c r="PFH99" s="209"/>
      <c r="PFI99" s="209"/>
      <c r="PFJ99" s="209"/>
      <c r="PFK99" s="209"/>
      <c r="PFL99" s="209"/>
      <c r="PFM99" s="209"/>
      <c r="PFN99" s="209"/>
      <c r="PFO99" s="209"/>
      <c r="PFP99" s="209"/>
      <c r="PFQ99" s="209"/>
      <c r="PFR99" s="209"/>
      <c r="PFS99" s="209"/>
      <c r="PFT99" s="209"/>
      <c r="PFU99" s="209"/>
      <c r="PFV99" s="209"/>
      <c r="PFW99" s="209"/>
      <c r="PFX99" s="209"/>
      <c r="PFY99" s="209"/>
      <c r="PFZ99" s="209"/>
      <c r="PGA99" s="209"/>
      <c r="PGB99" s="209"/>
      <c r="PGC99" s="209"/>
      <c r="PGD99" s="209"/>
      <c r="PGE99" s="209"/>
      <c r="PGF99" s="209"/>
      <c r="PGG99" s="209"/>
      <c r="PGH99" s="209"/>
      <c r="PGI99" s="209"/>
      <c r="PGJ99" s="209"/>
      <c r="PGK99" s="209"/>
      <c r="PGL99" s="209"/>
      <c r="PGM99" s="209"/>
      <c r="PGN99" s="209"/>
      <c r="PGO99" s="209"/>
      <c r="PGP99" s="209"/>
      <c r="PGQ99" s="209"/>
      <c r="PGR99" s="209"/>
      <c r="PGS99" s="209"/>
      <c r="PGT99" s="209"/>
      <c r="PGU99" s="209"/>
      <c r="PGV99" s="209"/>
      <c r="PGW99" s="209"/>
      <c r="PGX99" s="209"/>
      <c r="PGY99" s="209"/>
      <c r="PGZ99" s="209"/>
      <c r="PHA99" s="209"/>
      <c r="PHB99" s="209"/>
      <c r="PHC99" s="209"/>
      <c r="PHD99" s="209"/>
      <c r="PHE99" s="209"/>
      <c r="PHF99" s="209"/>
      <c r="PHG99" s="209"/>
      <c r="PHH99" s="209"/>
      <c r="PHI99" s="209"/>
      <c r="PHJ99" s="209"/>
      <c r="PHK99" s="209"/>
      <c r="PHL99" s="209"/>
      <c r="PHM99" s="209"/>
      <c r="PHN99" s="209"/>
      <c r="PHO99" s="209"/>
      <c r="PHP99" s="209"/>
      <c r="PHQ99" s="209"/>
      <c r="PHR99" s="209"/>
      <c r="PHS99" s="209"/>
      <c r="PHT99" s="209"/>
      <c r="PHU99" s="209"/>
      <c r="PHV99" s="209"/>
      <c r="PHW99" s="209"/>
      <c r="PHX99" s="209"/>
      <c r="PHY99" s="209"/>
      <c r="PHZ99" s="209"/>
      <c r="PIA99" s="209"/>
      <c r="PIB99" s="209"/>
      <c r="PIC99" s="209"/>
      <c r="PID99" s="209"/>
      <c r="PIE99" s="209"/>
      <c r="PIF99" s="209"/>
      <c r="PIG99" s="209"/>
      <c r="PIH99" s="209"/>
      <c r="PII99" s="209"/>
      <c r="PIJ99" s="209"/>
      <c r="PIK99" s="209"/>
      <c r="PIL99" s="209"/>
      <c r="PIM99" s="209"/>
      <c r="PIN99" s="209"/>
      <c r="PIO99" s="209"/>
      <c r="PIP99" s="209"/>
      <c r="PIQ99" s="209"/>
      <c r="PIR99" s="209"/>
      <c r="PIS99" s="209"/>
      <c r="PIT99" s="209"/>
      <c r="PIU99" s="209"/>
      <c r="PIV99" s="209"/>
      <c r="PIW99" s="209"/>
      <c r="PIX99" s="209"/>
      <c r="PIY99" s="209"/>
      <c r="PIZ99" s="209"/>
      <c r="PJA99" s="209"/>
      <c r="PJB99" s="209"/>
      <c r="PJC99" s="209"/>
      <c r="PJD99" s="209"/>
      <c r="PJE99" s="209"/>
      <c r="PJF99" s="209"/>
      <c r="PJG99" s="209"/>
      <c r="PJH99" s="209"/>
      <c r="PJI99" s="209"/>
      <c r="PJJ99" s="209"/>
      <c r="PJK99" s="209"/>
      <c r="PJL99" s="209"/>
      <c r="PJM99" s="209"/>
      <c r="PJN99" s="209"/>
      <c r="PJO99" s="209"/>
      <c r="PJP99" s="209"/>
      <c r="PJQ99" s="209"/>
      <c r="PJR99" s="209"/>
      <c r="PJS99" s="209"/>
      <c r="PJT99" s="209"/>
      <c r="PJU99" s="209"/>
      <c r="PJV99" s="209"/>
      <c r="PJW99" s="209"/>
      <c r="PJX99" s="209"/>
      <c r="PJY99" s="209"/>
      <c r="PJZ99" s="209"/>
      <c r="PKA99" s="209"/>
      <c r="PKB99" s="209"/>
      <c r="PKC99" s="209"/>
      <c r="PKD99" s="209"/>
      <c r="PKE99" s="209"/>
      <c r="PKF99" s="209"/>
      <c r="PKG99" s="209"/>
      <c r="PKH99" s="209"/>
      <c r="PKI99" s="209"/>
      <c r="PKJ99" s="209"/>
      <c r="PKK99" s="209"/>
      <c r="PKL99" s="209"/>
      <c r="PKM99" s="209"/>
      <c r="PKN99" s="209"/>
      <c r="PKO99" s="209"/>
      <c r="PKP99" s="209"/>
      <c r="PKQ99" s="209"/>
      <c r="PKR99" s="209"/>
      <c r="PKS99" s="209"/>
      <c r="PKT99" s="209"/>
      <c r="PKU99" s="209"/>
      <c r="PKV99" s="209"/>
      <c r="PKW99" s="209"/>
      <c r="PKX99" s="209"/>
      <c r="PKY99" s="209"/>
      <c r="PKZ99" s="209"/>
      <c r="PLA99" s="209"/>
      <c r="PLB99" s="209"/>
      <c r="PLC99" s="209"/>
      <c r="PLD99" s="209"/>
      <c r="PLE99" s="209"/>
      <c r="PLF99" s="209"/>
      <c r="PLG99" s="209"/>
      <c r="PLH99" s="209"/>
      <c r="PLI99" s="209"/>
      <c r="PLJ99" s="209"/>
      <c r="PLK99" s="209"/>
      <c r="PLL99" s="209"/>
      <c r="PLM99" s="209"/>
      <c r="PLN99" s="209"/>
      <c r="PLO99" s="209"/>
      <c r="PLP99" s="209"/>
      <c r="PLQ99" s="209"/>
      <c r="PLR99" s="209"/>
      <c r="PLS99" s="209"/>
      <c r="PLT99" s="209"/>
      <c r="PLU99" s="209"/>
      <c r="PLV99" s="209"/>
      <c r="PLW99" s="209"/>
      <c r="PLX99" s="209"/>
      <c r="PLY99" s="209"/>
      <c r="PLZ99" s="209"/>
      <c r="PMA99" s="209"/>
      <c r="PMB99" s="209"/>
      <c r="PMC99" s="209"/>
      <c r="PMD99" s="209"/>
      <c r="PME99" s="209"/>
      <c r="PMF99" s="209"/>
      <c r="PMG99" s="209"/>
      <c r="PMH99" s="209"/>
      <c r="PMI99" s="209"/>
      <c r="PMJ99" s="209"/>
      <c r="PMK99" s="209"/>
      <c r="PML99" s="209"/>
      <c r="PMM99" s="209"/>
      <c r="PMN99" s="209"/>
      <c r="PMO99" s="209"/>
      <c r="PMP99" s="209"/>
      <c r="PMQ99" s="209"/>
      <c r="PMR99" s="209"/>
      <c r="PMS99" s="209"/>
      <c r="PMT99" s="209"/>
      <c r="PMU99" s="209"/>
      <c r="PMV99" s="209"/>
      <c r="PMW99" s="209"/>
      <c r="PMX99" s="209"/>
      <c r="PMY99" s="209"/>
      <c r="PMZ99" s="209"/>
      <c r="PNA99" s="209"/>
      <c r="PNB99" s="209"/>
      <c r="PNC99" s="209"/>
      <c r="PND99" s="209"/>
      <c r="PNE99" s="209"/>
      <c r="PNF99" s="209"/>
      <c r="PNG99" s="209"/>
      <c r="PNH99" s="209"/>
      <c r="PNI99" s="209"/>
      <c r="PNJ99" s="209"/>
      <c r="PNK99" s="209"/>
      <c r="PNL99" s="209"/>
      <c r="PNM99" s="209"/>
      <c r="PNN99" s="209"/>
      <c r="PNO99" s="209"/>
      <c r="PNP99" s="209"/>
      <c r="PNQ99" s="209"/>
      <c r="PNR99" s="209"/>
      <c r="PNS99" s="209"/>
      <c r="PNT99" s="209"/>
      <c r="PNU99" s="209"/>
      <c r="PNV99" s="209"/>
      <c r="PNW99" s="209"/>
      <c r="PNX99" s="209"/>
      <c r="PNY99" s="209"/>
      <c r="PNZ99" s="209"/>
      <c r="POA99" s="209"/>
      <c r="POB99" s="209"/>
      <c r="POC99" s="209"/>
      <c r="POD99" s="209"/>
      <c r="POE99" s="209"/>
      <c r="POF99" s="209"/>
      <c r="POG99" s="209"/>
      <c r="POH99" s="209"/>
      <c r="POI99" s="209"/>
      <c r="POJ99" s="209"/>
      <c r="POK99" s="209"/>
      <c r="POL99" s="209"/>
      <c r="POM99" s="209"/>
      <c r="PON99" s="209"/>
      <c r="POO99" s="209"/>
      <c r="POP99" s="209"/>
      <c r="POQ99" s="209"/>
      <c r="POR99" s="209"/>
      <c r="POS99" s="209"/>
      <c r="POT99" s="209"/>
      <c r="POU99" s="209"/>
      <c r="POV99" s="209"/>
      <c r="POW99" s="209"/>
      <c r="POX99" s="209"/>
      <c r="POY99" s="209"/>
      <c r="POZ99" s="209"/>
      <c r="PPA99" s="209"/>
      <c r="PPB99" s="209"/>
      <c r="PPC99" s="209"/>
      <c r="PPD99" s="209"/>
      <c r="PPE99" s="209"/>
      <c r="PPF99" s="209"/>
      <c r="PPG99" s="209"/>
      <c r="PPH99" s="209"/>
      <c r="PPI99" s="209"/>
      <c r="PPJ99" s="209"/>
      <c r="PPK99" s="209"/>
      <c r="PPL99" s="209"/>
      <c r="PPM99" s="209"/>
      <c r="PPN99" s="209"/>
      <c r="PPO99" s="209"/>
      <c r="PPP99" s="209"/>
      <c r="PPQ99" s="209"/>
      <c r="PPR99" s="209"/>
      <c r="PPS99" s="209"/>
      <c r="PPT99" s="209"/>
      <c r="PPU99" s="209"/>
      <c r="PPV99" s="209"/>
      <c r="PPW99" s="209"/>
      <c r="PPX99" s="209"/>
      <c r="PPY99" s="209"/>
      <c r="PPZ99" s="209"/>
      <c r="PQA99" s="209"/>
      <c r="PQB99" s="209"/>
      <c r="PQC99" s="209"/>
      <c r="PQD99" s="209"/>
      <c r="PQE99" s="209"/>
      <c r="PQF99" s="209"/>
      <c r="PQG99" s="209"/>
      <c r="PQH99" s="209"/>
      <c r="PQI99" s="209"/>
      <c r="PQJ99" s="209"/>
      <c r="PQK99" s="209"/>
      <c r="PQL99" s="209"/>
      <c r="PQM99" s="209"/>
      <c r="PQN99" s="209"/>
      <c r="PQO99" s="209"/>
      <c r="PQP99" s="209"/>
      <c r="PQQ99" s="209"/>
      <c r="PQR99" s="209"/>
      <c r="PQS99" s="209"/>
      <c r="PQT99" s="209"/>
      <c r="PQU99" s="209"/>
      <c r="PQV99" s="209"/>
      <c r="PQW99" s="209"/>
      <c r="PQX99" s="209"/>
      <c r="PQY99" s="209"/>
      <c r="PQZ99" s="209"/>
      <c r="PRA99" s="209"/>
      <c r="PRB99" s="209"/>
      <c r="PRC99" s="209"/>
      <c r="PRD99" s="209"/>
      <c r="PRE99" s="209"/>
      <c r="PRF99" s="209"/>
      <c r="PRG99" s="209"/>
      <c r="PRH99" s="209"/>
      <c r="PRI99" s="209"/>
      <c r="PRJ99" s="209"/>
      <c r="PRK99" s="209"/>
      <c r="PRL99" s="209"/>
      <c r="PRM99" s="209"/>
      <c r="PRN99" s="209"/>
      <c r="PRO99" s="209"/>
      <c r="PRP99" s="209"/>
      <c r="PRQ99" s="209"/>
      <c r="PRR99" s="209"/>
      <c r="PRS99" s="209"/>
      <c r="PRT99" s="209"/>
      <c r="PRU99" s="209"/>
      <c r="PRV99" s="209"/>
      <c r="PRW99" s="209"/>
      <c r="PRX99" s="209"/>
      <c r="PRY99" s="209"/>
      <c r="PRZ99" s="209"/>
      <c r="PSA99" s="209"/>
      <c r="PSB99" s="209"/>
      <c r="PSC99" s="209"/>
      <c r="PSD99" s="209"/>
      <c r="PSE99" s="209"/>
      <c r="PSF99" s="209"/>
      <c r="PSG99" s="209"/>
      <c r="PSH99" s="209"/>
      <c r="PSI99" s="209"/>
      <c r="PSJ99" s="209"/>
      <c r="PSK99" s="209"/>
      <c r="PSL99" s="209"/>
      <c r="PSM99" s="209"/>
      <c r="PSN99" s="209"/>
      <c r="PSO99" s="209"/>
      <c r="PSP99" s="209"/>
      <c r="PSQ99" s="209"/>
      <c r="PSR99" s="209"/>
      <c r="PSS99" s="209"/>
      <c r="PST99" s="209"/>
      <c r="PSU99" s="209"/>
      <c r="PSV99" s="209"/>
      <c r="PSW99" s="209"/>
      <c r="PSX99" s="209"/>
      <c r="PSY99" s="209"/>
      <c r="PSZ99" s="209"/>
      <c r="PTA99" s="209"/>
      <c r="PTB99" s="209"/>
      <c r="PTC99" s="209"/>
      <c r="PTD99" s="209"/>
      <c r="PTE99" s="209"/>
      <c r="PTF99" s="209"/>
      <c r="PTG99" s="209"/>
      <c r="PTH99" s="209"/>
      <c r="PTI99" s="209"/>
      <c r="PTJ99" s="209"/>
      <c r="PTK99" s="209"/>
      <c r="PTL99" s="209"/>
      <c r="PTM99" s="209"/>
      <c r="PTN99" s="209"/>
      <c r="PTO99" s="209"/>
      <c r="PTP99" s="209"/>
      <c r="PTQ99" s="209"/>
      <c r="PTR99" s="209"/>
      <c r="PTS99" s="209"/>
      <c r="PTT99" s="209"/>
      <c r="PTU99" s="209"/>
      <c r="PTV99" s="209"/>
      <c r="PTW99" s="209"/>
      <c r="PTX99" s="209"/>
      <c r="PTY99" s="209"/>
      <c r="PTZ99" s="209"/>
      <c r="PUA99" s="209"/>
      <c r="PUB99" s="209"/>
      <c r="PUC99" s="209"/>
      <c r="PUD99" s="209"/>
      <c r="PUE99" s="209"/>
      <c r="PUF99" s="209"/>
      <c r="PUG99" s="209"/>
      <c r="PUH99" s="209"/>
      <c r="PUI99" s="209"/>
      <c r="PUJ99" s="209"/>
      <c r="PUK99" s="209"/>
      <c r="PUL99" s="209"/>
      <c r="PUM99" s="209"/>
      <c r="PUN99" s="209"/>
      <c r="PUO99" s="209"/>
      <c r="PUP99" s="209"/>
      <c r="PUQ99" s="209"/>
      <c r="PUR99" s="209"/>
      <c r="PUS99" s="209"/>
      <c r="PUT99" s="209"/>
      <c r="PUU99" s="209"/>
      <c r="PUV99" s="209"/>
      <c r="PUW99" s="209"/>
      <c r="PUX99" s="209"/>
      <c r="PUY99" s="209"/>
      <c r="PUZ99" s="209"/>
      <c r="PVA99" s="209"/>
      <c r="PVB99" s="209"/>
      <c r="PVC99" s="209"/>
      <c r="PVD99" s="209"/>
      <c r="PVE99" s="209"/>
      <c r="PVF99" s="209"/>
      <c r="PVG99" s="209"/>
      <c r="PVH99" s="209"/>
      <c r="PVI99" s="209"/>
      <c r="PVJ99" s="209"/>
      <c r="PVK99" s="209"/>
      <c r="PVL99" s="209"/>
      <c r="PVM99" s="209"/>
      <c r="PVN99" s="209"/>
      <c r="PVO99" s="209"/>
      <c r="PVP99" s="209"/>
      <c r="PVQ99" s="209"/>
      <c r="PVR99" s="209"/>
      <c r="PVS99" s="209"/>
      <c r="PVT99" s="209"/>
      <c r="PVU99" s="209"/>
      <c r="PVV99" s="209"/>
      <c r="PVW99" s="209"/>
      <c r="PVX99" s="209"/>
      <c r="PVY99" s="209"/>
      <c r="PVZ99" s="209"/>
      <c r="PWA99" s="209"/>
      <c r="PWB99" s="209"/>
      <c r="PWC99" s="209"/>
      <c r="PWD99" s="209"/>
      <c r="PWE99" s="209"/>
      <c r="PWF99" s="209"/>
      <c r="PWG99" s="209"/>
      <c r="PWH99" s="209"/>
      <c r="PWI99" s="209"/>
      <c r="PWJ99" s="209"/>
      <c r="PWK99" s="209"/>
      <c r="PWL99" s="209"/>
      <c r="PWM99" s="209"/>
      <c r="PWN99" s="209"/>
      <c r="PWO99" s="209"/>
      <c r="PWP99" s="209"/>
      <c r="PWQ99" s="209"/>
      <c r="PWR99" s="209"/>
      <c r="PWS99" s="209"/>
      <c r="PWT99" s="209"/>
      <c r="PWU99" s="209"/>
      <c r="PWV99" s="209"/>
      <c r="PWW99" s="209"/>
      <c r="PWX99" s="209"/>
      <c r="PWY99" s="209"/>
      <c r="PWZ99" s="209"/>
      <c r="PXA99" s="209"/>
      <c r="PXB99" s="209"/>
      <c r="PXC99" s="209"/>
      <c r="PXD99" s="209"/>
      <c r="PXE99" s="209"/>
      <c r="PXF99" s="209"/>
      <c r="PXG99" s="209"/>
      <c r="PXH99" s="209"/>
      <c r="PXI99" s="209"/>
      <c r="PXJ99" s="209"/>
      <c r="PXK99" s="209"/>
      <c r="PXL99" s="209"/>
      <c r="PXM99" s="209"/>
      <c r="PXN99" s="209"/>
      <c r="PXO99" s="209"/>
      <c r="PXP99" s="209"/>
      <c r="PXQ99" s="209"/>
      <c r="PXR99" s="209"/>
      <c r="PXS99" s="209"/>
      <c r="PXT99" s="209"/>
      <c r="PXU99" s="209"/>
      <c r="PXV99" s="209"/>
      <c r="PXW99" s="209"/>
      <c r="PXX99" s="209"/>
      <c r="PXY99" s="209"/>
      <c r="PXZ99" s="209"/>
      <c r="PYA99" s="209"/>
      <c r="PYB99" s="209"/>
      <c r="PYC99" s="209"/>
      <c r="PYD99" s="209"/>
      <c r="PYE99" s="209"/>
      <c r="PYF99" s="209"/>
      <c r="PYG99" s="209"/>
      <c r="PYH99" s="209"/>
      <c r="PYI99" s="209"/>
      <c r="PYJ99" s="209"/>
      <c r="PYK99" s="209"/>
      <c r="PYL99" s="209"/>
      <c r="PYM99" s="209"/>
      <c r="PYN99" s="209"/>
      <c r="PYO99" s="209"/>
      <c r="PYP99" s="209"/>
      <c r="PYQ99" s="209"/>
      <c r="PYR99" s="209"/>
      <c r="PYS99" s="209"/>
      <c r="PYT99" s="209"/>
      <c r="PYU99" s="209"/>
      <c r="PYV99" s="209"/>
      <c r="PYW99" s="209"/>
      <c r="PYX99" s="209"/>
      <c r="PYY99" s="209"/>
      <c r="PYZ99" s="209"/>
      <c r="PZA99" s="209"/>
      <c r="PZB99" s="209"/>
      <c r="PZC99" s="209"/>
      <c r="PZD99" s="209"/>
      <c r="PZE99" s="209"/>
      <c r="PZF99" s="209"/>
      <c r="PZG99" s="209"/>
      <c r="PZH99" s="209"/>
      <c r="PZI99" s="209"/>
      <c r="PZJ99" s="209"/>
      <c r="PZK99" s="209"/>
      <c r="PZL99" s="209"/>
      <c r="PZM99" s="209"/>
      <c r="PZN99" s="209"/>
      <c r="PZO99" s="209"/>
      <c r="PZP99" s="209"/>
      <c r="PZQ99" s="209"/>
      <c r="PZR99" s="209"/>
      <c r="PZS99" s="209"/>
      <c r="PZT99" s="209"/>
      <c r="PZU99" s="209"/>
      <c r="PZV99" s="209"/>
      <c r="PZW99" s="209"/>
      <c r="PZX99" s="209"/>
      <c r="PZY99" s="209"/>
      <c r="PZZ99" s="209"/>
      <c r="QAA99" s="209"/>
      <c r="QAB99" s="209"/>
      <c r="QAC99" s="209"/>
      <c r="QAD99" s="209"/>
      <c r="QAE99" s="209"/>
      <c r="QAF99" s="209"/>
      <c r="QAG99" s="209"/>
      <c r="QAH99" s="209"/>
      <c r="QAI99" s="209"/>
      <c r="QAJ99" s="209"/>
      <c r="QAK99" s="209"/>
      <c r="QAL99" s="209"/>
      <c r="QAM99" s="209"/>
      <c r="QAN99" s="209"/>
      <c r="QAO99" s="209"/>
      <c r="QAP99" s="209"/>
      <c r="QAQ99" s="209"/>
      <c r="QAR99" s="209"/>
      <c r="QAS99" s="209"/>
      <c r="QAT99" s="209"/>
      <c r="QAU99" s="209"/>
      <c r="QAV99" s="209"/>
      <c r="QAW99" s="209"/>
      <c r="QAX99" s="209"/>
      <c r="QAY99" s="209"/>
      <c r="QAZ99" s="209"/>
      <c r="QBA99" s="209"/>
      <c r="QBB99" s="209"/>
      <c r="QBC99" s="209"/>
      <c r="QBD99" s="209"/>
      <c r="QBE99" s="209"/>
      <c r="QBF99" s="209"/>
      <c r="QBG99" s="209"/>
      <c r="QBH99" s="209"/>
      <c r="QBI99" s="209"/>
      <c r="QBJ99" s="209"/>
      <c r="QBK99" s="209"/>
      <c r="QBL99" s="209"/>
      <c r="QBM99" s="209"/>
      <c r="QBN99" s="209"/>
      <c r="QBO99" s="209"/>
      <c r="QBP99" s="209"/>
      <c r="QBQ99" s="209"/>
      <c r="QBR99" s="209"/>
      <c r="QBS99" s="209"/>
      <c r="QBT99" s="209"/>
      <c r="QBU99" s="209"/>
      <c r="QBV99" s="209"/>
      <c r="QBW99" s="209"/>
      <c r="QBX99" s="209"/>
      <c r="QBY99" s="209"/>
      <c r="QBZ99" s="209"/>
      <c r="QCA99" s="209"/>
      <c r="QCB99" s="209"/>
      <c r="QCC99" s="209"/>
      <c r="QCD99" s="209"/>
      <c r="QCE99" s="209"/>
      <c r="QCF99" s="209"/>
      <c r="QCG99" s="209"/>
      <c r="QCH99" s="209"/>
      <c r="QCI99" s="209"/>
      <c r="QCJ99" s="209"/>
      <c r="QCK99" s="209"/>
      <c r="QCL99" s="209"/>
      <c r="QCM99" s="209"/>
      <c r="QCN99" s="209"/>
      <c r="QCO99" s="209"/>
      <c r="QCP99" s="209"/>
      <c r="QCQ99" s="209"/>
      <c r="QCR99" s="209"/>
      <c r="QCS99" s="209"/>
      <c r="QCT99" s="209"/>
      <c r="QCU99" s="209"/>
      <c r="QCV99" s="209"/>
      <c r="QCW99" s="209"/>
      <c r="QCX99" s="209"/>
      <c r="QCY99" s="209"/>
      <c r="QCZ99" s="209"/>
      <c r="QDA99" s="209"/>
      <c r="QDB99" s="209"/>
      <c r="QDC99" s="209"/>
      <c r="QDD99" s="209"/>
      <c r="QDE99" s="209"/>
      <c r="QDF99" s="209"/>
      <c r="QDG99" s="209"/>
      <c r="QDH99" s="209"/>
      <c r="QDI99" s="209"/>
      <c r="QDJ99" s="209"/>
      <c r="QDK99" s="209"/>
      <c r="QDL99" s="209"/>
      <c r="QDM99" s="209"/>
      <c r="QDN99" s="209"/>
      <c r="QDO99" s="209"/>
      <c r="QDP99" s="209"/>
      <c r="QDQ99" s="209"/>
      <c r="QDR99" s="209"/>
      <c r="QDS99" s="209"/>
      <c r="QDT99" s="209"/>
      <c r="QDU99" s="209"/>
      <c r="QDV99" s="209"/>
      <c r="QDW99" s="209"/>
      <c r="QDX99" s="209"/>
      <c r="QDY99" s="209"/>
      <c r="QDZ99" s="209"/>
      <c r="QEA99" s="209"/>
      <c r="QEB99" s="209"/>
      <c r="QEC99" s="209"/>
      <c r="QED99" s="209"/>
      <c r="QEE99" s="209"/>
      <c r="QEF99" s="209"/>
      <c r="QEG99" s="209"/>
      <c r="QEH99" s="209"/>
      <c r="QEI99" s="209"/>
      <c r="QEJ99" s="209"/>
      <c r="QEK99" s="209"/>
      <c r="QEL99" s="209"/>
      <c r="QEM99" s="209"/>
      <c r="QEN99" s="209"/>
      <c r="QEO99" s="209"/>
      <c r="QEP99" s="209"/>
      <c r="QEQ99" s="209"/>
      <c r="QER99" s="209"/>
      <c r="QES99" s="209"/>
      <c r="QET99" s="209"/>
      <c r="QEU99" s="209"/>
      <c r="QEV99" s="209"/>
      <c r="QEW99" s="209"/>
      <c r="QEX99" s="209"/>
      <c r="QEY99" s="209"/>
      <c r="QEZ99" s="209"/>
      <c r="QFA99" s="209"/>
      <c r="QFB99" s="209"/>
      <c r="QFC99" s="209"/>
      <c r="QFD99" s="209"/>
      <c r="QFE99" s="209"/>
      <c r="QFF99" s="209"/>
      <c r="QFG99" s="209"/>
      <c r="QFH99" s="209"/>
      <c r="QFI99" s="209"/>
      <c r="QFJ99" s="209"/>
      <c r="QFK99" s="209"/>
      <c r="QFL99" s="209"/>
      <c r="QFM99" s="209"/>
      <c r="QFN99" s="209"/>
      <c r="QFO99" s="209"/>
      <c r="QFP99" s="209"/>
      <c r="QFQ99" s="209"/>
      <c r="QFR99" s="209"/>
      <c r="QFS99" s="209"/>
      <c r="QFT99" s="209"/>
      <c r="QFU99" s="209"/>
      <c r="QFV99" s="209"/>
      <c r="QFW99" s="209"/>
      <c r="QFX99" s="209"/>
      <c r="QFY99" s="209"/>
      <c r="QFZ99" s="209"/>
      <c r="QGA99" s="209"/>
      <c r="QGB99" s="209"/>
      <c r="QGC99" s="209"/>
      <c r="QGD99" s="209"/>
      <c r="QGE99" s="209"/>
      <c r="QGF99" s="209"/>
      <c r="QGG99" s="209"/>
      <c r="QGH99" s="209"/>
      <c r="QGI99" s="209"/>
      <c r="QGJ99" s="209"/>
      <c r="QGK99" s="209"/>
      <c r="QGL99" s="209"/>
      <c r="QGM99" s="209"/>
      <c r="QGN99" s="209"/>
      <c r="QGO99" s="209"/>
      <c r="QGP99" s="209"/>
      <c r="QGQ99" s="209"/>
      <c r="QGR99" s="209"/>
      <c r="QGS99" s="209"/>
      <c r="QGT99" s="209"/>
      <c r="QGU99" s="209"/>
      <c r="QGV99" s="209"/>
      <c r="QGW99" s="209"/>
      <c r="QGX99" s="209"/>
      <c r="QGY99" s="209"/>
      <c r="QGZ99" s="209"/>
      <c r="QHA99" s="209"/>
      <c r="QHB99" s="209"/>
      <c r="QHC99" s="209"/>
      <c r="QHD99" s="209"/>
      <c r="QHE99" s="209"/>
      <c r="QHF99" s="209"/>
      <c r="QHG99" s="209"/>
      <c r="QHH99" s="209"/>
      <c r="QHI99" s="209"/>
      <c r="QHJ99" s="209"/>
      <c r="QHK99" s="209"/>
      <c r="QHL99" s="209"/>
      <c r="QHM99" s="209"/>
      <c r="QHN99" s="209"/>
      <c r="QHO99" s="209"/>
      <c r="QHP99" s="209"/>
      <c r="QHQ99" s="209"/>
      <c r="QHR99" s="209"/>
      <c r="QHS99" s="209"/>
      <c r="QHT99" s="209"/>
      <c r="QHU99" s="209"/>
      <c r="QHV99" s="209"/>
      <c r="QHW99" s="209"/>
      <c r="QHX99" s="209"/>
      <c r="QHY99" s="209"/>
      <c r="QHZ99" s="209"/>
      <c r="QIA99" s="209"/>
      <c r="QIB99" s="209"/>
      <c r="QIC99" s="209"/>
      <c r="QID99" s="209"/>
      <c r="QIE99" s="209"/>
      <c r="QIF99" s="209"/>
      <c r="QIG99" s="209"/>
      <c r="QIH99" s="209"/>
      <c r="QII99" s="209"/>
      <c r="QIJ99" s="209"/>
      <c r="QIK99" s="209"/>
      <c r="QIL99" s="209"/>
      <c r="QIM99" s="209"/>
      <c r="QIN99" s="209"/>
      <c r="QIO99" s="209"/>
      <c r="QIP99" s="209"/>
      <c r="QIQ99" s="209"/>
      <c r="QIR99" s="209"/>
      <c r="QIS99" s="209"/>
      <c r="QIT99" s="209"/>
      <c r="QIU99" s="209"/>
      <c r="QIV99" s="209"/>
      <c r="QIW99" s="209"/>
      <c r="QIX99" s="209"/>
      <c r="QIY99" s="209"/>
      <c r="QIZ99" s="209"/>
      <c r="QJA99" s="209"/>
      <c r="QJB99" s="209"/>
      <c r="QJC99" s="209"/>
      <c r="QJD99" s="209"/>
      <c r="QJE99" s="209"/>
      <c r="QJF99" s="209"/>
      <c r="QJG99" s="209"/>
      <c r="QJH99" s="209"/>
      <c r="QJI99" s="209"/>
      <c r="QJJ99" s="209"/>
      <c r="QJK99" s="209"/>
      <c r="QJL99" s="209"/>
      <c r="QJM99" s="209"/>
      <c r="QJN99" s="209"/>
      <c r="QJO99" s="209"/>
      <c r="QJP99" s="209"/>
      <c r="QJQ99" s="209"/>
      <c r="QJR99" s="209"/>
      <c r="QJS99" s="209"/>
      <c r="QJT99" s="209"/>
      <c r="QJU99" s="209"/>
      <c r="QJV99" s="209"/>
      <c r="QJW99" s="209"/>
      <c r="QJX99" s="209"/>
      <c r="QJY99" s="209"/>
      <c r="QJZ99" s="209"/>
      <c r="QKA99" s="209"/>
      <c r="QKB99" s="209"/>
      <c r="QKC99" s="209"/>
      <c r="QKD99" s="209"/>
      <c r="QKE99" s="209"/>
      <c r="QKF99" s="209"/>
      <c r="QKG99" s="209"/>
      <c r="QKH99" s="209"/>
      <c r="QKI99" s="209"/>
      <c r="QKJ99" s="209"/>
      <c r="QKK99" s="209"/>
      <c r="QKL99" s="209"/>
      <c r="QKM99" s="209"/>
      <c r="QKN99" s="209"/>
      <c r="QKO99" s="209"/>
      <c r="QKP99" s="209"/>
      <c r="QKQ99" s="209"/>
      <c r="QKR99" s="209"/>
      <c r="QKS99" s="209"/>
      <c r="QKT99" s="209"/>
      <c r="QKU99" s="209"/>
      <c r="QKV99" s="209"/>
      <c r="QKW99" s="209"/>
      <c r="QKX99" s="209"/>
      <c r="QKY99" s="209"/>
      <c r="QKZ99" s="209"/>
      <c r="QLA99" s="209"/>
      <c r="QLB99" s="209"/>
      <c r="QLC99" s="209"/>
      <c r="QLD99" s="209"/>
      <c r="QLE99" s="209"/>
      <c r="QLF99" s="209"/>
      <c r="QLG99" s="209"/>
      <c r="QLH99" s="209"/>
      <c r="QLI99" s="209"/>
      <c r="QLJ99" s="209"/>
      <c r="QLK99" s="209"/>
      <c r="QLL99" s="209"/>
      <c r="QLM99" s="209"/>
      <c r="QLN99" s="209"/>
      <c r="QLO99" s="209"/>
      <c r="QLP99" s="209"/>
      <c r="QLQ99" s="209"/>
      <c r="QLR99" s="209"/>
      <c r="QLS99" s="209"/>
      <c r="QLT99" s="209"/>
      <c r="QLU99" s="209"/>
      <c r="QLV99" s="209"/>
      <c r="QLW99" s="209"/>
      <c r="QLX99" s="209"/>
      <c r="QLY99" s="209"/>
      <c r="QLZ99" s="209"/>
      <c r="QMA99" s="209"/>
      <c r="QMB99" s="209"/>
      <c r="QMC99" s="209"/>
      <c r="QMD99" s="209"/>
      <c r="QME99" s="209"/>
      <c r="QMF99" s="209"/>
      <c r="QMG99" s="209"/>
      <c r="QMH99" s="209"/>
      <c r="QMI99" s="209"/>
      <c r="QMJ99" s="209"/>
      <c r="QMK99" s="209"/>
      <c r="QML99" s="209"/>
      <c r="QMM99" s="209"/>
      <c r="QMN99" s="209"/>
      <c r="QMO99" s="209"/>
      <c r="QMP99" s="209"/>
      <c r="QMQ99" s="209"/>
      <c r="QMR99" s="209"/>
      <c r="QMS99" s="209"/>
      <c r="QMT99" s="209"/>
      <c r="QMU99" s="209"/>
      <c r="QMV99" s="209"/>
      <c r="QMW99" s="209"/>
      <c r="QMX99" s="209"/>
      <c r="QMY99" s="209"/>
      <c r="QMZ99" s="209"/>
      <c r="QNA99" s="209"/>
      <c r="QNB99" s="209"/>
      <c r="QNC99" s="209"/>
      <c r="QND99" s="209"/>
      <c r="QNE99" s="209"/>
      <c r="QNF99" s="209"/>
      <c r="QNG99" s="209"/>
      <c r="QNH99" s="209"/>
      <c r="QNI99" s="209"/>
      <c r="QNJ99" s="209"/>
      <c r="QNK99" s="209"/>
      <c r="QNL99" s="209"/>
      <c r="QNM99" s="209"/>
      <c r="QNN99" s="209"/>
      <c r="QNO99" s="209"/>
      <c r="QNP99" s="209"/>
      <c r="QNQ99" s="209"/>
      <c r="QNR99" s="209"/>
      <c r="QNS99" s="209"/>
      <c r="QNT99" s="209"/>
      <c r="QNU99" s="209"/>
      <c r="QNV99" s="209"/>
      <c r="QNW99" s="209"/>
      <c r="QNX99" s="209"/>
      <c r="QNY99" s="209"/>
      <c r="QNZ99" s="209"/>
      <c r="QOA99" s="209"/>
      <c r="QOB99" s="209"/>
      <c r="QOC99" s="209"/>
      <c r="QOD99" s="209"/>
      <c r="QOE99" s="209"/>
      <c r="QOF99" s="209"/>
      <c r="QOG99" s="209"/>
      <c r="QOH99" s="209"/>
      <c r="QOI99" s="209"/>
      <c r="QOJ99" s="209"/>
      <c r="QOK99" s="209"/>
      <c r="QOL99" s="209"/>
      <c r="QOM99" s="209"/>
      <c r="QON99" s="209"/>
      <c r="QOO99" s="209"/>
      <c r="QOP99" s="209"/>
      <c r="QOQ99" s="209"/>
      <c r="QOR99" s="209"/>
      <c r="QOS99" s="209"/>
      <c r="QOT99" s="209"/>
      <c r="QOU99" s="209"/>
      <c r="QOV99" s="209"/>
      <c r="QOW99" s="209"/>
      <c r="QOX99" s="209"/>
      <c r="QOY99" s="209"/>
      <c r="QOZ99" s="209"/>
      <c r="QPA99" s="209"/>
      <c r="QPB99" s="209"/>
      <c r="QPC99" s="209"/>
      <c r="QPD99" s="209"/>
      <c r="QPE99" s="209"/>
      <c r="QPF99" s="209"/>
      <c r="QPG99" s="209"/>
      <c r="QPH99" s="209"/>
      <c r="QPI99" s="209"/>
      <c r="QPJ99" s="209"/>
      <c r="QPK99" s="209"/>
      <c r="QPL99" s="209"/>
      <c r="QPM99" s="209"/>
      <c r="QPN99" s="209"/>
      <c r="QPO99" s="209"/>
      <c r="QPP99" s="209"/>
      <c r="QPQ99" s="209"/>
      <c r="QPR99" s="209"/>
      <c r="QPS99" s="209"/>
      <c r="QPT99" s="209"/>
      <c r="QPU99" s="209"/>
      <c r="QPV99" s="209"/>
      <c r="QPW99" s="209"/>
      <c r="QPX99" s="209"/>
      <c r="QPY99" s="209"/>
      <c r="QPZ99" s="209"/>
      <c r="QQA99" s="209"/>
      <c r="QQB99" s="209"/>
      <c r="QQC99" s="209"/>
      <c r="QQD99" s="209"/>
      <c r="QQE99" s="209"/>
      <c r="QQF99" s="209"/>
      <c r="QQG99" s="209"/>
      <c r="QQH99" s="209"/>
      <c r="QQI99" s="209"/>
      <c r="QQJ99" s="209"/>
      <c r="QQK99" s="209"/>
      <c r="QQL99" s="209"/>
      <c r="QQM99" s="209"/>
      <c r="QQN99" s="209"/>
      <c r="QQO99" s="209"/>
      <c r="QQP99" s="209"/>
      <c r="QQQ99" s="209"/>
      <c r="QQR99" s="209"/>
      <c r="QQS99" s="209"/>
      <c r="QQT99" s="209"/>
      <c r="QQU99" s="209"/>
      <c r="QQV99" s="209"/>
      <c r="QQW99" s="209"/>
      <c r="QQX99" s="209"/>
      <c r="QQY99" s="209"/>
      <c r="QQZ99" s="209"/>
      <c r="QRA99" s="209"/>
      <c r="QRB99" s="209"/>
      <c r="QRC99" s="209"/>
      <c r="QRD99" s="209"/>
      <c r="QRE99" s="209"/>
      <c r="QRF99" s="209"/>
      <c r="QRG99" s="209"/>
      <c r="QRH99" s="209"/>
      <c r="QRI99" s="209"/>
      <c r="QRJ99" s="209"/>
      <c r="QRK99" s="209"/>
      <c r="QRL99" s="209"/>
      <c r="QRM99" s="209"/>
      <c r="QRN99" s="209"/>
      <c r="QRO99" s="209"/>
      <c r="QRP99" s="209"/>
      <c r="QRQ99" s="209"/>
      <c r="QRR99" s="209"/>
      <c r="QRS99" s="209"/>
      <c r="QRT99" s="209"/>
      <c r="QRU99" s="209"/>
      <c r="QRV99" s="209"/>
      <c r="QRW99" s="209"/>
      <c r="QRX99" s="209"/>
      <c r="QRY99" s="209"/>
      <c r="QRZ99" s="209"/>
      <c r="QSA99" s="209"/>
      <c r="QSB99" s="209"/>
      <c r="QSC99" s="209"/>
      <c r="QSD99" s="209"/>
      <c r="QSE99" s="209"/>
      <c r="QSF99" s="209"/>
      <c r="QSG99" s="209"/>
      <c r="QSH99" s="209"/>
      <c r="QSI99" s="209"/>
      <c r="QSJ99" s="209"/>
      <c r="QSK99" s="209"/>
      <c r="QSL99" s="209"/>
      <c r="QSM99" s="209"/>
      <c r="QSN99" s="209"/>
      <c r="QSO99" s="209"/>
      <c r="QSP99" s="209"/>
      <c r="QSQ99" s="209"/>
      <c r="QSR99" s="209"/>
      <c r="QSS99" s="209"/>
      <c r="QST99" s="209"/>
      <c r="QSU99" s="209"/>
      <c r="QSV99" s="209"/>
      <c r="QSW99" s="209"/>
      <c r="QSX99" s="209"/>
      <c r="QSY99" s="209"/>
      <c r="QSZ99" s="209"/>
      <c r="QTA99" s="209"/>
      <c r="QTB99" s="209"/>
      <c r="QTC99" s="209"/>
      <c r="QTD99" s="209"/>
      <c r="QTE99" s="209"/>
      <c r="QTF99" s="209"/>
      <c r="QTG99" s="209"/>
      <c r="QTH99" s="209"/>
      <c r="QTI99" s="209"/>
      <c r="QTJ99" s="209"/>
      <c r="QTK99" s="209"/>
      <c r="QTL99" s="209"/>
      <c r="QTM99" s="209"/>
      <c r="QTN99" s="209"/>
      <c r="QTO99" s="209"/>
      <c r="QTP99" s="209"/>
      <c r="QTQ99" s="209"/>
      <c r="QTR99" s="209"/>
      <c r="QTS99" s="209"/>
      <c r="QTT99" s="209"/>
      <c r="QTU99" s="209"/>
      <c r="QTV99" s="209"/>
      <c r="QTW99" s="209"/>
      <c r="QTX99" s="209"/>
      <c r="QTY99" s="209"/>
      <c r="QTZ99" s="209"/>
      <c r="QUA99" s="209"/>
      <c r="QUB99" s="209"/>
      <c r="QUC99" s="209"/>
      <c r="QUD99" s="209"/>
      <c r="QUE99" s="209"/>
      <c r="QUF99" s="209"/>
      <c r="QUG99" s="209"/>
      <c r="QUH99" s="209"/>
      <c r="QUI99" s="209"/>
      <c r="QUJ99" s="209"/>
      <c r="QUK99" s="209"/>
      <c r="QUL99" s="209"/>
      <c r="QUM99" s="209"/>
      <c r="QUN99" s="209"/>
      <c r="QUO99" s="209"/>
      <c r="QUP99" s="209"/>
      <c r="QUQ99" s="209"/>
      <c r="QUR99" s="209"/>
      <c r="QUS99" s="209"/>
      <c r="QUT99" s="209"/>
      <c r="QUU99" s="209"/>
      <c r="QUV99" s="209"/>
      <c r="QUW99" s="209"/>
      <c r="QUX99" s="209"/>
      <c r="QUY99" s="209"/>
      <c r="QUZ99" s="209"/>
      <c r="QVA99" s="209"/>
      <c r="QVB99" s="209"/>
      <c r="QVC99" s="209"/>
      <c r="QVD99" s="209"/>
      <c r="QVE99" s="209"/>
      <c r="QVF99" s="209"/>
      <c r="QVG99" s="209"/>
      <c r="QVH99" s="209"/>
      <c r="QVI99" s="209"/>
      <c r="QVJ99" s="209"/>
      <c r="QVK99" s="209"/>
      <c r="QVL99" s="209"/>
      <c r="QVM99" s="209"/>
      <c r="QVN99" s="209"/>
      <c r="QVO99" s="209"/>
      <c r="QVP99" s="209"/>
      <c r="QVQ99" s="209"/>
      <c r="QVR99" s="209"/>
      <c r="QVS99" s="209"/>
      <c r="QVT99" s="209"/>
      <c r="QVU99" s="209"/>
      <c r="QVV99" s="209"/>
      <c r="QVW99" s="209"/>
      <c r="QVX99" s="209"/>
      <c r="QVY99" s="209"/>
      <c r="QVZ99" s="209"/>
      <c r="QWA99" s="209"/>
      <c r="QWB99" s="209"/>
      <c r="QWC99" s="209"/>
      <c r="QWD99" s="209"/>
      <c r="QWE99" s="209"/>
      <c r="QWF99" s="209"/>
      <c r="QWG99" s="209"/>
      <c r="QWH99" s="209"/>
      <c r="QWI99" s="209"/>
      <c r="QWJ99" s="209"/>
      <c r="QWK99" s="209"/>
      <c r="QWL99" s="209"/>
      <c r="QWM99" s="209"/>
      <c r="QWN99" s="209"/>
      <c r="QWO99" s="209"/>
      <c r="QWP99" s="209"/>
      <c r="QWQ99" s="209"/>
      <c r="QWR99" s="209"/>
      <c r="QWS99" s="209"/>
      <c r="QWT99" s="209"/>
      <c r="QWU99" s="209"/>
      <c r="QWV99" s="209"/>
      <c r="QWW99" s="209"/>
      <c r="QWX99" s="209"/>
      <c r="QWY99" s="209"/>
      <c r="QWZ99" s="209"/>
      <c r="QXA99" s="209"/>
      <c r="QXB99" s="209"/>
      <c r="QXC99" s="209"/>
      <c r="QXD99" s="209"/>
      <c r="QXE99" s="209"/>
      <c r="QXF99" s="209"/>
      <c r="QXG99" s="209"/>
      <c r="QXH99" s="209"/>
      <c r="QXI99" s="209"/>
      <c r="QXJ99" s="209"/>
      <c r="QXK99" s="209"/>
      <c r="QXL99" s="209"/>
      <c r="QXM99" s="209"/>
      <c r="QXN99" s="209"/>
      <c r="QXO99" s="209"/>
      <c r="QXP99" s="209"/>
      <c r="QXQ99" s="209"/>
      <c r="QXR99" s="209"/>
      <c r="QXS99" s="209"/>
      <c r="QXT99" s="209"/>
      <c r="QXU99" s="209"/>
      <c r="QXV99" s="209"/>
      <c r="QXW99" s="209"/>
      <c r="QXX99" s="209"/>
      <c r="QXY99" s="209"/>
      <c r="QXZ99" s="209"/>
      <c r="QYA99" s="209"/>
      <c r="QYB99" s="209"/>
      <c r="QYC99" s="209"/>
      <c r="QYD99" s="209"/>
      <c r="QYE99" s="209"/>
      <c r="QYF99" s="209"/>
      <c r="QYG99" s="209"/>
      <c r="QYH99" s="209"/>
      <c r="QYI99" s="209"/>
      <c r="QYJ99" s="209"/>
      <c r="QYK99" s="209"/>
      <c r="QYL99" s="209"/>
      <c r="QYM99" s="209"/>
      <c r="QYN99" s="209"/>
      <c r="QYO99" s="209"/>
      <c r="QYP99" s="209"/>
      <c r="QYQ99" s="209"/>
      <c r="QYR99" s="209"/>
      <c r="QYS99" s="209"/>
      <c r="QYT99" s="209"/>
      <c r="QYU99" s="209"/>
      <c r="QYV99" s="209"/>
      <c r="QYW99" s="209"/>
      <c r="QYX99" s="209"/>
      <c r="QYY99" s="209"/>
      <c r="QYZ99" s="209"/>
      <c r="QZA99" s="209"/>
      <c r="QZB99" s="209"/>
      <c r="QZC99" s="209"/>
      <c r="QZD99" s="209"/>
      <c r="QZE99" s="209"/>
      <c r="QZF99" s="209"/>
      <c r="QZG99" s="209"/>
      <c r="QZH99" s="209"/>
      <c r="QZI99" s="209"/>
      <c r="QZJ99" s="209"/>
      <c r="QZK99" s="209"/>
      <c r="QZL99" s="209"/>
      <c r="QZM99" s="209"/>
      <c r="QZN99" s="209"/>
      <c r="QZO99" s="209"/>
      <c r="QZP99" s="209"/>
      <c r="QZQ99" s="209"/>
      <c r="QZR99" s="209"/>
      <c r="QZS99" s="209"/>
      <c r="QZT99" s="209"/>
      <c r="QZU99" s="209"/>
      <c r="QZV99" s="209"/>
      <c r="QZW99" s="209"/>
      <c r="QZX99" s="209"/>
      <c r="QZY99" s="209"/>
      <c r="QZZ99" s="209"/>
      <c r="RAA99" s="209"/>
      <c r="RAB99" s="209"/>
      <c r="RAC99" s="209"/>
      <c r="RAD99" s="209"/>
      <c r="RAE99" s="209"/>
      <c r="RAF99" s="209"/>
      <c r="RAG99" s="209"/>
      <c r="RAH99" s="209"/>
      <c r="RAI99" s="209"/>
      <c r="RAJ99" s="209"/>
      <c r="RAK99" s="209"/>
      <c r="RAL99" s="209"/>
      <c r="RAM99" s="209"/>
      <c r="RAN99" s="209"/>
      <c r="RAO99" s="209"/>
      <c r="RAP99" s="209"/>
      <c r="RAQ99" s="209"/>
      <c r="RAR99" s="209"/>
      <c r="RAS99" s="209"/>
      <c r="RAT99" s="209"/>
      <c r="RAU99" s="209"/>
      <c r="RAV99" s="209"/>
      <c r="RAW99" s="209"/>
      <c r="RAX99" s="209"/>
      <c r="RAY99" s="209"/>
      <c r="RAZ99" s="209"/>
      <c r="RBA99" s="209"/>
      <c r="RBB99" s="209"/>
      <c r="RBC99" s="209"/>
      <c r="RBD99" s="209"/>
      <c r="RBE99" s="209"/>
      <c r="RBF99" s="209"/>
      <c r="RBG99" s="209"/>
      <c r="RBH99" s="209"/>
      <c r="RBI99" s="209"/>
      <c r="RBJ99" s="209"/>
      <c r="RBK99" s="209"/>
      <c r="RBL99" s="209"/>
      <c r="RBM99" s="209"/>
      <c r="RBN99" s="209"/>
      <c r="RBO99" s="209"/>
      <c r="RBP99" s="209"/>
      <c r="RBQ99" s="209"/>
      <c r="RBR99" s="209"/>
      <c r="RBS99" s="209"/>
      <c r="RBT99" s="209"/>
      <c r="RBU99" s="209"/>
      <c r="RBV99" s="209"/>
      <c r="RBW99" s="209"/>
      <c r="RBX99" s="209"/>
      <c r="RBY99" s="209"/>
      <c r="RBZ99" s="209"/>
      <c r="RCA99" s="209"/>
      <c r="RCB99" s="209"/>
      <c r="RCC99" s="209"/>
      <c r="RCD99" s="209"/>
      <c r="RCE99" s="209"/>
      <c r="RCF99" s="209"/>
      <c r="RCG99" s="209"/>
      <c r="RCH99" s="209"/>
      <c r="RCI99" s="209"/>
      <c r="RCJ99" s="209"/>
      <c r="RCK99" s="209"/>
      <c r="RCL99" s="209"/>
      <c r="RCM99" s="209"/>
      <c r="RCN99" s="209"/>
      <c r="RCO99" s="209"/>
      <c r="RCP99" s="209"/>
      <c r="RCQ99" s="209"/>
      <c r="RCR99" s="209"/>
      <c r="RCS99" s="209"/>
      <c r="RCT99" s="209"/>
      <c r="RCU99" s="209"/>
      <c r="RCV99" s="209"/>
      <c r="RCW99" s="209"/>
      <c r="RCX99" s="209"/>
      <c r="RCY99" s="209"/>
      <c r="RCZ99" s="209"/>
      <c r="RDA99" s="209"/>
      <c r="RDB99" s="209"/>
      <c r="RDC99" s="209"/>
      <c r="RDD99" s="209"/>
      <c r="RDE99" s="209"/>
      <c r="RDF99" s="209"/>
      <c r="RDG99" s="209"/>
      <c r="RDH99" s="209"/>
      <c r="RDI99" s="209"/>
      <c r="RDJ99" s="209"/>
      <c r="RDK99" s="209"/>
      <c r="RDL99" s="209"/>
      <c r="RDM99" s="209"/>
      <c r="RDN99" s="209"/>
      <c r="RDO99" s="209"/>
      <c r="RDP99" s="209"/>
      <c r="RDQ99" s="209"/>
      <c r="RDR99" s="209"/>
      <c r="RDS99" s="209"/>
      <c r="RDT99" s="209"/>
      <c r="RDU99" s="209"/>
      <c r="RDV99" s="209"/>
      <c r="RDW99" s="209"/>
      <c r="RDX99" s="209"/>
      <c r="RDY99" s="209"/>
      <c r="RDZ99" s="209"/>
      <c r="REA99" s="209"/>
      <c r="REB99" s="209"/>
      <c r="REC99" s="209"/>
      <c r="RED99" s="209"/>
      <c r="REE99" s="209"/>
      <c r="REF99" s="209"/>
      <c r="REG99" s="209"/>
      <c r="REH99" s="209"/>
      <c r="REI99" s="209"/>
      <c r="REJ99" s="209"/>
      <c r="REK99" s="209"/>
      <c r="REL99" s="209"/>
      <c r="REM99" s="209"/>
      <c r="REN99" s="209"/>
      <c r="REO99" s="209"/>
      <c r="REP99" s="209"/>
      <c r="REQ99" s="209"/>
      <c r="RER99" s="209"/>
      <c r="RES99" s="209"/>
      <c r="RET99" s="209"/>
      <c r="REU99" s="209"/>
      <c r="REV99" s="209"/>
      <c r="REW99" s="209"/>
      <c r="REX99" s="209"/>
      <c r="REY99" s="209"/>
      <c r="REZ99" s="209"/>
      <c r="RFA99" s="209"/>
      <c r="RFB99" s="209"/>
      <c r="RFC99" s="209"/>
      <c r="RFD99" s="209"/>
      <c r="RFE99" s="209"/>
      <c r="RFF99" s="209"/>
      <c r="RFG99" s="209"/>
      <c r="RFH99" s="209"/>
      <c r="RFI99" s="209"/>
      <c r="RFJ99" s="209"/>
      <c r="RFK99" s="209"/>
      <c r="RFL99" s="209"/>
      <c r="RFM99" s="209"/>
      <c r="RFN99" s="209"/>
      <c r="RFO99" s="209"/>
      <c r="RFP99" s="209"/>
      <c r="RFQ99" s="209"/>
      <c r="RFR99" s="209"/>
      <c r="RFS99" s="209"/>
      <c r="RFT99" s="209"/>
      <c r="RFU99" s="209"/>
      <c r="RFV99" s="209"/>
      <c r="RFW99" s="209"/>
      <c r="RFX99" s="209"/>
      <c r="RFY99" s="209"/>
      <c r="RFZ99" s="209"/>
      <c r="RGA99" s="209"/>
      <c r="RGB99" s="209"/>
      <c r="RGC99" s="209"/>
      <c r="RGD99" s="209"/>
      <c r="RGE99" s="209"/>
      <c r="RGF99" s="209"/>
      <c r="RGG99" s="209"/>
      <c r="RGH99" s="209"/>
      <c r="RGI99" s="209"/>
      <c r="RGJ99" s="209"/>
      <c r="RGK99" s="209"/>
      <c r="RGL99" s="209"/>
      <c r="RGM99" s="209"/>
      <c r="RGN99" s="209"/>
      <c r="RGO99" s="209"/>
      <c r="RGP99" s="209"/>
      <c r="RGQ99" s="209"/>
      <c r="RGR99" s="209"/>
      <c r="RGS99" s="209"/>
      <c r="RGT99" s="209"/>
      <c r="RGU99" s="209"/>
      <c r="RGV99" s="209"/>
      <c r="RGW99" s="209"/>
      <c r="RGX99" s="209"/>
      <c r="RGY99" s="209"/>
      <c r="RGZ99" s="209"/>
      <c r="RHA99" s="209"/>
      <c r="RHB99" s="209"/>
      <c r="RHC99" s="209"/>
      <c r="RHD99" s="209"/>
      <c r="RHE99" s="209"/>
      <c r="RHF99" s="209"/>
      <c r="RHG99" s="209"/>
      <c r="RHH99" s="209"/>
      <c r="RHI99" s="209"/>
      <c r="RHJ99" s="209"/>
      <c r="RHK99" s="209"/>
      <c r="RHL99" s="209"/>
      <c r="RHM99" s="209"/>
      <c r="RHN99" s="209"/>
      <c r="RHO99" s="209"/>
      <c r="RHP99" s="209"/>
      <c r="RHQ99" s="209"/>
      <c r="RHR99" s="209"/>
      <c r="RHS99" s="209"/>
      <c r="RHT99" s="209"/>
      <c r="RHU99" s="209"/>
      <c r="RHV99" s="209"/>
      <c r="RHW99" s="209"/>
      <c r="RHX99" s="209"/>
      <c r="RHY99" s="209"/>
      <c r="RHZ99" s="209"/>
      <c r="RIA99" s="209"/>
      <c r="RIB99" s="209"/>
      <c r="RIC99" s="209"/>
      <c r="RID99" s="209"/>
      <c r="RIE99" s="209"/>
      <c r="RIF99" s="209"/>
      <c r="RIG99" s="209"/>
      <c r="RIH99" s="209"/>
      <c r="RII99" s="209"/>
      <c r="RIJ99" s="209"/>
      <c r="RIK99" s="209"/>
      <c r="RIL99" s="209"/>
      <c r="RIM99" s="209"/>
      <c r="RIN99" s="209"/>
      <c r="RIO99" s="209"/>
      <c r="RIP99" s="209"/>
      <c r="RIQ99" s="209"/>
      <c r="RIR99" s="209"/>
      <c r="RIS99" s="209"/>
      <c r="RIT99" s="209"/>
      <c r="RIU99" s="209"/>
      <c r="RIV99" s="209"/>
      <c r="RIW99" s="209"/>
      <c r="RIX99" s="209"/>
      <c r="RIY99" s="209"/>
      <c r="RIZ99" s="209"/>
      <c r="RJA99" s="209"/>
      <c r="RJB99" s="209"/>
      <c r="RJC99" s="209"/>
      <c r="RJD99" s="209"/>
      <c r="RJE99" s="209"/>
      <c r="RJF99" s="209"/>
      <c r="RJG99" s="209"/>
      <c r="RJH99" s="209"/>
      <c r="RJI99" s="209"/>
      <c r="RJJ99" s="209"/>
      <c r="RJK99" s="209"/>
      <c r="RJL99" s="209"/>
      <c r="RJM99" s="209"/>
      <c r="RJN99" s="209"/>
      <c r="RJO99" s="209"/>
      <c r="RJP99" s="209"/>
      <c r="RJQ99" s="209"/>
      <c r="RJR99" s="209"/>
      <c r="RJS99" s="209"/>
      <c r="RJT99" s="209"/>
      <c r="RJU99" s="209"/>
      <c r="RJV99" s="209"/>
      <c r="RJW99" s="209"/>
      <c r="RJX99" s="209"/>
      <c r="RJY99" s="209"/>
      <c r="RJZ99" s="209"/>
      <c r="RKA99" s="209"/>
      <c r="RKB99" s="209"/>
      <c r="RKC99" s="209"/>
      <c r="RKD99" s="209"/>
      <c r="RKE99" s="209"/>
      <c r="RKF99" s="209"/>
      <c r="RKG99" s="209"/>
      <c r="RKH99" s="209"/>
      <c r="RKI99" s="209"/>
      <c r="RKJ99" s="209"/>
      <c r="RKK99" s="209"/>
      <c r="RKL99" s="209"/>
      <c r="RKM99" s="209"/>
      <c r="RKN99" s="209"/>
      <c r="RKO99" s="209"/>
      <c r="RKP99" s="209"/>
      <c r="RKQ99" s="209"/>
      <c r="RKR99" s="209"/>
      <c r="RKS99" s="209"/>
      <c r="RKT99" s="209"/>
      <c r="RKU99" s="209"/>
      <c r="RKV99" s="209"/>
      <c r="RKW99" s="209"/>
      <c r="RKX99" s="209"/>
      <c r="RKY99" s="209"/>
      <c r="RKZ99" s="209"/>
      <c r="RLA99" s="209"/>
      <c r="RLB99" s="209"/>
      <c r="RLC99" s="209"/>
      <c r="RLD99" s="209"/>
      <c r="RLE99" s="209"/>
      <c r="RLF99" s="209"/>
      <c r="RLG99" s="209"/>
      <c r="RLH99" s="209"/>
      <c r="RLI99" s="209"/>
      <c r="RLJ99" s="209"/>
      <c r="RLK99" s="209"/>
      <c r="RLL99" s="209"/>
      <c r="RLM99" s="209"/>
      <c r="RLN99" s="209"/>
      <c r="RLO99" s="209"/>
      <c r="RLP99" s="209"/>
      <c r="RLQ99" s="209"/>
      <c r="RLR99" s="209"/>
      <c r="RLS99" s="209"/>
      <c r="RLT99" s="209"/>
      <c r="RLU99" s="209"/>
      <c r="RLV99" s="209"/>
      <c r="RLW99" s="209"/>
      <c r="RLX99" s="209"/>
      <c r="RLY99" s="209"/>
      <c r="RLZ99" s="209"/>
      <c r="RMA99" s="209"/>
      <c r="RMB99" s="209"/>
      <c r="RMC99" s="209"/>
      <c r="RMD99" s="209"/>
      <c r="RME99" s="209"/>
      <c r="RMF99" s="209"/>
      <c r="RMG99" s="209"/>
      <c r="RMH99" s="209"/>
      <c r="RMI99" s="209"/>
      <c r="RMJ99" s="209"/>
      <c r="RMK99" s="209"/>
      <c r="RML99" s="209"/>
      <c r="RMM99" s="209"/>
      <c r="RMN99" s="209"/>
      <c r="RMO99" s="209"/>
      <c r="RMP99" s="209"/>
      <c r="RMQ99" s="209"/>
      <c r="RMR99" s="209"/>
      <c r="RMS99" s="209"/>
      <c r="RMT99" s="209"/>
      <c r="RMU99" s="209"/>
      <c r="RMV99" s="209"/>
      <c r="RMW99" s="209"/>
      <c r="RMX99" s="209"/>
      <c r="RMY99" s="209"/>
      <c r="RMZ99" s="209"/>
      <c r="RNA99" s="209"/>
      <c r="RNB99" s="209"/>
      <c r="RNC99" s="209"/>
      <c r="RND99" s="209"/>
      <c r="RNE99" s="209"/>
      <c r="RNF99" s="209"/>
      <c r="RNG99" s="209"/>
      <c r="RNH99" s="209"/>
      <c r="RNI99" s="209"/>
      <c r="RNJ99" s="209"/>
      <c r="RNK99" s="209"/>
      <c r="RNL99" s="209"/>
      <c r="RNM99" s="209"/>
      <c r="RNN99" s="209"/>
      <c r="RNO99" s="209"/>
      <c r="RNP99" s="209"/>
      <c r="RNQ99" s="209"/>
      <c r="RNR99" s="209"/>
      <c r="RNS99" s="209"/>
      <c r="RNT99" s="209"/>
      <c r="RNU99" s="209"/>
      <c r="RNV99" s="209"/>
      <c r="RNW99" s="209"/>
      <c r="RNX99" s="209"/>
      <c r="RNY99" s="209"/>
      <c r="RNZ99" s="209"/>
      <c r="ROA99" s="209"/>
      <c r="ROB99" s="209"/>
      <c r="ROC99" s="209"/>
      <c r="ROD99" s="209"/>
      <c r="ROE99" s="209"/>
      <c r="ROF99" s="209"/>
      <c r="ROG99" s="209"/>
      <c r="ROH99" s="209"/>
      <c r="ROI99" s="209"/>
      <c r="ROJ99" s="209"/>
      <c r="ROK99" s="209"/>
      <c r="ROL99" s="209"/>
      <c r="ROM99" s="209"/>
      <c r="RON99" s="209"/>
      <c r="ROO99" s="209"/>
      <c r="ROP99" s="209"/>
      <c r="ROQ99" s="209"/>
      <c r="ROR99" s="209"/>
      <c r="ROS99" s="209"/>
      <c r="ROT99" s="209"/>
      <c r="ROU99" s="209"/>
      <c r="ROV99" s="209"/>
      <c r="ROW99" s="209"/>
      <c r="ROX99" s="209"/>
      <c r="ROY99" s="209"/>
      <c r="ROZ99" s="209"/>
      <c r="RPA99" s="209"/>
      <c r="RPB99" s="209"/>
      <c r="RPC99" s="209"/>
      <c r="RPD99" s="209"/>
      <c r="RPE99" s="209"/>
      <c r="RPF99" s="209"/>
      <c r="RPG99" s="209"/>
      <c r="RPH99" s="209"/>
      <c r="RPI99" s="209"/>
      <c r="RPJ99" s="209"/>
      <c r="RPK99" s="209"/>
      <c r="RPL99" s="209"/>
      <c r="RPM99" s="209"/>
      <c r="RPN99" s="209"/>
      <c r="RPO99" s="209"/>
      <c r="RPP99" s="209"/>
      <c r="RPQ99" s="209"/>
      <c r="RPR99" s="209"/>
      <c r="RPS99" s="209"/>
      <c r="RPT99" s="209"/>
      <c r="RPU99" s="209"/>
      <c r="RPV99" s="209"/>
      <c r="RPW99" s="209"/>
      <c r="RPX99" s="209"/>
      <c r="RPY99" s="209"/>
      <c r="RPZ99" s="209"/>
      <c r="RQA99" s="209"/>
      <c r="RQB99" s="209"/>
      <c r="RQC99" s="209"/>
      <c r="RQD99" s="209"/>
      <c r="RQE99" s="209"/>
      <c r="RQF99" s="209"/>
      <c r="RQG99" s="209"/>
      <c r="RQH99" s="209"/>
      <c r="RQI99" s="209"/>
      <c r="RQJ99" s="209"/>
      <c r="RQK99" s="209"/>
      <c r="RQL99" s="209"/>
      <c r="RQM99" s="209"/>
      <c r="RQN99" s="209"/>
      <c r="RQO99" s="209"/>
      <c r="RQP99" s="209"/>
      <c r="RQQ99" s="209"/>
      <c r="RQR99" s="209"/>
      <c r="RQS99" s="209"/>
      <c r="RQT99" s="209"/>
      <c r="RQU99" s="209"/>
      <c r="RQV99" s="209"/>
      <c r="RQW99" s="209"/>
      <c r="RQX99" s="209"/>
      <c r="RQY99" s="209"/>
      <c r="RQZ99" s="209"/>
      <c r="RRA99" s="209"/>
      <c r="RRB99" s="209"/>
      <c r="RRC99" s="209"/>
      <c r="RRD99" s="209"/>
      <c r="RRE99" s="209"/>
      <c r="RRF99" s="209"/>
      <c r="RRG99" s="209"/>
      <c r="RRH99" s="209"/>
      <c r="RRI99" s="209"/>
      <c r="RRJ99" s="209"/>
      <c r="RRK99" s="209"/>
      <c r="RRL99" s="209"/>
      <c r="RRM99" s="209"/>
      <c r="RRN99" s="209"/>
      <c r="RRO99" s="209"/>
      <c r="RRP99" s="209"/>
      <c r="RRQ99" s="209"/>
      <c r="RRR99" s="209"/>
      <c r="RRS99" s="209"/>
      <c r="RRT99" s="209"/>
      <c r="RRU99" s="209"/>
      <c r="RRV99" s="209"/>
      <c r="RRW99" s="209"/>
      <c r="RRX99" s="209"/>
      <c r="RRY99" s="209"/>
      <c r="RRZ99" s="209"/>
      <c r="RSA99" s="209"/>
      <c r="RSB99" s="209"/>
      <c r="RSC99" s="209"/>
      <c r="RSD99" s="209"/>
      <c r="RSE99" s="209"/>
      <c r="RSF99" s="209"/>
      <c r="RSG99" s="209"/>
      <c r="RSH99" s="209"/>
      <c r="RSI99" s="209"/>
      <c r="RSJ99" s="209"/>
      <c r="RSK99" s="209"/>
      <c r="RSL99" s="209"/>
      <c r="RSM99" s="209"/>
      <c r="RSN99" s="209"/>
      <c r="RSO99" s="209"/>
      <c r="RSP99" s="209"/>
      <c r="RSQ99" s="209"/>
      <c r="RSR99" s="209"/>
      <c r="RSS99" s="209"/>
      <c r="RST99" s="209"/>
      <c r="RSU99" s="209"/>
      <c r="RSV99" s="209"/>
      <c r="RSW99" s="209"/>
      <c r="RSX99" s="209"/>
      <c r="RSY99" s="209"/>
      <c r="RSZ99" s="209"/>
      <c r="RTA99" s="209"/>
      <c r="RTB99" s="209"/>
      <c r="RTC99" s="209"/>
      <c r="RTD99" s="209"/>
      <c r="RTE99" s="209"/>
      <c r="RTF99" s="209"/>
      <c r="RTG99" s="209"/>
      <c r="RTH99" s="209"/>
      <c r="RTI99" s="209"/>
      <c r="RTJ99" s="209"/>
      <c r="RTK99" s="209"/>
      <c r="RTL99" s="209"/>
      <c r="RTM99" s="209"/>
      <c r="RTN99" s="209"/>
      <c r="RTO99" s="209"/>
      <c r="RTP99" s="209"/>
      <c r="RTQ99" s="209"/>
      <c r="RTR99" s="209"/>
      <c r="RTS99" s="209"/>
      <c r="RTT99" s="209"/>
      <c r="RTU99" s="209"/>
      <c r="RTV99" s="209"/>
      <c r="RTW99" s="209"/>
      <c r="RTX99" s="209"/>
      <c r="RTY99" s="209"/>
      <c r="RTZ99" s="209"/>
      <c r="RUA99" s="209"/>
      <c r="RUB99" s="209"/>
      <c r="RUC99" s="209"/>
      <c r="RUD99" s="209"/>
      <c r="RUE99" s="209"/>
      <c r="RUF99" s="209"/>
      <c r="RUG99" s="209"/>
      <c r="RUH99" s="209"/>
      <c r="RUI99" s="209"/>
      <c r="RUJ99" s="209"/>
      <c r="RUK99" s="209"/>
      <c r="RUL99" s="209"/>
      <c r="RUM99" s="209"/>
      <c r="RUN99" s="209"/>
      <c r="RUO99" s="209"/>
      <c r="RUP99" s="209"/>
      <c r="RUQ99" s="209"/>
      <c r="RUR99" s="209"/>
      <c r="RUS99" s="209"/>
      <c r="RUT99" s="209"/>
      <c r="RUU99" s="209"/>
      <c r="RUV99" s="209"/>
      <c r="RUW99" s="209"/>
      <c r="RUX99" s="209"/>
      <c r="RUY99" s="209"/>
      <c r="RUZ99" s="209"/>
      <c r="RVA99" s="209"/>
      <c r="RVB99" s="209"/>
      <c r="RVC99" s="209"/>
      <c r="RVD99" s="209"/>
      <c r="RVE99" s="209"/>
      <c r="RVF99" s="209"/>
      <c r="RVG99" s="209"/>
      <c r="RVH99" s="209"/>
      <c r="RVI99" s="209"/>
      <c r="RVJ99" s="209"/>
      <c r="RVK99" s="209"/>
      <c r="RVL99" s="209"/>
      <c r="RVM99" s="209"/>
      <c r="RVN99" s="209"/>
      <c r="RVO99" s="209"/>
      <c r="RVP99" s="209"/>
      <c r="RVQ99" s="209"/>
      <c r="RVR99" s="209"/>
      <c r="RVS99" s="209"/>
      <c r="RVT99" s="209"/>
      <c r="RVU99" s="209"/>
      <c r="RVV99" s="209"/>
      <c r="RVW99" s="209"/>
      <c r="RVX99" s="209"/>
      <c r="RVY99" s="209"/>
      <c r="RVZ99" s="209"/>
      <c r="RWA99" s="209"/>
      <c r="RWB99" s="209"/>
      <c r="RWC99" s="209"/>
      <c r="RWD99" s="209"/>
      <c r="RWE99" s="209"/>
      <c r="RWF99" s="209"/>
      <c r="RWG99" s="209"/>
      <c r="RWH99" s="209"/>
      <c r="RWI99" s="209"/>
      <c r="RWJ99" s="209"/>
      <c r="RWK99" s="209"/>
      <c r="RWL99" s="209"/>
      <c r="RWM99" s="209"/>
      <c r="RWN99" s="209"/>
      <c r="RWO99" s="209"/>
      <c r="RWP99" s="209"/>
      <c r="RWQ99" s="209"/>
      <c r="RWR99" s="209"/>
      <c r="RWS99" s="209"/>
      <c r="RWT99" s="209"/>
      <c r="RWU99" s="209"/>
      <c r="RWV99" s="209"/>
      <c r="RWW99" s="209"/>
      <c r="RWX99" s="209"/>
      <c r="RWY99" s="209"/>
      <c r="RWZ99" s="209"/>
      <c r="RXA99" s="209"/>
      <c r="RXB99" s="209"/>
      <c r="RXC99" s="209"/>
      <c r="RXD99" s="209"/>
      <c r="RXE99" s="209"/>
      <c r="RXF99" s="209"/>
      <c r="RXG99" s="209"/>
      <c r="RXH99" s="209"/>
      <c r="RXI99" s="209"/>
      <c r="RXJ99" s="209"/>
      <c r="RXK99" s="209"/>
      <c r="RXL99" s="209"/>
      <c r="RXM99" s="209"/>
      <c r="RXN99" s="209"/>
      <c r="RXO99" s="209"/>
      <c r="RXP99" s="209"/>
      <c r="RXQ99" s="209"/>
      <c r="RXR99" s="209"/>
      <c r="RXS99" s="209"/>
      <c r="RXT99" s="209"/>
      <c r="RXU99" s="209"/>
      <c r="RXV99" s="209"/>
      <c r="RXW99" s="209"/>
      <c r="RXX99" s="209"/>
      <c r="RXY99" s="209"/>
      <c r="RXZ99" s="209"/>
      <c r="RYA99" s="209"/>
      <c r="RYB99" s="209"/>
      <c r="RYC99" s="209"/>
      <c r="RYD99" s="209"/>
      <c r="RYE99" s="209"/>
      <c r="RYF99" s="209"/>
      <c r="RYG99" s="209"/>
      <c r="RYH99" s="209"/>
      <c r="RYI99" s="209"/>
      <c r="RYJ99" s="209"/>
      <c r="RYK99" s="209"/>
      <c r="RYL99" s="209"/>
      <c r="RYM99" s="209"/>
      <c r="RYN99" s="209"/>
      <c r="RYO99" s="209"/>
      <c r="RYP99" s="209"/>
      <c r="RYQ99" s="209"/>
      <c r="RYR99" s="209"/>
      <c r="RYS99" s="209"/>
      <c r="RYT99" s="209"/>
      <c r="RYU99" s="209"/>
      <c r="RYV99" s="209"/>
      <c r="RYW99" s="209"/>
      <c r="RYX99" s="209"/>
      <c r="RYY99" s="209"/>
      <c r="RYZ99" s="209"/>
      <c r="RZA99" s="209"/>
      <c r="RZB99" s="209"/>
      <c r="RZC99" s="209"/>
      <c r="RZD99" s="209"/>
      <c r="RZE99" s="209"/>
      <c r="RZF99" s="209"/>
      <c r="RZG99" s="209"/>
      <c r="RZH99" s="209"/>
      <c r="RZI99" s="209"/>
      <c r="RZJ99" s="209"/>
      <c r="RZK99" s="209"/>
      <c r="RZL99" s="209"/>
      <c r="RZM99" s="209"/>
      <c r="RZN99" s="209"/>
      <c r="RZO99" s="209"/>
      <c r="RZP99" s="209"/>
      <c r="RZQ99" s="209"/>
      <c r="RZR99" s="209"/>
      <c r="RZS99" s="209"/>
      <c r="RZT99" s="209"/>
      <c r="RZU99" s="209"/>
      <c r="RZV99" s="209"/>
      <c r="RZW99" s="209"/>
      <c r="RZX99" s="209"/>
      <c r="RZY99" s="209"/>
      <c r="RZZ99" s="209"/>
      <c r="SAA99" s="209"/>
      <c r="SAB99" s="209"/>
      <c r="SAC99" s="209"/>
      <c r="SAD99" s="209"/>
      <c r="SAE99" s="209"/>
      <c r="SAF99" s="209"/>
      <c r="SAG99" s="209"/>
      <c r="SAH99" s="209"/>
      <c r="SAI99" s="209"/>
      <c r="SAJ99" s="209"/>
      <c r="SAK99" s="209"/>
      <c r="SAL99" s="209"/>
      <c r="SAM99" s="209"/>
      <c r="SAN99" s="209"/>
      <c r="SAO99" s="209"/>
      <c r="SAP99" s="209"/>
      <c r="SAQ99" s="209"/>
      <c r="SAR99" s="209"/>
      <c r="SAS99" s="209"/>
      <c r="SAT99" s="209"/>
      <c r="SAU99" s="209"/>
      <c r="SAV99" s="209"/>
      <c r="SAW99" s="209"/>
      <c r="SAX99" s="209"/>
      <c r="SAY99" s="209"/>
      <c r="SAZ99" s="209"/>
      <c r="SBA99" s="209"/>
      <c r="SBB99" s="209"/>
      <c r="SBC99" s="209"/>
      <c r="SBD99" s="209"/>
      <c r="SBE99" s="209"/>
      <c r="SBF99" s="209"/>
      <c r="SBG99" s="209"/>
      <c r="SBH99" s="209"/>
      <c r="SBI99" s="209"/>
      <c r="SBJ99" s="209"/>
      <c r="SBK99" s="209"/>
      <c r="SBL99" s="209"/>
      <c r="SBM99" s="209"/>
      <c r="SBN99" s="209"/>
      <c r="SBO99" s="209"/>
      <c r="SBP99" s="209"/>
      <c r="SBQ99" s="209"/>
      <c r="SBR99" s="209"/>
      <c r="SBS99" s="209"/>
      <c r="SBT99" s="209"/>
      <c r="SBU99" s="209"/>
      <c r="SBV99" s="209"/>
      <c r="SBW99" s="209"/>
      <c r="SBX99" s="209"/>
      <c r="SBY99" s="209"/>
      <c r="SBZ99" s="209"/>
      <c r="SCA99" s="209"/>
      <c r="SCB99" s="209"/>
      <c r="SCC99" s="209"/>
      <c r="SCD99" s="209"/>
      <c r="SCE99" s="209"/>
      <c r="SCF99" s="209"/>
      <c r="SCG99" s="209"/>
      <c r="SCH99" s="209"/>
      <c r="SCI99" s="209"/>
      <c r="SCJ99" s="209"/>
      <c r="SCK99" s="209"/>
      <c r="SCL99" s="209"/>
      <c r="SCM99" s="209"/>
      <c r="SCN99" s="209"/>
      <c r="SCO99" s="209"/>
      <c r="SCP99" s="209"/>
      <c r="SCQ99" s="209"/>
      <c r="SCR99" s="209"/>
      <c r="SCS99" s="209"/>
      <c r="SCT99" s="209"/>
      <c r="SCU99" s="209"/>
      <c r="SCV99" s="209"/>
      <c r="SCW99" s="209"/>
      <c r="SCX99" s="209"/>
      <c r="SCY99" s="209"/>
      <c r="SCZ99" s="209"/>
      <c r="SDA99" s="209"/>
      <c r="SDB99" s="209"/>
      <c r="SDC99" s="209"/>
      <c r="SDD99" s="209"/>
      <c r="SDE99" s="209"/>
      <c r="SDF99" s="209"/>
      <c r="SDG99" s="209"/>
      <c r="SDH99" s="209"/>
      <c r="SDI99" s="209"/>
      <c r="SDJ99" s="209"/>
      <c r="SDK99" s="209"/>
      <c r="SDL99" s="209"/>
      <c r="SDM99" s="209"/>
      <c r="SDN99" s="209"/>
      <c r="SDO99" s="209"/>
      <c r="SDP99" s="209"/>
      <c r="SDQ99" s="209"/>
      <c r="SDR99" s="209"/>
      <c r="SDS99" s="209"/>
      <c r="SDT99" s="209"/>
      <c r="SDU99" s="209"/>
      <c r="SDV99" s="209"/>
      <c r="SDW99" s="209"/>
      <c r="SDX99" s="209"/>
      <c r="SDY99" s="209"/>
      <c r="SDZ99" s="209"/>
      <c r="SEA99" s="209"/>
      <c r="SEB99" s="209"/>
      <c r="SEC99" s="209"/>
      <c r="SED99" s="209"/>
      <c r="SEE99" s="209"/>
      <c r="SEF99" s="209"/>
      <c r="SEG99" s="209"/>
      <c r="SEH99" s="209"/>
      <c r="SEI99" s="209"/>
      <c r="SEJ99" s="209"/>
      <c r="SEK99" s="209"/>
      <c r="SEL99" s="209"/>
      <c r="SEM99" s="209"/>
      <c r="SEN99" s="209"/>
      <c r="SEO99" s="209"/>
      <c r="SEP99" s="209"/>
      <c r="SEQ99" s="209"/>
      <c r="SER99" s="209"/>
      <c r="SES99" s="209"/>
      <c r="SET99" s="209"/>
      <c r="SEU99" s="209"/>
      <c r="SEV99" s="209"/>
      <c r="SEW99" s="209"/>
      <c r="SEX99" s="209"/>
      <c r="SEY99" s="209"/>
      <c r="SEZ99" s="209"/>
      <c r="SFA99" s="209"/>
      <c r="SFB99" s="209"/>
      <c r="SFC99" s="209"/>
      <c r="SFD99" s="209"/>
      <c r="SFE99" s="209"/>
      <c r="SFF99" s="209"/>
      <c r="SFG99" s="209"/>
      <c r="SFH99" s="209"/>
      <c r="SFI99" s="209"/>
      <c r="SFJ99" s="209"/>
      <c r="SFK99" s="209"/>
      <c r="SFL99" s="209"/>
      <c r="SFM99" s="209"/>
      <c r="SFN99" s="209"/>
      <c r="SFO99" s="209"/>
      <c r="SFP99" s="209"/>
      <c r="SFQ99" s="209"/>
      <c r="SFR99" s="209"/>
      <c r="SFS99" s="209"/>
      <c r="SFT99" s="209"/>
      <c r="SFU99" s="209"/>
      <c r="SFV99" s="209"/>
      <c r="SFW99" s="209"/>
      <c r="SFX99" s="209"/>
      <c r="SFY99" s="209"/>
      <c r="SFZ99" s="209"/>
      <c r="SGA99" s="209"/>
      <c r="SGB99" s="209"/>
      <c r="SGC99" s="209"/>
      <c r="SGD99" s="209"/>
      <c r="SGE99" s="209"/>
      <c r="SGF99" s="209"/>
      <c r="SGG99" s="209"/>
      <c r="SGH99" s="209"/>
      <c r="SGI99" s="209"/>
      <c r="SGJ99" s="209"/>
      <c r="SGK99" s="209"/>
      <c r="SGL99" s="209"/>
      <c r="SGM99" s="209"/>
      <c r="SGN99" s="209"/>
      <c r="SGO99" s="209"/>
      <c r="SGP99" s="209"/>
      <c r="SGQ99" s="209"/>
      <c r="SGR99" s="209"/>
      <c r="SGS99" s="209"/>
      <c r="SGT99" s="209"/>
      <c r="SGU99" s="209"/>
      <c r="SGV99" s="209"/>
      <c r="SGW99" s="209"/>
      <c r="SGX99" s="209"/>
      <c r="SGY99" s="209"/>
      <c r="SGZ99" s="209"/>
      <c r="SHA99" s="209"/>
      <c r="SHB99" s="209"/>
      <c r="SHC99" s="209"/>
      <c r="SHD99" s="209"/>
      <c r="SHE99" s="209"/>
      <c r="SHF99" s="209"/>
      <c r="SHG99" s="209"/>
      <c r="SHH99" s="209"/>
      <c r="SHI99" s="209"/>
      <c r="SHJ99" s="209"/>
      <c r="SHK99" s="209"/>
      <c r="SHL99" s="209"/>
      <c r="SHM99" s="209"/>
      <c r="SHN99" s="209"/>
      <c r="SHO99" s="209"/>
      <c r="SHP99" s="209"/>
      <c r="SHQ99" s="209"/>
      <c r="SHR99" s="209"/>
      <c r="SHS99" s="209"/>
      <c r="SHT99" s="209"/>
      <c r="SHU99" s="209"/>
      <c r="SHV99" s="209"/>
      <c r="SHW99" s="209"/>
      <c r="SHX99" s="209"/>
      <c r="SHY99" s="209"/>
      <c r="SHZ99" s="209"/>
      <c r="SIA99" s="209"/>
      <c r="SIB99" s="209"/>
      <c r="SIC99" s="209"/>
      <c r="SID99" s="209"/>
      <c r="SIE99" s="209"/>
      <c r="SIF99" s="209"/>
      <c r="SIG99" s="209"/>
      <c r="SIH99" s="209"/>
      <c r="SII99" s="209"/>
      <c r="SIJ99" s="209"/>
      <c r="SIK99" s="209"/>
      <c r="SIL99" s="209"/>
      <c r="SIM99" s="209"/>
      <c r="SIN99" s="209"/>
      <c r="SIO99" s="209"/>
      <c r="SIP99" s="209"/>
      <c r="SIQ99" s="209"/>
      <c r="SIR99" s="209"/>
      <c r="SIS99" s="209"/>
      <c r="SIT99" s="209"/>
      <c r="SIU99" s="209"/>
      <c r="SIV99" s="209"/>
      <c r="SIW99" s="209"/>
      <c r="SIX99" s="209"/>
      <c r="SIY99" s="209"/>
      <c r="SIZ99" s="209"/>
      <c r="SJA99" s="209"/>
      <c r="SJB99" s="209"/>
      <c r="SJC99" s="209"/>
      <c r="SJD99" s="209"/>
      <c r="SJE99" s="209"/>
      <c r="SJF99" s="209"/>
      <c r="SJG99" s="209"/>
      <c r="SJH99" s="209"/>
      <c r="SJI99" s="209"/>
      <c r="SJJ99" s="209"/>
      <c r="SJK99" s="209"/>
      <c r="SJL99" s="209"/>
      <c r="SJM99" s="209"/>
      <c r="SJN99" s="209"/>
      <c r="SJO99" s="209"/>
      <c r="SJP99" s="209"/>
      <c r="SJQ99" s="209"/>
      <c r="SJR99" s="209"/>
      <c r="SJS99" s="209"/>
      <c r="SJT99" s="209"/>
      <c r="SJU99" s="209"/>
      <c r="SJV99" s="209"/>
      <c r="SJW99" s="209"/>
      <c r="SJX99" s="209"/>
      <c r="SJY99" s="209"/>
      <c r="SJZ99" s="209"/>
      <c r="SKA99" s="209"/>
      <c r="SKB99" s="209"/>
      <c r="SKC99" s="209"/>
      <c r="SKD99" s="209"/>
      <c r="SKE99" s="209"/>
      <c r="SKF99" s="209"/>
      <c r="SKG99" s="209"/>
      <c r="SKH99" s="209"/>
      <c r="SKI99" s="209"/>
      <c r="SKJ99" s="209"/>
      <c r="SKK99" s="209"/>
      <c r="SKL99" s="209"/>
      <c r="SKM99" s="209"/>
      <c r="SKN99" s="209"/>
      <c r="SKO99" s="209"/>
      <c r="SKP99" s="209"/>
      <c r="SKQ99" s="209"/>
      <c r="SKR99" s="209"/>
      <c r="SKS99" s="209"/>
      <c r="SKT99" s="209"/>
      <c r="SKU99" s="209"/>
      <c r="SKV99" s="209"/>
      <c r="SKW99" s="209"/>
      <c r="SKX99" s="209"/>
      <c r="SKY99" s="209"/>
      <c r="SKZ99" s="209"/>
      <c r="SLA99" s="209"/>
      <c r="SLB99" s="209"/>
      <c r="SLC99" s="209"/>
      <c r="SLD99" s="209"/>
      <c r="SLE99" s="209"/>
      <c r="SLF99" s="209"/>
      <c r="SLG99" s="209"/>
      <c r="SLH99" s="209"/>
      <c r="SLI99" s="209"/>
      <c r="SLJ99" s="209"/>
      <c r="SLK99" s="209"/>
      <c r="SLL99" s="209"/>
      <c r="SLM99" s="209"/>
      <c r="SLN99" s="209"/>
      <c r="SLO99" s="209"/>
      <c r="SLP99" s="209"/>
      <c r="SLQ99" s="209"/>
      <c r="SLR99" s="209"/>
      <c r="SLS99" s="209"/>
      <c r="SLT99" s="209"/>
      <c r="SLU99" s="209"/>
      <c r="SLV99" s="209"/>
      <c r="SLW99" s="209"/>
      <c r="SLX99" s="209"/>
      <c r="SLY99" s="209"/>
      <c r="SLZ99" s="209"/>
      <c r="SMA99" s="209"/>
      <c r="SMB99" s="209"/>
      <c r="SMC99" s="209"/>
      <c r="SMD99" s="209"/>
      <c r="SME99" s="209"/>
      <c r="SMF99" s="209"/>
      <c r="SMG99" s="209"/>
      <c r="SMH99" s="209"/>
      <c r="SMI99" s="209"/>
      <c r="SMJ99" s="209"/>
      <c r="SMK99" s="209"/>
      <c r="SML99" s="209"/>
      <c r="SMM99" s="209"/>
      <c r="SMN99" s="209"/>
      <c r="SMO99" s="209"/>
      <c r="SMP99" s="209"/>
      <c r="SMQ99" s="209"/>
      <c r="SMR99" s="209"/>
      <c r="SMS99" s="209"/>
      <c r="SMT99" s="209"/>
      <c r="SMU99" s="209"/>
      <c r="SMV99" s="209"/>
      <c r="SMW99" s="209"/>
      <c r="SMX99" s="209"/>
      <c r="SMY99" s="209"/>
      <c r="SMZ99" s="209"/>
      <c r="SNA99" s="209"/>
      <c r="SNB99" s="209"/>
      <c r="SNC99" s="209"/>
      <c r="SND99" s="209"/>
      <c r="SNE99" s="209"/>
      <c r="SNF99" s="209"/>
      <c r="SNG99" s="209"/>
      <c r="SNH99" s="209"/>
      <c r="SNI99" s="209"/>
      <c r="SNJ99" s="209"/>
      <c r="SNK99" s="209"/>
      <c r="SNL99" s="209"/>
      <c r="SNM99" s="209"/>
      <c r="SNN99" s="209"/>
      <c r="SNO99" s="209"/>
      <c r="SNP99" s="209"/>
      <c r="SNQ99" s="209"/>
      <c r="SNR99" s="209"/>
      <c r="SNS99" s="209"/>
      <c r="SNT99" s="209"/>
      <c r="SNU99" s="209"/>
      <c r="SNV99" s="209"/>
      <c r="SNW99" s="209"/>
      <c r="SNX99" s="209"/>
      <c r="SNY99" s="209"/>
      <c r="SNZ99" s="209"/>
      <c r="SOA99" s="209"/>
      <c r="SOB99" s="209"/>
      <c r="SOC99" s="209"/>
      <c r="SOD99" s="209"/>
      <c r="SOE99" s="209"/>
      <c r="SOF99" s="209"/>
      <c r="SOG99" s="209"/>
      <c r="SOH99" s="209"/>
      <c r="SOI99" s="209"/>
      <c r="SOJ99" s="209"/>
      <c r="SOK99" s="209"/>
      <c r="SOL99" s="209"/>
      <c r="SOM99" s="209"/>
      <c r="SON99" s="209"/>
      <c r="SOO99" s="209"/>
      <c r="SOP99" s="209"/>
      <c r="SOQ99" s="209"/>
      <c r="SOR99" s="209"/>
      <c r="SOS99" s="209"/>
      <c r="SOT99" s="209"/>
      <c r="SOU99" s="209"/>
      <c r="SOV99" s="209"/>
      <c r="SOW99" s="209"/>
      <c r="SOX99" s="209"/>
      <c r="SOY99" s="209"/>
      <c r="SOZ99" s="209"/>
      <c r="SPA99" s="209"/>
      <c r="SPB99" s="209"/>
      <c r="SPC99" s="209"/>
      <c r="SPD99" s="209"/>
      <c r="SPE99" s="209"/>
      <c r="SPF99" s="209"/>
      <c r="SPG99" s="209"/>
      <c r="SPH99" s="209"/>
      <c r="SPI99" s="209"/>
      <c r="SPJ99" s="209"/>
      <c r="SPK99" s="209"/>
      <c r="SPL99" s="209"/>
      <c r="SPM99" s="209"/>
      <c r="SPN99" s="209"/>
      <c r="SPO99" s="209"/>
      <c r="SPP99" s="209"/>
      <c r="SPQ99" s="209"/>
      <c r="SPR99" s="209"/>
      <c r="SPS99" s="209"/>
      <c r="SPT99" s="209"/>
      <c r="SPU99" s="209"/>
      <c r="SPV99" s="209"/>
      <c r="SPW99" s="209"/>
      <c r="SPX99" s="209"/>
      <c r="SPY99" s="209"/>
      <c r="SPZ99" s="209"/>
      <c r="SQA99" s="209"/>
      <c r="SQB99" s="209"/>
      <c r="SQC99" s="209"/>
      <c r="SQD99" s="209"/>
      <c r="SQE99" s="209"/>
      <c r="SQF99" s="209"/>
      <c r="SQG99" s="209"/>
      <c r="SQH99" s="209"/>
      <c r="SQI99" s="209"/>
      <c r="SQJ99" s="209"/>
      <c r="SQK99" s="209"/>
      <c r="SQL99" s="209"/>
      <c r="SQM99" s="209"/>
      <c r="SQN99" s="209"/>
      <c r="SQO99" s="209"/>
      <c r="SQP99" s="209"/>
      <c r="SQQ99" s="209"/>
      <c r="SQR99" s="209"/>
      <c r="SQS99" s="209"/>
      <c r="SQT99" s="209"/>
      <c r="SQU99" s="209"/>
      <c r="SQV99" s="209"/>
      <c r="SQW99" s="209"/>
      <c r="SQX99" s="209"/>
      <c r="SQY99" s="209"/>
      <c r="SQZ99" s="209"/>
      <c r="SRA99" s="209"/>
      <c r="SRB99" s="209"/>
      <c r="SRC99" s="209"/>
      <c r="SRD99" s="209"/>
      <c r="SRE99" s="209"/>
      <c r="SRF99" s="209"/>
      <c r="SRG99" s="209"/>
      <c r="SRH99" s="209"/>
      <c r="SRI99" s="209"/>
      <c r="SRJ99" s="209"/>
      <c r="SRK99" s="209"/>
      <c r="SRL99" s="209"/>
      <c r="SRM99" s="209"/>
      <c r="SRN99" s="209"/>
      <c r="SRO99" s="209"/>
      <c r="SRP99" s="209"/>
      <c r="SRQ99" s="209"/>
      <c r="SRR99" s="209"/>
      <c r="SRS99" s="209"/>
      <c r="SRT99" s="209"/>
      <c r="SRU99" s="209"/>
      <c r="SRV99" s="209"/>
      <c r="SRW99" s="209"/>
      <c r="SRX99" s="209"/>
      <c r="SRY99" s="209"/>
      <c r="SRZ99" s="209"/>
      <c r="SSA99" s="209"/>
      <c r="SSB99" s="209"/>
      <c r="SSC99" s="209"/>
      <c r="SSD99" s="209"/>
      <c r="SSE99" s="209"/>
      <c r="SSF99" s="209"/>
      <c r="SSG99" s="209"/>
      <c r="SSH99" s="209"/>
      <c r="SSI99" s="209"/>
      <c r="SSJ99" s="209"/>
      <c r="SSK99" s="209"/>
      <c r="SSL99" s="209"/>
      <c r="SSM99" s="209"/>
      <c r="SSN99" s="209"/>
      <c r="SSO99" s="209"/>
      <c r="SSP99" s="209"/>
      <c r="SSQ99" s="209"/>
      <c r="SSR99" s="209"/>
      <c r="SSS99" s="209"/>
      <c r="SST99" s="209"/>
      <c r="SSU99" s="209"/>
      <c r="SSV99" s="209"/>
      <c r="SSW99" s="209"/>
      <c r="SSX99" s="209"/>
      <c r="SSY99" s="209"/>
      <c r="SSZ99" s="209"/>
      <c r="STA99" s="209"/>
      <c r="STB99" s="209"/>
      <c r="STC99" s="209"/>
      <c r="STD99" s="209"/>
      <c r="STE99" s="209"/>
      <c r="STF99" s="209"/>
      <c r="STG99" s="209"/>
      <c r="STH99" s="209"/>
      <c r="STI99" s="209"/>
      <c r="STJ99" s="209"/>
      <c r="STK99" s="209"/>
      <c r="STL99" s="209"/>
      <c r="STM99" s="209"/>
      <c r="STN99" s="209"/>
      <c r="STO99" s="209"/>
      <c r="STP99" s="209"/>
      <c r="STQ99" s="209"/>
      <c r="STR99" s="209"/>
      <c r="STS99" s="209"/>
      <c r="STT99" s="209"/>
      <c r="STU99" s="209"/>
      <c r="STV99" s="209"/>
      <c r="STW99" s="209"/>
      <c r="STX99" s="209"/>
      <c r="STY99" s="209"/>
      <c r="STZ99" s="209"/>
      <c r="SUA99" s="209"/>
      <c r="SUB99" s="209"/>
      <c r="SUC99" s="209"/>
      <c r="SUD99" s="209"/>
      <c r="SUE99" s="209"/>
      <c r="SUF99" s="209"/>
      <c r="SUG99" s="209"/>
      <c r="SUH99" s="209"/>
      <c r="SUI99" s="209"/>
      <c r="SUJ99" s="209"/>
      <c r="SUK99" s="209"/>
      <c r="SUL99" s="209"/>
      <c r="SUM99" s="209"/>
      <c r="SUN99" s="209"/>
      <c r="SUO99" s="209"/>
      <c r="SUP99" s="209"/>
      <c r="SUQ99" s="209"/>
      <c r="SUR99" s="209"/>
      <c r="SUS99" s="209"/>
      <c r="SUT99" s="209"/>
      <c r="SUU99" s="209"/>
      <c r="SUV99" s="209"/>
      <c r="SUW99" s="209"/>
      <c r="SUX99" s="209"/>
      <c r="SUY99" s="209"/>
      <c r="SUZ99" s="209"/>
      <c r="SVA99" s="209"/>
      <c r="SVB99" s="209"/>
      <c r="SVC99" s="209"/>
      <c r="SVD99" s="209"/>
      <c r="SVE99" s="209"/>
      <c r="SVF99" s="209"/>
      <c r="SVG99" s="209"/>
      <c r="SVH99" s="209"/>
      <c r="SVI99" s="209"/>
      <c r="SVJ99" s="209"/>
      <c r="SVK99" s="209"/>
      <c r="SVL99" s="209"/>
      <c r="SVM99" s="209"/>
      <c r="SVN99" s="209"/>
      <c r="SVO99" s="209"/>
      <c r="SVP99" s="209"/>
      <c r="SVQ99" s="209"/>
      <c r="SVR99" s="209"/>
      <c r="SVS99" s="209"/>
      <c r="SVT99" s="209"/>
      <c r="SVU99" s="209"/>
      <c r="SVV99" s="209"/>
      <c r="SVW99" s="209"/>
      <c r="SVX99" s="209"/>
      <c r="SVY99" s="209"/>
      <c r="SVZ99" s="209"/>
      <c r="SWA99" s="209"/>
      <c r="SWB99" s="209"/>
      <c r="SWC99" s="209"/>
      <c r="SWD99" s="209"/>
      <c r="SWE99" s="209"/>
      <c r="SWF99" s="209"/>
      <c r="SWG99" s="209"/>
      <c r="SWH99" s="209"/>
      <c r="SWI99" s="209"/>
      <c r="SWJ99" s="209"/>
      <c r="SWK99" s="209"/>
      <c r="SWL99" s="209"/>
      <c r="SWM99" s="209"/>
      <c r="SWN99" s="209"/>
      <c r="SWO99" s="209"/>
      <c r="SWP99" s="209"/>
      <c r="SWQ99" s="209"/>
      <c r="SWR99" s="209"/>
      <c r="SWS99" s="209"/>
      <c r="SWT99" s="209"/>
      <c r="SWU99" s="209"/>
      <c r="SWV99" s="209"/>
      <c r="SWW99" s="209"/>
      <c r="SWX99" s="209"/>
      <c r="SWY99" s="209"/>
      <c r="SWZ99" s="209"/>
      <c r="SXA99" s="209"/>
      <c r="SXB99" s="209"/>
      <c r="SXC99" s="209"/>
      <c r="SXD99" s="209"/>
      <c r="SXE99" s="209"/>
      <c r="SXF99" s="209"/>
      <c r="SXG99" s="209"/>
      <c r="SXH99" s="209"/>
      <c r="SXI99" s="209"/>
      <c r="SXJ99" s="209"/>
      <c r="SXK99" s="209"/>
      <c r="SXL99" s="209"/>
      <c r="SXM99" s="209"/>
      <c r="SXN99" s="209"/>
      <c r="SXO99" s="209"/>
      <c r="SXP99" s="209"/>
      <c r="SXQ99" s="209"/>
      <c r="SXR99" s="209"/>
      <c r="SXS99" s="209"/>
      <c r="SXT99" s="209"/>
      <c r="SXU99" s="209"/>
      <c r="SXV99" s="209"/>
      <c r="SXW99" s="209"/>
      <c r="SXX99" s="209"/>
      <c r="SXY99" s="209"/>
      <c r="SXZ99" s="209"/>
      <c r="SYA99" s="209"/>
      <c r="SYB99" s="209"/>
      <c r="SYC99" s="209"/>
      <c r="SYD99" s="209"/>
      <c r="SYE99" s="209"/>
      <c r="SYF99" s="209"/>
      <c r="SYG99" s="209"/>
      <c r="SYH99" s="209"/>
      <c r="SYI99" s="209"/>
      <c r="SYJ99" s="209"/>
      <c r="SYK99" s="209"/>
      <c r="SYL99" s="209"/>
      <c r="SYM99" s="209"/>
      <c r="SYN99" s="209"/>
      <c r="SYO99" s="209"/>
      <c r="SYP99" s="209"/>
      <c r="SYQ99" s="209"/>
      <c r="SYR99" s="209"/>
      <c r="SYS99" s="209"/>
      <c r="SYT99" s="209"/>
      <c r="SYU99" s="209"/>
      <c r="SYV99" s="209"/>
      <c r="SYW99" s="209"/>
      <c r="SYX99" s="209"/>
      <c r="SYY99" s="209"/>
      <c r="SYZ99" s="209"/>
      <c r="SZA99" s="209"/>
      <c r="SZB99" s="209"/>
      <c r="SZC99" s="209"/>
      <c r="SZD99" s="209"/>
      <c r="SZE99" s="209"/>
      <c r="SZF99" s="209"/>
      <c r="SZG99" s="209"/>
      <c r="SZH99" s="209"/>
      <c r="SZI99" s="209"/>
      <c r="SZJ99" s="209"/>
      <c r="SZK99" s="209"/>
      <c r="SZL99" s="209"/>
      <c r="SZM99" s="209"/>
      <c r="SZN99" s="209"/>
      <c r="SZO99" s="209"/>
      <c r="SZP99" s="209"/>
      <c r="SZQ99" s="209"/>
      <c r="SZR99" s="209"/>
      <c r="SZS99" s="209"/>
      <c r="SZT99" s="209"/>
      <c r="SZU99" s="209"/>
      <c r="SZV99" s="209"/>
      <c r="SZW99" s="209"/>
      <c r="SZX99" s="209"/>
      <c r="SZY99" s="209"/>
      <c r="SZZ99" s="209"/>
      <c r="TAA99" s="209"/>
      <c r="TAB99" s="209"/>
      <c r="TAC99" s="209"/>
      <c r="TAD99" s="209"/>
      <c r="TAE99" s="209"/>
      <c r="TAF99" s="209"/>
      <c r="TAG99" s="209"/>
      <c r="TAH99" s="209"/>
      <c r="TAI99" s="209"/>
      <c r="TAJ99" s="209"/>
      <c r="TAK99" s="209"/>
      <c r="TAL99" s="209"/>
      <c r="TAM99" s="209"/>
      <c r="TAN99" s="209"/>
      <c r="TAO99" s="209"/>
      <c r="TAP99" s="209"/>
      <c r="TAQ99" s="209"/>
      <c r="TAR99" s="209"/>
      <c r="TAS99" s="209"/>
      <c r="TAT99" s="209"/>
      <c r="TAU99" s="209"/>
      <c r="TAV99" s="209"/>
      <c r="TAW99" s="209"/>
      <c r="TAX99" s="209"/>
      <c r="TAY99" s="209"/>
      <c r="TAZ99" s="209"/>
      <c r="TBA99" s="209"/>
      <c r="TBB99" s="209"/>
      <c r="TBC99" s="209"/>
      <c r="TBD99" s="209"/>
      <c r="TBE99" s="209"/>
      <c r="TBF99" s="209"/>
      <c r="TBG99" s="209"/>
      <c r="TBH99" s="209"/>
      <c r="TBI99" s="209"/>
      <c r="TBJ99" s="209"/>
      <c r="TBK99" s="209"/>
      <c r="TBL99" s="209"/>
      <c r="TBM99" s="209"/>
      <c r="TBN99" s="209"/>
      <c r="TBO99" s="209"/>
      <c r="TBP99" s="209"/>
      <c r="TBQ99" s="209"/>
      <c r="TBR99" s="209"/>
      <c r="TBS99" s="209"/>
      <c r="TBT99" s="209"/>
      <c r="TBU99" s="209"/>
      <c r="TBV99" s="209"/>
      <c r="TBW99" s="209"/>
      <c r="TBX99" s="209"/>
      <c r="TBY99" s="209"/>
      <c r="TBZ99" s="209"/>
      <c r="TCA99" s="209"/>
      <c r="TCB99" s="209"/>
      <c r="TCC99" s="209"/>
      <c r="TCD99" s="209"/>
      <c r="TCE99" s="209"/>
      <c r="TCF99" s="209"/>
      <c r="TCG99" s="209"/>
      <c r="TCH99" s="209"/>
      <c r="TCI99" s="209"/>
      <c r="TCJ99" s="209"/>
      <c r="TCK99" s="209"/>
      <c r="TCL99" s="209"/>
      <c r="TCM99" s="209"/>
      <c r="TCN99" s="209"/>
      <c r="TCO99" s="209"/>
      <c r="TCP99" s="209"/>
      <c r="TCQ99" s="209"/>
      <c r="TCR99" s="209"/>
      <c r="TCS99" s="209"/>
      <c r="TCT99" s="209"/>
      <c r="TCU99" s="209"/>
      <c r="TCV99" s="209"/>
      <c r="TCW99" s="209"/>
      <c r="TCX99" s="209"/>
      <c r="TCY99" s="209"/>
      <c r="TCZ99" s="209"/>
      <c r="TDA99" s="209"/>
      <c r="TDB99" s="209"/>
      <c r="TDC99" s="209"/>
      <c r="TDD99" s="209"/>
      <c r="TDE99" s="209"/>
      <c r="TDF99" s="209"/>
      <c r="TDG99" s="209"/>
      <c r="TDH99" s="209"/>
      <c r="TDI99" s="209"/>
      <c r="TDJ99" s="209"/>
      <c r="TDK99" s="209"/>
      <c r="TDL99" s="209"/>
      <c r="TDM99" s="209"/>
      <c r="TDN99" s="209"/>
      <c r="TDO99" s="209"/>
      <c r="TDP99" s="209"/>
      <c r="TDQ99" s="209"/>
      <c r="TDR99" s="209"/>
      <c r="TDS99" s="209"/>
      <c r="TDT99" s="209"/>
      <c r="TDU99" s="209"/>
      <c r="TDV99" s="209"/>
      <c r="TDW99" s="209"/>
      <c r="TDX99" s="209"/>
      <c r="TDY99" s="209"/>
      <c r="TDZ99" s="209"/>
      <c r="TEA99" s="209"/>
      <c r="TEB99" s="209"/>
      <c r="TEC99" s="209"/>
      <c r="TED99" s="209"/>
      <c r="TEE99" s="209"/>
      <c r="TEF99" s="209"/>
      <c r="TEG99" s="209"/>
      <c r="TEH99" s="209"/>
      <c r="TEI99" s="209"/>
      <c r="TEJ99" s="209"/>
      <c r="TEK99" s="209"/>
      <c r="TEL99" s="209"/>
      <c r="TEM99" s="209"/>
      <c r="TEN99" s="209"/>
      <c r="TEO99" s="209"/>
      <c r="TEP99" s="209"/>
      <c r="TEQ99" s="209"/>
      <c r="TER99" s="209"/>
      <c r="TES99" s="209"/>
      <c r="TET99" s="209"/>
      <c r="TEU99" s="209"/>
      <c r="TEV99" s="209"/>
      <c r="TEW99" s="209"/>
      <c r="TEX99" s="209"/>
      <c r="TEY99" s="209"/>
      <c r="TEZ99" s="209"/>
      <c r="TFA99" s="209"/>
      <c r="TFB99" s="209"/>
      <c r="TFC99" s="209"/>
      <c r="TFD99" s="209"/>
      <c r="TFE99" s="209"/>
      <c r="TFF99" s="209"/>
      <c r="TFG99" s="209"/>
      <c r="TFH99" s="209"/>
      <c r="TFI99" s="209"/>
      <c r="TFJ99" s="209"/>
      <c r="TFK99" s="209"/>
      <c r="TFL99" s="209"/>
      <c r="TFM99" s="209"/>
      <c r="TFN99" s="209"/>
      <c r="TFO99" s="209"/>
      <c r="TFP99" s="209"/>
      <c r="TFQ99" s="209"/>
      <c r="TFR99" s="209"/>
      <c r="TFS99" s="209"/>
      <c r="TFT99" s="209"/>
      <c r="TFU99" s="209"/>
      <c r="TFV99" s="209"/>
      <c r="TFW99" s="209"/>
      <c r="TFX99" s="209"/>
      <c r="TFY99" s="209"/>
      <c r="TFZ99" s="209"/>
      <c r="TGA99" s="209"/>
      <c r="TGB99" s="209"/>
      <c r="TGC99" s="209"/>
      <c r="TGD99" s="209"/>
      <c r="TGE99" s="209"/>
      <c r="TGF99" s="209"/>
      <c r="TGG99" s="209"/>
      <c r="TGH99" s="209"/>
      <c r="TGI99" s="209"/>
      <c r="TGJ99" s="209"/>
      <c r="TGK99" s="209"/>
      <c r="TGL99" s="209"/>
      <c r="TGM99" s="209"/>
      <c r="TGN99" s="209"/>
      <c r="TGO99" s="209"/>
      <c r="TGP99" s="209"/>
      <c r="TGQ99" s="209"/>
      <c r="TGR99" s="209"/>
      <c r="TGS99" s="209"/>
      <c r="TGT99" s="209"/>
      <c r="TGU99" s="209"/>
      <c r="TGV99" s="209"/>
      <c r="TGW99" s="209"/>
      <c r="TGX99" s="209"/>
      <c r="TGY99" s="209"/>
      <c r="TGZ99" s="209"/>
      <c r="THA99" s="209"/>
      <c r="THB99" s="209"/>
      <c r="THC99" s="209"/>
      <c r="THD99" s="209"/>
      <c r="THE99" s="209"/>
      <c r="THF99" s="209"/>
      <c r="THG99" s="209"/>
      <c r="THH99" s="209"/>
      <c r="THI99" s="209"/>
      <c r="THJ99" s="209"/>
      <c r="THK99" s="209"/>
      <c r="THL99" s="209"/>
      <c r="THM99" s="209"/>
      <c r="THN99" s="209"/>
      <c r="THO99" s="209"/>
      <c r="THP99" s="209"/>
      <c r="THQ99" s="209"/>
      <c r="THR99" s="209"/>
      <c r="THS99" s="209"/>
      <c r="THT99" s="209"/>
      <c r="THU99" s="209"/>
      <c r="THV99" s="209"/>
      <c r="THW99" s="209"/>
      <c r="THX99" s="209"/>
      <c r="THY99" s="209"/>
      <c r="THZ99" s="209"/>
      <c r="TIA99" s="209"/>
      <c r="TIB99" s="209"/>
      <c r="TIC99" s="209"/>
      <c r="TID99" s="209"/>
      <c r="TIE99" s="209"/>
      <c r="TIF99" s="209"/>
      <c r="TIG99" s="209"/>
      <c r="TIH99" s="209"/>
      <c r="TII99" s="209"/>
      <c r="TIJ99" s="209"/>
      <c r="TIK99" s="209"/>
      <c r="TIL99" s="209"/>
      <c r="TIM99" s="209"/>
      <c r="TIN99" s="209"/>
      <c r="TIO99" s="209"/>
      <c r="TIP99" s="209"/>
      <c r="TIQ99" s="209"/>
      <c r="TIR99" s="209"/>
      <c r="TIS99" s="209"/>
      <c r="TIT99" s="209"/>
      <c r="TIU99" s="209"/>
      <c r="TIV99" s="209"/>
      <c r="TIW99" s="209"/>
      <c r="TIX99" s="209"/>
      <c r="TIY99" s="209"/>
      <c r="TIZ99" s="209"/>
      <c r="TJA99" s="209"/>
      <c r="TJB99" s="209"/>
      <c r="TJC99" s="209"/>
      <c r="TJD99" s="209"/>
      <c r="TJE99" s="209"/>
      <c r="TJF99" s="209"/>
      <c r="TJG99" s="209"/>
      <c r="TJH99" s="209"/>
      <c r="TJI99" s="209"/>
      <c r="TJJ99" s="209"/>
      <c r="TJK99" s="209"/>
      <c r="TJL99" s="209"/>
      <c r="TJM99" s="209"/>
      <c r="TJN99" s="209"/>
      <c r="TJO99" s="209"/>
      <c r="TJP99" s="209"/>
      <c r="TJQ99" s="209"/>
      <c r="TJR99" s="209"/>
      <c r="TJS99" s="209"/>
      <c r="TJT99" s="209"/>
      <c r="TJU99" s="209"/>
      <c r="TJV99" s="209"/>
      <c r="TJW99" s="209"/>
      <c r="TJX99" s="209"/>
      <c r="TJY99" s="209"/>
      <c r="TJZ99" s="209"/>
      <c r="TKA99" s="209"/>
      <c r="TKB99" s="209"/>
      <c r="TKC99" s="209"/>
      <c r="TKD99" s="209"/>
      <c r="TKE99" s="209"/>
      <c r="TKF99" s="209"/>
      <c r="TKG99" s="209"/>
      <c r="TKH99" s="209"/>
      <c r="TKI99" s="209"/>
      <c r="TKJ99" s="209"/>
      <c r="TKK99" s="209"/>
      <c r="TKL99" s="209"/>
      <c r="TKM99" s="209"/>
      <c r="TKN99" s="209"/>
      <c r="TKO99" s="209"/>
      <c r="TKP99" s="209"/>
      <c r="TKQ99" s="209"/>
      <c r="TKR99" s="209"/>
      <c r="TKS99" s="209"/>
      <c r="TKT99" s="209"/>
      <c r="TKU99" s="209"/>
      <c r="TKV99" s="209"/>
      <c r="TKW99" s="209"/>
      <c r="TKX99" s="209"/>
      <c r="TKY99" s="209"/>
      <c r="TKZ99" s="209"/>
      <c r="TLA99" s="209"/>
      <c r="TLB99" s="209"/>
      <c r="TLC99" s="209"/>
      <c r="TLD99" s="209"/>
      <c r="TLE99" s="209"/>
      <c r="TLF99" s="209"/>
      <c r="TLG99" s="209"/>
      <c r="TLH99" s="209"/>
      <c r="TLI99" s="209"/>
      <c r="TLJ99" s="209"/>
      <c r="TLK99" s="209"/>
      <c r="TLL99" s="209"/>
      <c r="TLM99" s="209"/>
      <c r="TLN99" s="209"/>
      <c r="TLO99" s="209"/>
      <c r="TLP99" s="209"/>
      <c r="TLQ99" s="209"/>
      <c r="TLR99" s="209"/>
      <c r="TLS99" s="209"/>
      <c r="TLT99" s="209"/>
      <c r="TLU99" s="209"/>
      <c r="TLV99" s="209"/>
      <c r="TLW99" s="209"/>
      <c r="TLX99" s="209"/>
      <c r="TLY99" s="209"/>
      <c r="TLZ99" s="209"/>
      <c r="TMA99" s="209"/>
      <c r="TMB99" s="209"/>
      <c r="TMC99" s="209"/>
      <c r="TMD99" s="209"/>
      <c r="TME99" s="209"/>
      <c r="TMF99" s="209"/>
      <c r="TMG99" s="209"/>
      <c r="TMH99" s="209"/>
      <c r="TMI99" s="209"/>
      <c r="TMJ99" s="209"/>
      <c r="TMK99" s="209"/>
      <c r="TML99" s="209"/>
      <c r="TMM99" s="209"/>
      <c r="TMN99" s="209"/>
      <c r="TMO99" s="209"/>
      <c r="TMP99" s="209"/>
      <c r="TMQ99" s="209"/>
      <c r="TMR99" s="209"/>
      <c r="TMS99" s="209"/>
      <c r="TMT99" s="209"/>
      <c r="TMU99" s="209"/>
      <c r="TMV99" s="209"/>
      <c r="TMW99" s="209"/>
      <c r="TMX99" s="209"/>
      <c r="TMY99" s="209"/>
      <c r="TMZ99" s="209"/>
      <c r="TNA99" s="209"/>
      <c r="TNB99" s="209"/>
      <c r="TNC99" s="209"/>
      <c r="TND99" s="209"/>
      <c r="TNE99" s="209"/>
      <c r="TNF99" s="209"/>
      <c r="TNG99" s="209"/>
      <c r="TNH99" s="209"/>
      <c r="TNI99" s="209"/>
      <c r="TNJ99" s="209"/>
      <c r="TNK99" s="209"/>
      <c r="TNL99" s="209"/>
      <c r="TNM99" s="209"/>
      <c r="TNN99" s="209"/>
      <c r="TNO99" s="209"/>
      <c r="TNP99" s="209"/>
      <c r="TNQ99" s="209"/>
      <c r="TNR99" s="209"/>
      <c r="TNS99" s="209"/>
      <c r="TNT99" s="209"/>
      <c r="TNU99" s="209"/>
      <c r="TNV99" s="209"/>
      <c r="TNW99" s="209"/>
      <c r="TNX99" s="209"/>
      <c r="TNY99" s="209"/>
      <c r="TNZ99" s="209"/>
      <c r="TOA99" s="209"/>
      <c r="TOB99" s="209"/>
      <c r="TOC99" s="209"/>
      <c r="TOD99" s="209"/>
      <c r="TOE99" s="209"/>
      <c r="TOF99" s="209"/>
      <c r="TOG99" s="209"/>
      <c r="TOH99" s="209"/>
      <c r="TOI99" s="209"/>
      <c r="TOJ99" s="209"/>
      <c r="TOK99" s="209"/>
      <c r="TOL99" s="209"/>
      <c r="TOM99" s="209"/>
      <c r="TON99" s="209"/>
      <c r="TOO99" s="209"/>
      <c r="TOP99" s="209"/>
      <c r="TOQ99" s="209"/>
      <c r="TOR99" s="209"/>
      <c r="TOS99" s="209"/>
      <c r="TOT99" s="209"/>
      <c r="TOU99" s="209"/>
      <c r="TOV99" s="209"/>
      <c r="TOW99" s="209"/>
      <c r="TOX99" s="209"/>
      <c r="TOY99" s="209"/>
      <c r="TOZ99" s="209"/>
      <c r="TPA99" s="209"/>
      <c r="TPB99" s="209"/>
      <c r="TPC99" s="209"/>
      <c r="TPD99" s="209"/>
      <c r="TPE99" s="209"/>
      <c r="TPF99" s="209"/>
      <c r="TPG99" s="209"/>
      <c r="TPH99" s="209"/>
      <c r="TPI99" s="209"/>
      <c r="TPJ99" s="209"/>
      <c r="TPK99" s="209"/>
      <c r="TPL99" s="209"/>
      <c r="TPM99" s="209"/>
      <c r="TPN99" s="209"/>
      <c r="TPO99" s="209"/>
      <c r="TPP99" s="209"/>
      <c r="TPQ99" s="209"/>
      <c r="TPR99" s="209"/>
      <c r="TPS99" s="209"/>
      <c r="TPT99" s="209"/>
      <c r="TPU99" s="209"/>
      <c r="TPV99" s="209"/>
      <c r="TPW99" s="209"/>
      <c r="TPX99" s="209"/>
      <c r="TPY99" s="209"/>
      <c r="TPZ99" s="209"/>
      <c r="TQA99" s="209"/>
      <c r="TQB99" s="209"/>
      <c r="TQC99" s="209"/>
      <c r="TQD99" s="209"/>
      <c r="TQE99" s="209"/>
      <c r="TQF99" s="209"/>
      <c r="TQG99" s="209"/>
      <c r="TQH99" s="209"/>
      <c r="TQI99" s="209"/>
      <c r="TQJ99" s="209"/>
      <c r="TQK99" s="209"/>
      <c r="TQL99" s="209"/>
      <c r="TQM99" s="209"/>
      <c r="TQN99" s="209"/>
      <c r="TQO99" s="209"/>
      <c r="TQP99" s="209"/>
      <c r="TQQ99" s="209"/>
      <c r="TQR99" s="209"/>
      <c r="TQS99" s="209"/>
      <c r="TQT99" s="209"/>
      <c r="TQU99" s="209"/>
      <c r="TQV99" s="209"/>
      <c r="TQW99" s="209"/>
      <c r="TQX99" s="209"/>
      <c r="TQY99" s="209"/>
      <c r="TQZ99" s="209"/>
      <c r="TRA99" s="209"/>
      <c r="TRB99" s="209"/>
      <c r="TRC99" s="209"/>
      <c r="TRD99" s="209"/>
      <c r="TRE99" s="209"/>
      <c r="TRF99" s="209"/>
      <c r="TRG99" s="209"/>
      <c r="TRH99" s="209"/>
      <c r="TRI99" s="209"/>
      <c r="TRJ99" s="209"/>
      <c r="TRK99" s="209"/>
      <c r="TRL99" s="209"/>
      <c r="TRM99" s="209"/>
      <c r="TRN99" s="209"/>
      <c r="TRO99" s="209"/>
      <c r="TRP99" s="209"/>
      <c r="TRQ99" s="209"/>
      <c r="TRR99" s="209"/>
      <c r="TRS99" s="209"/>
      <c r="TRT99" s="209"/>
      <c r="TRU99" s="209"/>
      <c r="TRV99" s="209"/>
      <c r="TRW99" s="209"/>
      <c r="TRX99" s="209"/>
      <c r="TRY99" s="209"/>
      <c r="TRZ99" s="209"/>
      <c r="TSA99" s="209"/>
      <c r="TSB99" s="209"/>
      <c r="TSC99" s="209"/>
      <c r="TSD99" s="209"/>
      <c r="TSE99" s="209"/>
      <c r="TSF99" s="209"/>
      <c r="TSG99" s="209"/>
      <c r="TSH99" s="209"/>
      <c r="TSI99" s="209"/>
      <c r="TSJ99" s="209"/>
      <c r="TSK99" s="209"/>
      <c r="TSL99" s="209"/>
      <c r="TSM99" s="209"/>
      <c r="TSN99" s="209"/>
      <c r="TSO99" s="209"/>
      <c r="TSP99" s="209"/>
      <c r="TSQ99" s="209"/>
      <c r="TSR99" s="209"/>
      <c r="TSS99" s="209"/>
      <c r="TST99" s="209"/>
      <c r="TSU99" s="209"/>
      <c r="TSV99" s="209"/>
      <c r="TSW99" s="209"/>
      <c r="TSX99" s="209"/>
      <c r="TSY99" s="209"/>
      <c r="TSZ99" s="209"/>
      <c r="TTA99" s="209"/>
      <c r="TTB99" s="209"/>
      <c r="TTC99" s="209"/>
      <c r="TTD99" s="209"/>
      <c r="TTE99" s="209"/>
      <c r="TTF99" s="209"/>
      <c r="TTG99" s="209"/>
      <c r="TTH99" s="209"/>
      <c r="TTI99" s="209"/>
      <c r="TTJ99" s="209"/>
      <c r="TTK99" s="209"/>
      <c r="TTL99" s="209"/>
      <c r="TTM99" s="209"/>
      <c r="TTN99" s="209"/>
      <c r="TTO99" s="209"/>
      <c r="TTP99" s="209"/>
      <c r="TTQ99" s="209"/>
      <c r="TTR99" s="209"/>
      <c r="TTS99" s="209"/>
      <c r="TTT99" s="209"/>
      <c r="TTU99" s="209"/>
      <c r="TTV99" s="209"/>
      <c r="TTW99" s="209"/>
      <c r="TTX99" s="209"/>
      <c r="TTY99" s="209"/>
      <c r="TTZ99" s="209"/>
      <c r="TUA99" s="209"/>
      <c r="TUB99" s="209"/>
      <c r="TUC99" s="209"/>
      <c r="TUD99" s="209"/>
      <c r="TUE99" s="209"/>
      <c r="TUF99" s="209"/>
      <c r="TUG99" s="209"/>
      <c r="TUH99" s="209"/>
      <c r="TUI99" s="209"/>
      <c r="TUJ99" s="209"/>
      <c r="TUK99" s="209"/>
      <c r="TUL99" s="209"/>
      <c r="TUM99" s="209"/>
      <c r="TUN99" s="209"/>
      <c r="TUO99" s="209"/>
      <c r="TUP99" s="209"/>
      <c r="TUQ99" s="209"/>
      <c r="TUR99" s="209"/>
      <c r="TUS99" s="209"/>
      <c r="TUT99" s="209"/>
      <c r="TUU99" s="209"/>
      <c r="TUV99" s="209"/>
      <c r="TUW99" s="209"/>
      <c r="TUX99" s="209"/>
      <c r="TUY99" s="209"/>
      <c r="TUZ99" s="209"/>
      <c r="TVA99" s="209"/>
      <c r="TVB99" s="209"/>
      <c r="TVC99" s="209"/>
      <c r="TVD99" s="209"/>
      <c r="TVE99" s="209"/>
      <c r="TVF99" s="209"/>
      <c r="TVG99" s="209"/>
      <c r="TVH99" s="209"/>
      <c r="TVI99" s="209"/>
      <c r="TVJ99" s="209"/>
      <c r="TVK99" s="209"/>
      <c r="TVL99" s="209"/>
      <c r="TVM99" s="209"/>
      <c r="TVN99" s="209"/>
      <c r="TVO99" s="209"/>
      <c r="TVP99" s="209"/>
      <c r="TVQ99" s="209"/>
      <c r="TVR99" s="209"/>
      <c r="TVS99" s="209"/>
      <c r="TVT99" s="209"/>
      <c r="TVU99" s="209"/>
      <c r="TVV99" s="209"/>
      <c r="TVW99" s="209"/>
      <c r="TVX99" s="209"/>
      <c r="TVY99" s="209"/>
      <c r="TVZ99" s="209"/>
      <c r="TWA99" s="209"/>
      <c r="TWB99" s="209"/>
      <c r="TWC99" s="209"/>
      <c r="TWD99" s="209"/>
      <c r="TWE99" s="209"/>
      <c r="TWF99" s="209"/>
      <c r="TWG99" s="209"/>
      <c r="TWH99" s="209"/>
      <c r="TWI99" s="209"/>
      <c r="TWJ99" s="209"/>
      <c r="TWK99" s="209"/>
      <c r="TWL99" s="209"/>
      <c r="TWM99" s="209"/>
      <c r="TWN99" s="209"/>
      <c r="TWO99" s="209"/>
      <c r="TWP99" s="209"/>
      <c r="TWQ99" s="209"/>
      <c r="TWR99" s="209"/>
      <c r="TWS99" s="209"/>
      <c r="TWT99" s="209"/>
      <c r="TWU99" s="209"/>
      <c r="TWV99" s="209"/>
      <c r="TWW99" s="209"/>
      <c r="TWX99" s="209"/>
      <c r="TWY99" s="209"/>
      <c r="TWZ99" s="209"/>
      <c r="TXA99" s="209"/>
      <c r="TXB99" s="209"/>
      <c r="TXC99" s="209"/>
      <c r="TXD99" s="209"/>
      <c r="TXE99" s="209"/>
      <c r="TXF99" s="209"/>
      <c r="TXG99" s="209"/>
      <c r="TXH99" s="209"/>
      <c r="TXI99" s="209"/>
      <c r="TXJ99" s="209"/>
      <c r="TXK99" s="209"/>
      <c r="TXL99" s="209"/>
      <c r="TXM99" s="209"/>
      <c r="TXN99" s="209"/>
      <c r="TXO99" s="209"/>
      <c r="TXP99" s="209"/>
      <c r="TXQ99" s="209"/>
      <c r="TXR99" s="209"/>
      <c r="TXS99" s="209"/>
      <c r="TXT99" s="209"/>
      <c r="TXU99" s="209"/>
      <c r="TXV99" s="209"/>
      <c r="TXW99" s="209"/>
      <c r="TXX99" s="209"/>
      <c r="TXY99" s="209"/>
      <c r="TXZ99" s="209"/>
      <c r="TYA99" s="209"/>
      <c r="TYB99" s="209"/>
      <c r="TYC99" s="209"/>
      <c r="TYD99" s="209"/>
      <c r="TYE99" s="209"/>
      <c r="TYF99" s="209"/>
      <c r="TYG99" s="209"/>
      <c r="TYH99" s="209"/>
      <c r="TYI99" s="209"/>
      <c r="TYJ99" s="209"/>
      <c r="TYK99" s="209"/>
      <c r="TYL99" s="209"/>
      <c r="TYM99" s="209"/>
      <c r="TYN99" s="209"/>
      <c r="TYO99" s="209"/>
      <c r="TYP99" s="209"/>
      <c r="TYQ99" s="209"/>
      <c r="TYR99" s="209"/>
      <c r="TYS99" s="209"/>
      <c r="TYT99" s="209"/>
      <c r="TYU99" s="209"/>
      <c r="TYV99" s="209"/>
      <c r="TYW99" s="209"/>
      <c r="TYX99" s="209"/>
      <c r="TYY99" s="209"/>
      <c r="TYZ99" s="209"/>
      <c r="TZA99" s="209"/>
      <c r="TZB99" s="209"/>
      <c r="TZC99" s="209"/>
      <c r="TZD99" s="209"/>
      <c r="TZE99" s="209"/>
      <c r="TZF99" s="209"/>
      <c r="TZG99" s="209"/>
      <c r="TZH99" s="209"/>
      <c r="TZI99" s="209"/>
      <c r="TZJ99" s="209"/>
      <c r="TZK99" s="209"/>
      <c r="TZL99" s="209"/>
      <c r="TZM99" s="209"/>
      <c r="TZN99" s="209"/>
      <c r="TZO99" s="209"/>
      <c r="TZP99" s="209"/>
      <c r="TZQ99" s="209"/>
      <c r="TZR99" s="209"/>
      <c r="TZS99" s="209"/>
      <c r="TZT99" s="209"/>
      <c r="TZU99" s="209"/>
      <c r="TZV99" s="209"/>
      <c r="TZW99" s="209"/>
      <c r="TZX99" s="209"/>
      <c r="TZY99" s="209"/>
      <c r="TZZ99" s="209"/>
      <c r="UAA99" s="209"/>
      <c r="UAB99" s="209"/>
      <c r="UAC99" s="209"/>
      <c r="UAD99" s="209"/>
      <c r="UAE99" s="209"/>
      <c r="UAF99" s="209"/>
      <c r="UAG99" s="209"/>
      <c r="UAH99" s="209"/>
      <c r="UAI99" s="209"/>
      <c r="UAJ99" s="209"/>
      <c r="UAK99" s="209"/>
      <c r="UAL99" s="209"/>
      <c r="UAM99" s="209"/>
      <c r="UAN99" s="209"/>
      <c r="UAO99" s="209"/>
      <c r="UAP99" s="209"/>
      <c r="UAQ99" s="209"/>
      <c r="UAR99" s="209"/>
      <c r="UAS99" s="209"/>
      <c r="UAT99" s="209"/>
      <c r="UAU99" s="209"/>
      <c r="UAV99" s="209"/>
      <c r="UAW99" s="209"/>
      <c r="UAX99" s="209"/>
      <c r="UAY99" s="209"/>
      <c r="UAZ99" s="209"/>
      <c r="UBA99" s="209"/>
      <c r="UBB99" s="209"/>
      <c r="UBC99" s="209"/>
      <c r="UBD99" s="209"/>
      <c r="UBE99" s="209"/>
      <c r="UBF99" s="209"/>
      <c r="UBG99" s="209"/>
      <c r="UBH99" s="209"/>
      <c r="UBI99" s="209"/>
      <c r="UBJ99" s="209"/>
      <c r="UBK99" s="209"/>
      <c r="UBL99" s="209"/>
      <c r="UBM99" s="209"/>
      <c r="UBN99" s="209"/>
      <c r="UBO99" s="209"/>
      <c r="UBP99" s="209"/>
      <c r="UBQ99" s="209"/>
      <c r="UBR99" s="209"/>
      <c r="UBS99" s="209"/>
      <c r="UBT99" s="209"/>
      <c r="UBU99" s="209"/>
      <c r="UBV99" s="209"/>
      <c r="UBW99" s="209"/>
      <c r="UBX99" s="209"/>
      <c r="UBY99" s="209"/>
      <c r="UBZ99" s="209"/>
      <c r="UCA99" s="209"/>
      <c r="UCB99" s="209"/>
      <c r="UCC99" s="209"/>
      <c r="UCD99" s="209"/>
      <c r="UCE99" s="209"/>
      <c r="UCF99" s="209"/>
      <c r="UCG99" s="209"/>
      <c r="UCH99" s="209"/>
      <c r="UCI99" s="209"/>
      <c r="UCJ99" s="209"/>
      <c r="UCK99" s="209"/>
      <c r="UCL99" s="209"/>
      <c r="UCM99" s="209"/>
      <c r="UCN99" s="209"/>
      <c r="UCO99" s="209"/>
      <c r="UCP99" s="209"/>
      <c r="UCQ99" s="209"/>
      <c r="UCR99" s="209"/>
      <c r="UCS99" s="209"/>
      <c r="UCT99" s="209"/>
      <c r="UCU99" s="209"/>
      <c r="UCV99" s="209"/>
      <c r="UCW99" s="209"/>
      <c r="UCX99" s="209"/>
      <c r="UCY99" s="209"/>
      <c r="UCZ99" s="209"/>
      <c r="UDA99" s="209"/>
      <c r="UDB99" s="209"/>
      <c r="UDC99" s="209"/>
      <c r="UDD99" s="209"/>
      <c r="UDE99" s="209"/>
      <c r="UDF99" s="209"/>
      <c r="UDG99" s="209"/>
      <c r="UDH99" s="209"/>
      <c r="UDI99" s="209"/>
      <c r="UDJ99" s="209"/>
      <c r="UDK99" s="209"/>
      <c r="UDL99" s="209"/>
      <c r="UDM99" s="209"/>
      <c r="UDN99" s="209"/>
      <c r="UDO99" s="209"/>
      <c r="UDP99" s="209"/>
      <c r="UDQ99" s="209"/>
      <c r="UDR99" s="209"/>
      <c r="UDS99" s="209"/>
      <c r="UDT99" s="209"/>
      <c r="UDU99" s="209"/>
      <c r="UDV99" s="209"/>
      <c r="UDW99" s="209"/>
      <c r="UDX99" s="209"/>
      <c r="UDY99" s="209"/>
      <c r="UDZ99" s="209"/>
      <c r="UEA99" s="209"/>
      <c r="UEB99" s="209"/>
      <c r="UEC99" s="209"/>
      <c r="UED99" s="209"/>
      <c r="UEE99" s="209"/>
      <c r="UEF99" s="209"/>
      <c r="UEG99" s="209"/>
      <c r="UEH99" s="209"/>
      <c r="UEI99" s="209"/>
      <c r="UEJ99" s="209"/>
      <c r="UEK99" s="209"/>
      <c r="UEL99" s="209"/>
      <c r="UEM99" s="209"/>
      <c r="UEN99" s="209"/>
      <c r="UEO99" s="209"/>
      <c r="UEP99" s="209"/>
      <c r="UEQ99" s="209"/>
      <c r="UER99" s="209"/>
      <c r="UES99" s="209"/>
      <c r="UET99" s="209"/>
      <c r="UEU99" s="209"/>
      <c r="UEV99" s="209"/>
      <c r="UEW99" s="209"/>
      <c r="UEX99" s="209"/>
      <c r="UEY99" s="209"/>
      <c r="UEZ99" s="209"/>
      <c r="UFA99" s="209"/>
      <c r="UFB99" s="209"/>
      <c r="UFC99" s="209"/>
      <c r="UFD99" s="209"/>
      <c r="UFE99" s="209"/>
      <c r="UFF99" s="209"/>
      <c r="UFG99" s="209"/>
      <c r="UFH99" s="209"/>
      <c r="UFI99" s="209"/>
      <c r="UFJ99" s="209"/>
      <c r="UFK99" s="209"/>
      <c r="UFL99" s="209"/>
      <c r="UFM99" s="209"/>
      <c r="UFN99" s="209"/>
      <c r="UFO99" s="209"/>
      <c r="UFP99" s="209"/>
      <c r="UFQ99" s="209"/>
      <c r="UFR99" s="209"/>
      <c r="UFS99" s="209"/>
      <c r="UFT99" s="209"/>
      <c r="UFU99" s="209"/>
      <c r="UFV99" s="209"/>
      <c r="UFW99" s="209"/>
      <c r="UFX99" s="209"/>
      <c r="UFY99" s="209"/>
      <c r="UFZ99" s="209"/>
      <c r="UGA99" s="209"/>
      <c r="UGB99" s="209"/>
      <c r="UGC99" s="209"/>
      <c r="UGD99" s="209"/>
      <c r="UGE99" s="209"/>
      <c r="UGF99" s="209"/>
      <c r="UGG99" s="209"/>
      <c r="UGH99" s="209"/>
      <c r="UGI99" s="209"/>
      <c r="UGJ99" s="209"/>
      <c r="UGK99" s="209"/>
      <c r="UGL99" s="209"/>
      <c r="UGM99" s="209"/>
      <c r="UGN99" s="209"/>
      <c r="UGO99" s="209"/>
      <c r="UGP99" s="209"/>
      <c r="UGQ99" s="209"/>
      <c r="UGR99" s="209"/>
      <c r="UGS99" s="209"/>
      <c r="UGT99" s="209"/>
      <c r="UGU99" s="209"/>
      <c r="UGV99" s="209"/>
      <c r="UGW99" s="209"/>
      <c r="UGX99" s="209"/>
      <c r="UGY99" s="209"/>
      <c r="UGZ99" s="209"/>
      <c r="UHA99" s="209"/>
      <c r="UHB99" s="209"/>
      <c r="UHC99" s="209"/>
      <c r="UHD99" s="209"/>
      <c r="UHE99" s="209"/>
      <c r="UHF99" s="209"/>
      <c r="UHG99" s="209"/>
      <c r="UHH99" s="209"/>
      <c r="UHI99" s="209"/>
      <c r="UHJ99" s="209"/>
      <c r="UHK99" s="209"/>
      <c r="UHL99" s="209"/>
      <c r="UHM99" s="209"/>
      <c r="UHN99" s="209"/>
      <c r="UHO99" s="209"/>
      <c r="UHP99" s="209"/>
      <c r="UHQ99" s="209"/>
      <c r="UHR99" s="209"/>
      <c r="UHS99" s="209"/>
      <c r="UHT99" s="209"/>
      <c r="UHU99" s="209"/>
      <c r="UHV99" s="209"/>
      <c r="UHW99" s="209"/>
      <c r="UHX99" s="209"/>
      <c r="UHY99" s="209"/>
      <c r="UHZ99" s="209"/>
      <c r="UIA99" s="209"/>
      <c r="UIB99" s="209"/>
      <c r="UIC99" s="209"/>
      <c r="UID99" s="209"/>
      <c r="UIE99" s="209"/>
      <c r="UIF99" s="209"/>
      <c r="UIG99" s="209"/>
      <c r="UIH99" s="209"/>
      <c r="UII99" s="209"/>
      <c r="UIJ99" s="209"/>
      <c r="UIK99" s="209"/>
      <c r="UIL99" s="209"/>
      <c r="UIM99" s="209"/>
      <c r="UIN99" s="209"/>
      <c r="UIO99" s="209"/>
      <c r="UIP99" s="209"/>
      <c r="UIQ99" s="209"/>
      <c r="UIR99" s="209"/>
      <c r="UIS99" s="209"/>
      <c r="UIT99" s="209"/>
      <c r="UIU99" s="209"/>
      <c r="UIV99" s="209"/>
      <c r="UIW99" s="209"/>
      <c r="UIX99" s="209"/>
      <c r="UIY99" s="209"/>
      <c r="UIZ99" s="209"/>
      <c r="UJA99" s="209"/>
      <c r="UJB99" s="209"/>
      <c r="UJC99" s="209"/>
      <c r="UJD99" s="209"/>
      <c r="UJE99" s="209"/>
      <c r="UJF99" s="209"/>
      <c r="UJG99" s="209"/>
      <c r="UJH99" s="209"/>
      <c r="UJI99" s="209"/>
      <c r="UJJ99" s="209"/>
      <c r="UJK99" s="209"/>
      <c r="UJL99" s="209"/>
      <c r="UJM99" s="209"/>
      <c r="UJN99" s="209"/>
      <c r="UJO99" s="209"/>
      <c r="UJP99" s="209"/>
      <c r="UJQ99" s="209"/>
      <c r="UJR99" s="209"/>
      <c r="UJS99" s="209"/>
      <c r="UJT99" s="209"/>
      <c r="UJU99" s="209"/>
      <c r="UJV99" s="209"/>
      <c r="UJW99" s="209"/>
      <c r="UJX99" s="209"/>
      <c r="UJY99" s="209"/>
      <c r="UJZ99" s="209"/>
      <c r="UKA99" s="209"/>
      <c r="UKB99" s="209"/>
      <c r="UKC99" s="209"/>
      <c r="UKD99" s="209"/>
      <c r="UKE99" s="209"/>
      <c r="UKF99" s="209"/>
      <c r="UKG99" s="209"/>
      <c r="UKH99" s="209"/>
      <c r="UKI99" s="209"/>
      <c r="UKJ99" s="209"/>
      <c r="UKK99" s="209"/>
      <c r="UKL99" s="209"/>
      <c r="UKM99" s="209"/>
      <c r="UKN99" s="209"/>
      <c r="UKO99" s="209"/>
      <c r="UKP99" s="209"/>
      <c r="UKQ99" s="209"/>
      <c r="UKR99" s="209"/>
      <c r="UKS99" s="209"/>
      <c r="UKT99" s="209"/>
      <c r="UKU99" s="209"/>
      <c r="UKV99" s="209"/>
      <c r="UKW99" s="209"/>
      <c r="UKX99" s="209"/>
      <c r="UKY99" s="209"/>
      <c r="UKZ99" s="209"/>
      <c r="ULA99" s="209"/>
      <c r="ULB99" s="209"/>
      <c r="ULC99" s="209"/>
      <c r="ULD99" s="209"/>
      <c r="ULE99" s="209"/>
      <c r="ULF99" s="209"/>
      <c r="ULG99" s="209"/>
      <c r="ULH99" s="209"/>
      <c r="ULI99" s="209"/>
      <c r="ULJ99" s="209"/>
      <c r="ULK99" s="209"/>
      <c r="ULL99" s="209"/>
      <c r="ULM99" s="209"/>
      <c r="ULN99" s="209"/>
      <c r="ULO99" s="209"/>
      <c r="ULP99" s="209"/>
      <c r="ULQ99" s="209"/>
      <c r="ULR99" s="209"/>
      <c r="ULS99" s="209"/>
      <c r="ULT99" s="209"/>
      <c r="ULU99" s="209"/>
      <c r="ULV99" s="209"/>
      <c r="ULW99" s="209"/>
      <c r="ULX99" s="209"/>
      <c r="ULY99" s="209"/>
      <c r="ULZ99" s="209"/>
      <c r="UMA99" s="209"/>
      <c r="UMB99" s="209"/>
      <c r="UMC99" s="209"/>
      <c r="UMD99" s="209"/>
      <c r="UME99" s="209"/>
      <c r="UMF99" s="209"/>
      <c r="UMG99" s="209"/>
      <c r="UMH99" s="209"/>
      <c r="UMI99" s="209"/>
      <c r="UMJ99" s="209"/>
      <c r="UMK99" s="209"/>
      <c r="UML99" s="209"/>
      <c r="UMM99" s="209"/>
      <c r="UMN99" s="209"/>
      <c r="UMO99" s="209"/>
      <c r="UMP99" s="209"/>
      <c r="UMQ99" s="209"/>
      <c r="UMR99" s="209"/>
      <c r="UMS99" s="209"/>
      <c r="UMT99" s="209"/>
      <c r="UMU99" s="209"/>
      <c r="UMV99" s="209"/>
      <c r="UMW99" s="209"/>
      <c r="UMX99" s="209"/>
      <c r="UMY99" s="209"/>
      <c r="UMZ99" s="209"/>
      <c r="UNA99" s="209"/>
      <c r="UNB99" s="209"/>
      <c r="UNC99" s="209"/>
      <c r="UND99" s="209"/>
      <c r="UNE99" s="209"/>
      <c r="UNF99" s="209"/>
      <c r="UNG99" s="209"/>
      <c r="UNH99" s="209"/>
      <c r="UNI99" s="209"/>
      <c r="UNJ99" s="209"/>
      <c r="UNK99" s="209"/>
      <c r="UNL99" s="209"/>
      <c r="UNM99" s="209"/>
      <c r="UNN99" s="209"/>
      <c r="UNO99" s="209"/>
      <c r="UNP99" s="209"/>
      <c r="UNQ99" s="209"/>
      <c r="UNR99" s="209"/>
      <c r="UNS99" s="209"/>
      <c r="UNT99" s="209"/>
      <c r="UNU99" s="209"/>
      <c r="UNV99" s="209"/>
      <c r="UNW99" s="209"/>
      <c r="UNX99" s="209"/>
      <c r="UNY99" s="209"/>
      <c r="UNZ99" s="209"/>
      <c r="UOA99" s="209"/>
      <c r="UOB99" s="209"/>
      <c r="UOC99" s="209"/>
      <c r="UOD99" s="209"/>
      <c r="UOE99" s="209"/>
      <c r="UOF99" s="209"/>
      <c r="UOG99" s="209"/>
      <c r="UOH99" s="209"/>
      <c r="UOI99" s="209"/>
      <c r="UOJ99" s="209"/>
      <c r="UOK99" s="209"/>
      <c r="UOL99" s="209"/>
      <c r="UOM99" s="209"/>
      <c r="UON99" s="209"/>
      <c r="UOO99" s="209"/>
      <c r="UOP99" s="209"/>
      <c r="UOQ99" s="209"/>
      <c r="UOR99" s="209"/>
      <c r="UOS99" s="209"/>
      <c r="UOT99" s="209"/>
      <c r="UOU99" s="209"/>
      <c r="UOV99" s="209"/>
      <c r="UOW99" s="209"/>
      <c r="UOX99" s="209"/>
      <c r="UOY99" s="209"/>
      <c r="UOZ99" s="209"/>
      <c r="UPA99" s="209"/>
      <c r="UPB99" s="209"/>
      <c r="UPC99" s="209"/>
      <c r="UPD99" s="209"/>
      <c r="UPE99" s="209"/>
      <c r="UPF99" s="209"/>
      <c r="UPG99" s="209"/>
      <c r="UPH99" s="209"/>
      <c r="UPI99" s="209"/>
      <c r="UPJ99" s="209"/>
      <c r="UPK99" s="209"/>
      <c r="UPL99" s="209"/>
      <c r="UPM99" s="209"/>
      <c r="UPN99" s="209"/>
      <c r="UPO99" s="209"/>
      <c r="UPP99" s="209"/>
      <c r="UPQ99" s="209"/>
      <c r="UPR99" s="209"/>
      <c r="UPS99" s="209"/>
      <c r="UPT99" s="209"/>
      <c r="UPU99" s="209"/>
      <c r="UPV99" s="209"/>
      <c r="UPW99" s="209"/>
      <c r="UPX99" s="209"/>
      <c r="UPY99" s="209"/>
      <c r="UPZ99" s="209"/>
      <c r="UQA99" s="209"/>
      <c r="UQB99" s="209"/>
      <c r="UQC99" s="209"/>
      <c r="UQD99" s="209"/>
      <c r="UQE99" s="209"/>
      <c r="UQF99" s="209"/>
      <c r="UQG99" s="209"/>
      <c r="UQH99" s="209"/>
      <c r="UQI99" s="209"/>
      <c r="UQJ99" s="209"/>
      <c r="UQK99" s="209"/>
      <c r="UQL99" s="209"/>
      <c r="UQM99" s="209"/>
      <c r="UQN99" s="209"/>
      <c r="UQO99" s="209"/>
      <c r="UQP99" s="209"/>
      <c r="UQQ99" s="209"/>
      <c r="UQR99" s="209"/>
      <c r="UQS99" s="209"/>
      <c r="UQT99" s="209"/>
      <c r="UQU99" s="209"/>
      <c r="UQV99" s="209"/>
      <c r="UQW99" s="209"/>
      <c r="UQX99" s="209"/>
      <c r="UQY99" s="209"/>
      <c r="UQZ99" s="209"/>
      <c r="URA99" s="209"/>
      <c r="URB99" s="209"/>
      <c r="URC99" s="209"/>
      <c r="URD99" s="209"/>
      <c r="URE99" s="209"/>
      <c r="URF99" s="209"/>
      <c r="URG99" s="209"/>
      <c r="URH99" s="209"/>
      <c r="URI99" s="209"/>
      <c r="URJ99" s="209"/>
      <c r="URK99" s="209"/>
      <c r="URL99" s="209"/>
      <c r="URM99" s="209"/>
      <c r="URN99" s="209"/>
      <c r="URO99" s="209"/>
      <c r="URP99" s="209"/>
      <c r="URQ99" s="209"/>
      <c r="URR99" s="209"/>
      <c r="URS99" s="209"/>
      <c r="URT99" s="209"/>
      <c r="URU99" s="209"/>
      <c r="URV99" s="209"/>
      <c r="URW99" s="209"/>
      <c r="URX99" s="209"/>
      <c r="URY99" s="209"/>
      <c r="URZ99" s="209"/>
      <c r="USA99" s="209"/>
      <c r="USB99" s="209"/>
      <c r="USC99" s="209"/>
      <c r="USD99" s="209"/>
      <c r="USE99" s="209"/>
      <c r="USF99" s="209"/>
      <c r="USG99" s="209"/>
      <c r="USH99" s="209"/>
      <c r="USI99" s="209"/>
      <c r="USJ99" s="209"/>
      <c r="USK99" s="209"/>
      <c r="USL99" s="209"/>
      <c r="USM99" s="209"/>
      <c r="USN99" s="209"/>
      <c r="USO99" s="209"/>
      <c r="USP99" s="209"/>
      <c r="USQ99" s="209"/>
      <c r="USR99" s="209"/>
      <c r="USS99" s="209"/>
      <c r="UST99" s="209"/>
      <c r="USU99" s="209"/>
      <c r="USV99" s="209"/>
      <c r="USW99" s="209"/>
      <c r="USX99" s="209"/>
      <c r="USY99" s="209"/>
      <c r="USZ99" s="209"/>
      <c r="UTA99" s="209"/>
      <c r="UTB99" s="209"/>
      <c r="UTC99" s="209"/>
      <c r="UTD99" s="209"/>
      <c r="UTE99" s="209"/>
      <c r="UTF99" s="209"/>
      <c r="UTG99" s="209"/>
      <c r="UTH99" s="209"/>
      <c r="UTI99" s="209"/>
      <c r="UTJ99" s="209"/>
      <c r="UTK99" s="209"/>
      <c r="UTL99" s="209"/>
      <c r="UTM99" s="209"/>
      <c r="UTN99" s="209"/>
      <c r="UTO99" s="209"/>
      <c r="UTP99" s="209"/>
      <c r="UTQ99" s="209"/>
      <c r="UTR99" s="209"/>
      <c r="UTS99" s="209"/>
      <c r="UTT99" s="209"/>
      <c r="UTU99" s="209"/>
      <c r="UTV99" s="209"/>
      <c r="UTW99" s="209"/>
      <c r="UTX99" s="209"/>
      <c r="UTY99" s="209"/>
      <c r="UTZ99" s="209"/>
      <c r="UUA99" s="209"/>
      <c r="UUB99" s="209"/>
      <c r="UUC99" s="209"/>
      <c r="UUD99" s="209"/>
      <c r="UUE99" s="209"/>
      <c r="UUF99" s="209"/>
      <c r="UUG99" s="209"/>
      <c r="UUH99" s="209"/>
      <c r="UUI99" s="209"/>
      <c r="UUJ99" s="209"/>
      <c r="UUK99" s="209"/>
      <c r="UUL99" s="209"/>
      <c r="UUM99" s="209"/>
      <c r="UUN99" s="209"/>
      <c r="UUO99" s="209"/>
      <c r="UUP99" s="209"/>
      <c r="UUQ99" s="209"/>
      <c r="UUR99" s="209"/>
      <c r="UUS99" s="209"/>
      <c r="UUT99" s="209"/>
      <c r="UUU99" s="209"/>
      <c r="UUV99" s="209"/>
      <c r="UUW99" s="209"/>
      <c r="UUX99" s="209"/>
      <c r="UUY99" s="209"/>
      <c r="UUZ99" s="209"/>
      <c r="UVA99" s="209"/>
      <c r="UVB99" s="209"/>
      <c r="UVC99" s="209"/>
      <c r="UVD99" s="209"/>
      <c r="UVE99" s="209"/>
      <c r="UVF99" s="209"/>
      <c r="UVG99" s="209"/>
      <c r="UVH99" s="209"/>
      <c r="UVI99" s="209"/>
      <c r="UVJ99" s="209"/>
      <c r="UVK99" s="209"/>
      <c r="UVL99" s="209"/>
      <c r="UVM99" s="209"/>
      <c r="UVN99" s="209"/>
      <c r="UVO99" s="209"/>
      <c r="UVP99" s="209"/>
      <c r="UVQ99" s="209"/>
      <c r="UVR99" s="209"/>
      <c r="UVS99" s="209"/>
      <c r="UVT99" s="209"/>
      <c r="UVU99" s="209"/>
      <c r="UVV99" s="209"/>
      <c r="UVW99" s="209"/>
      <c r="UVX99" s="209"/>
      <c r="UVY99" s="209"/>
      <c r="UVZ99" s="209"/>
      <c r="UWA99" s="209"/>
      <c r="UWB99" s="209"/>
      <c r="UWC99" s="209"/>
      <c r="UWD99" s="209"/>
      <c r="UWE99" s="209"/>
      <c r="UWF99" s="209"/>
      <c r="UWG99" s="209"/>
      <c r="UWH99" s="209"/>
      <c r="UWI99" s="209"/>
      <c r="UWJ99" s="209"/>
      <c r="UWK99" s="209"/>
      <c r="UWL99" s="209"/>
      <c r="UWM99" s="209"/>
      <c r="UWN99" s="209"/>
      <c r="UWO99" s="209"/>
      <c r="UWP99" s="209"/>
      <c r="UWQ99" s="209"/>
      <c r="UWR99" s="209"/>
      <c r="UWS99" s="209"/>
      <c r="UWT99" s="209"/>
      <c r="UWU99" s="209"/>
      <c r="UWV99" s="209"/>
      <c r="UWW99" s="209"/>
      <c r="UWX99" s="209"/>
      <c r="UWY99" s="209"/>
      <c r="UWZ99" s="209"/>
      <c r="UXA99" s="209"/>
      <c r="UXB99" s="209"/>
      <c r="UXC99" s="209"/>
      <c r="UXD99" s="209"/>
      <c r="UXE99" s="209"/>
      <c r="UXF99" s="209"/>
      <c r="UXG99" s="209"/>
      <c r="UXH99" s="209"/>
      <c r="UXI99" s="209"/>
      <c r="UXJ99" s="209"/>
      <c r="UXK99" s="209"/>
      <c r="UXL99" s="209"/>
      <c r="UXM99" s="209"/>
      <c r="UXN99" s="209"/>
      <c r="UXO99" s="209"/>
      <c r="UXP99" s="209"/>
      <c r="UXQ99" s="209"/>
      <c r="UXR99" s="209"/>
      <c r="UXS99" s="209"/>
      <c r="UXT99" s="209"/>
      <c r="UXU99" s="209"/>
      <c r="UXV99" s="209"/>
      <c r="UXW99" s="209"/>
      <c r="UXX99" s="209"/>
      <c r="UXY99" s="209"/>
      <c r="UXZ99" s="209"/>
      <c r="UYA99" s="209"/>
      <c r="UYB99" s="209"/>
      <c r="UYC99" s="209"/>
      <c r="UYD99" s="209"/>
      <c r="UYE99" s="209"/>
      <c r="UYF99" s="209"/>
      <c r="UYG99" s="209"/>
      <c r="UYH99" s="209"/>
      <c r="UYI99" s="209"/>
      <c r="UYJ99" s="209"/>
      <c r="UYK99" s="209"/>
      <c r="UYL99" s="209"/>
      <c r="UYM99" s="209"/>
      <c r="UYN99" s="209"/>
      <c r="UYO99" s="209"/>
      <c r="UYP99" s="209"/>
      <c r="UYQ99" s="209"/>
      <c r="UYR99" s="209"/>
      <c r="UYS99" s="209"/>
      <c r="UYT99" s="209"/>
      <c r="UYU99" s="209"/>
      <c r="UYV99" s="209"/>
      <c r="UYW99" s="209"/>
      <c r="UYX99" s="209"/>
      <c r="UYY99" s="209"/>
      <c r="UYZ99" s="209"/>
      <c r="UZA99" s="209"/>
      <c r="UZB99" s="209"/>
      <c r="UZC99" s="209"/>
      <c r="UZD99" s="209"/>
      <c r="UZE99" s="209"/>
      <c r="UZF99" s="209"/>
      <c r="UZG99" s="209"/>
      <c r="UZH99" s="209"/>
      <c r="UZI99" s="209"/>
      <c r="UZJ99" s="209"/>
      <c r="UZK99" s="209"/>
      <c r="UZL99" s="209"/>
      <c r="UZM99" s="209"/>
      <c r="UZN99" s="209"/>
      <c r="UZO99" s="209"/>
      <c r="UZP99" s="209"/>
      <c r="UZQ99" s="209"/>
      <c r="UZR99" s="209"/>
      <c r="UZS99" s="209"/>
      <c r="UZT99" s="209"/>
      <c r="UZU99" s="209"/>
      <c r="UZV99" s="209"/>
      <c r="UZW99" s="209"/>
      <c r="UZX99" s="209"/>
      <c r="UZY99" s="209"/>
      <c r="UZZ99" s="209"/>
      <c r="VAA99" s="209"/>
      <c r="VAB99" s="209"/>
      <c r="VAC99" s="209"/>
      <c r="VAD99" s="209"/>
      <c r="VAE99" s="209"/>
      <c r="VAF99" s="209"/>
      <c r="VAG99" s="209"/>
      <c r="VAH99" s="209"/>
      <c r="VAI99" s="209"/>
      <c r="VAJ99" s="209"/>
      <c r="VAK99" s="209"/>
      <c r="VAL99" s="209"/>
      <c r="VAM99" s="209"/>
      <c r="VAN99" s="209"/>
      <c r="VAO99" s="209"/>
      <c r="VAP99" s="209"/>
      <c r="VAQ99" s="209"/>
      <c r="VAR99" s="209"/>
      <c r="VAS99" s="209"/>
      <c r="VAT99" s="209"/>
      <c r="VAU99" s="209"/>
      <c r="VAV99" s="209"/>
      <c r="VAW99" s="209"/>
      <c r="VAX99" s="209"/>
      <c r="VAY99" s="209"/>
      <c r="VAZ99" s="209"/>
      <c r="VBA99" s="209"/>
      <c r="VBB99" s="209"/>
      <c r="VBC99" s="209"/>
      <c r="VBD99" s="209"/>
      <c r="VBE99" s="209"/>
      <c r="VBF99" s="209"/>
      <c r="VBG99" s="209"/>
      <c r="VBH99" s="209"/>
      <c r="VBI99" s="209"/>
      <c r="VBJ99" s="209"/>
      <c r="VBK99" s="209"/>
      <c r="VBL99" s="209"/>
      <c r="VBM99" s="209"/>
      <c r="VBN99" s="209"/>
      <c r="VBO99" s="209"/>
      <c r="VBP99" s="209"/>
      <c r="VBQ99" s="209"/>
      <c r="VBR99" s="209"/>
      <c r="VBS99" s="209"/>
      <c r="VBT99" s="209"/>
      <c r="VBU99" s="209"/>
      <c r="VBV99" s="209"/>
      <c r="VBW99" s="209"/>
      <c r="VBX99" s="209"/>
      <c r="VBY99" s="209"/>
      <c r="VBZ99" s="209"/>
      <c r="VCA99" s="209"/>
      <c r="VCB99" s="209"/>
      <c r="VCC99" s="209"/>
      <c r="VCD99" s="209"/>
      <c r="VCE99" s="209"/>
      <c r="VCF99" s="209"/>
      <c r="VCG99" s="209"/>
      <c r="VCH99" s="209"/>
      <c r="VCI99" s="209"/>
      <c r="VCJ99" s="209"/>
      <c r="VCK99" s="209"/>
      <c r="VCL99" s="209"/>
      <c r="VCM99" s="209"/>
      <c r="VCN99" s="209"/>
      <c r="VCO99" s="209"/>
      <c r="VCP99" s="209"/>
      <c r="VCQ99" s="209"/>
      <c r="VCR99" s="209"/>
      <c r="VCS99" s="209"/>
      <c r="VCT99" s="209"/>
      <c r="VCU99" s="209"/>
      <c r="VCV99" s="209"/>
      <c r="VCW99" s="209"/>
      <c r="VCX99" s="209"/>
      <c r="VCY99" s="209"/>
      <c r="VCZ99" s="209"/>
      <c r="VDA99" s="209"/>
      <c r="VDB99" s="209"/>
      <c r="VDC99" s="209"/>
      <c r="VDD99" s="209"/>
      <c r="VDE99" s="209"/>
      <c r="VDF99" s="209"/>
      <c r="VDG99" s="209"/>
      <c r="VDH99" s="209"/>
      <c r="VDI99" s="209"/>
      <c r="VDJ99" s="209"/>
      <c r="VDK99" s="209"/>
      <c r="VDL99" s="209"/>
      <c r="VDM99" s="209"/>
      <c r="VDN99" s="209"/>
      <c r="VDO99" s="209"/>
      <c r="VDP99" s="209"/>
      <c r="VDQ99" s="209"/>
      <c r="VDR99" s="209"/>
      <c r="VDS99" s="209"/>
      <c r="VDT99" s="209"/>
      <c r="VDU99" s="209"/>
      <c r="VDV99" s="209"/>
      <c r="VDW99" s="209"/>
      <c r="VDX99" s="209"/>
      <c r="VDY99" s="209"/>
      <c r="VDZ99" s="209"/>
      <c r="VEA99" s="209"/>
      <c r="VEB99" s="209"/>
      <c r="VEC99" s="209"/>
      <c r="VED99" s="209"/>
      <c r="VEE99" s="209"/>
      <c r="VEF99" s="209"/>
      <c r="VEG99" s="209"/>
      <c r="VEH99" s="209"/>
      <c r="VEI99" s="209"/>
      <c r="VEJ99" s="209"/>
      <c r="VEK99" s="209"/>
      <c r="VEL99" s="209"/>
      <c r="VEM99" s="209"/>
      <c r="VEN99" s="209"/>
      <c r="VEO99" s="209"/>
      <c r="VEP99" s="209"/>
      <c r="VEQ99" s="209"/>
      <c r="VER99" s="209"/>
      <c r="VES99" s="209"/>
      <c r="VET99" s="209"/>
      <c r="VEU99" s="209"/>
      <c r="VEV99" s="209"/>
      <c r="VEW99" s="209"/>
      <c r="VEX99" s="209"/>
      <c r="VEY99" s="209"/>
      <c r="VEZ99" s="209"/>
      <c r="VFA99" s="209"/>
      <c r="VFB99" s="209"/>
      <c r="VFC99" s="209"/>
      <c r="VFD99" s="209"/>
      <c r="VFE99" s="209"/>
      <c r="VFF99" s="209"/>
      <c r="VFG99" s="209"/>
      <c r="VFH99" s="209"/>
      <c r="VFI99" s="209"/>
      <c r="VFJ99" s="209"/>
      <c r="VFK99" s="209"/>
      <c r="VFL99" s="209"/>
      <c r="VFM99" s="209"/>
      <c r="VFN99" s="209"/>
      <c r="VFO99" s="209"/>
      <c r="VFP99" s="209"/>
      <c r="VFQ99" s="209"/>
      <c r="VFR99" s="209"/>
      <c r="VFS99" s="209"/>
      <c r="VFT99" s="209"/>
      <c r="VFU99" s="209"/>
      <c r="VFV99" s="209"/>
      <c r="VFW99" s="209"/>
      <c r="VFX99" s="209"/>
      <c r="VFY99" s="209"/>
      <c r="VFZ99" s="209"/>
      <c r="VGA99" s="209"/>
      <c r="VGB99" s="209"/>
      <c r="VGC99" s="209"/>
      <c r="VGD99" s="209"/>
      <c r="VGE99" s="209"/>
      <c r="VGF99" s="209"/>
      <c r="VGG99" s="209"/>
      <c r="VGH99" s="209"/>
      <c r="VGI99" s="209"/>
      <c r="VGJ99" s="209"/>
      <c r="VGK99" s="209"/>
      <c r="VGL99" s="209"/>
      <c r="VGM99" s="209"/>
      <c r="VGN99" s="209"/>
      <c r="VGO99" s="209"/>
      <c r="VGP99" s="209"/>
      <c r="VGQ99" s="209"/>
      <c r="VGR99" s="209"/>
      <c r="VGS99" s="209"/>
      <c r="VGT99" s="209"/>
      <c r="VGU99" s="209"/>
      <c r="VGV99" s="209"/>
      <c r="VGW99" s="209"/>
      <c r="VGX99" s="209"/>
      <c r="VGY99" s="209"/>
      <c r="VGZ99" s="209"/>
      <c r="VHA99" s="209"/>
      <c r="VHB99" s="209"/>
      <c r="VHC99" s="209"/>
      <c r="VHD99" s="209"/>
      <c r="VHE99" s="209"/>
      <c r="VHF99" s="209"/>
      <c r="VHG99" s="209"/>
      <c r="VHH99" s="209"/>
      <c r="VHI99" s="209"/>
      <c r="VHJ99" s="209"/>
      <c r="VHK99" s="209"/>
      <c r="VHL99" s="209"/>
      <c r="VHM99" s="209"/>
      <c r="VHN99" s="209"/>
      <c r="VHO99" s="209"/>
      <c r="VHP99" s="209"/>
      <c r="VHQ99" s="209"/>
      <c r="VHR99" s="209"/>
      <c r="VHS99" s="209"/>
      <c r="VHT99" s="209"/>
      <c r="VHU99" s="209"/>
      <c r="VHV99" s="209"/>
      <c r="VHW99" s="209"/>
      <c r="VHX99" s="209"/>
      <c r="VHY99" s="209"/>
      <c r="VHZ99" s="209"/>
      <c r="VIA99" s="209"/>
      <c r="VIB99" s="209"/>
      <c r="VIC99" s="209"/>
      <c r="VID99" s="209"/>
      <c r="VIE99" s="209"/>
      <c r="VIF99" s="209"/>
      <c r="VIG99" s="209"/>
      <c r="VIH99" s="209"/>
      <c r="VII99" s="209"/>
      <c r="VIJ99" s="209"/>
      <c r="VIK99" s="209"/>
      <c r="VIL99" s="209"/>
      <c r="VIM99" s="209"/>
      <c r="VIN99" s="209"/>
      <c r="VIO99" s="209"/>
      <c r="VIP99" s="209"/>
      <c r="VIQ99" s="209"/>
      <c r="VIR99" s="209"/>
      <c r="VIS99" s="209"/>
      <c r="VIT99" s="209"/>
      <c r="VIU99" s="209"/>
      <c r="VIV99" s="209"/>
      <c r="VIW99" s="209"/>
      <c r="VIX99" s="209"/>
      <c r="VIY99" s="209"/>
      <c r="VIZ99" s="209"/>
      <c r="VJA99" s="209"/>
      <c r="VJB99" s="209"/>
      <c r="VJC99" s="209"/>
      <c r="VJD99" s="209"/>
      <c r="VJE99" s="209"/>
      <c r="VJF99" s="209"/>
      <c r="VJG99" s="209"/>
      <c r="VJH99" s="209"/>
      <c r="VJI99" s="209"/>
      <c r="VJJ99" s="209"/>
      <c r="VJK99" s="209"/>
      <c r="VJL99" s="209"/>
      <c r="VJM99" s="209"/>
      <c r="VJN99" s="209"/>
      <c r="VJO99" s="209"/>
      <c r="VJP99" s="209"/>
      <c r="VJQ99" s="209"/>
      <c r="VJR99" s="209"/>
      <c r="VJS99" s="209"/>
      <c r="VJT99" s="209"/>
      <c r="VJU99" s="209"/>
      <c r="VJV99" s="209"/>
      <c r="VJW99" s="209"/>
      <c r="VJX99" s="209"/>
      <c r="VJY99" s="209"/>
      <c r="VJZ99" s="209"/>
      <c r="VKA99" s="209"/>
      <c r="VKB99" s="209"/>
      <c r="VKC99" s="209"/>
      <c r="VKD99" s="209"/>
      <c r="VKE99" s="209"/>
      <c r="VKF99" s="209"/>
      <c r="VKG99" s="209"/>
      <c r="VKH99" s="209"/>
      <c r="VKI99" s="209"/>
      <c r="VKJ99" s="209"/>
      <c r="VKK99" s="209"/>
      <c r="VKL99" s="209"/>
      <c r="VKM99" s="209"/>
      <c r="VKN99" s="209"/>
      <c r="VKO99" s="209"/>
      <c r="VKP99" s="209"/>
      <c r="VKQ99" s="209"/>
      <c r="VKR99" s="209"/>
      <c r="VKS99" s="209"/>
      <c r="VKT99" s="209"/>
      <c r="VKU99" s="209"/>
      <c r="VKV99" s="209"/>
      <c r="VKW99" s="209"/>
      <c r="VKX99" s="209"/>
      <c r="VKY99" s="209"/>
      <c r="VKZ99" s="209"/>
      <c r="VLA99" s="209"/>
      <c r="VLB99" s="209"/>
      <c r="VLC99" s="209"/>
      <c r="VLD99" s="209"/>
      <c r="VLE99" s="209"/>
      <c r="VLF99" s="209"/>
      <c r="VLG99" s="209"/>
      <c r="VLH99" s="209"/>
      <c r="VLI99" s="209"/>
      <c r="VLJ99" s="209"/>
      <c r="VLK99" s="209"/>
      <c r="VLL99" s="209"/>
      <c r="VLM99" s="209"/>
      <c r="VLN99" s="209"/>
      <c r="VLO99" s="209"/>
      <c r="VLP99" s="209"/>
      <c r="VLQ99" s="209"/>
      <c r="VLR99" s="209"/>
      <c r="VLS99" s="209"/>
      <c r="VLT99" s="209"/>
      <c r="VLU99" s="209"/>
      <c r="VLV99" s="209"/>
      <c r="VLW99" s="209"/>
      <c r="VLX99" s="209"/>
      <c r="VLY99" s="209"/>
      <c r="VLZ99" s="209"/>
      <c r="VMA99" s="209"/>
      <c r="VMB99" s="209"/>
      <c r="VMC99" s="209"/>
      <c r="VMD99" s="209"/>
      <c r="VME99" s="209"/>
      <c r="VMF99" s="209"/>
      <c r="VMG99" s="209"/>
      <c r="VMH99" s="209"/>
      <c r="VMI99" s="209"/>
      <c r="VMJ99" s="209"/>
      <c r="VMK99" s="209"/>
      <c r="VML99" s="209"/>
      <c r="VMM99" s="209"/>
      <c r="VMN99" s="209"/>
      <c r="VMO99" s="209"/>
      <c r="VMP99" s="209"/>
      <c r="VMQ99" s="209"/>
      <c r="VMR99" s="209"/>
      <c r="VMS99" s="209"/>
      <c r="VMT99" s="209"/>
      <c r="VMU99" s="209"/>
      <c r="VMV99" s="209"/>
      <c r="VMW99" s="209"/>
      <c r="VMX99" s="209"/>
      <c r="VMY99" s="209"/>
      <c r="VMZ99" s="209"/>
      <c r="VNA99" s="209"/>
      <c r="VNB99" s="209"/>
      <c r="VNC99" s="209"/>
      <c r="VND99" s="209"/>
      <c r="VNE99" s="209"/>
      <c r="VNF99" s="209"/>
      <c r="VNG99" s="209"/>
      <c r="VNH99" s="209"/>
      <c r="VNI99" s="209"/>
      <c r="VNJ99" s="209"/>
      <c r="VNK99" s="209"/>
      <c r="VNL99" s="209"/>
      <c r="VNM99" s="209"/>
      <c r="VNN99" s="209"/>
      <c r="VNO99" s="209"/>
      <c r="VNP99" s="209"/>
      <c r="VNQ99" s="209"/>
      <c r="VNR99" s="209"/>
      <c r="VNS99" s="209"/>
      <c r="VNT99" s="209"/>
      <c r="VNU99" s="209"/>
      <c r="VNV99" s="209"/>
      <c r="VNW99" s="209"/>
      <c r="VNX99" s="209"/>
      <c r="VNY99" s="209"/>
      <c r="VNZ99" s="209"/>
      <c r="VOA99" s="209"/>
      <c r="VOB99" s="209"/>
      <c r="VOC99" s="209"/>
      <c r="VOD99" s="209"/>
      <c r="VOE99" s="209"/>
      <c r="VOF99" s="209"/>
      <c r="VOG99" s="209"/>
      <c r="VOH99" s="209"/>
      <c r="VOI99" s="209"/>
      <c r="VOJ99" s="209"/>
      <c r="VOK99" s="209"/>
      <c r="VOL99" s="209"/>
      <c r="VOM99" s="209"/>
      <c r="VON99" s="209"/>
      <c r="VOO99" s="209"/>
      <c r="VOP99" s="209"/>
      <c r="VOQ99" s="209"/>
      <c r="VOR99" s="209"/>
      <c r="VOS99" s="209"/>
      <c r="VOT99" s="209"/>
      <c r="VOU99" s="209"/>
      <c r="VOV99" s="209"/>
      <c r="VOW99" s="209"/>
      <c r="VOX99" s="209"/>
      <c r="VOY99" s="209"/>
      <c r="VOZ99" s="209"/>
      <c r="VPA99" s="209"/>
      <c r="VPB99" s="209"/>
      <c r="VPC99" s="209"/>
      <c r="VPD99" s="209"/>
      <c r="VPE99" s="209"/>
      <c r="VPF99" s="209"/>
      <c r="VPG99" s="209"/>
      <c r="VPH99" s="209"/>
      <c r="VPI99" s="209"/>
      <c r="VPJ99" s="209"/>
      <c r="VPK99" s="209"/>
      <c r="VPL99" s="209"/>
      <c r="VPM99" s="209"/>
      <c r="VPN99" s="209"/>
      <c r="VPO99" s="209"/>
      <c r="VPP99" s="209"/>
      <c r="VPQ99" s="209"/>
      <c r="VPR99" s="209"/>
      <c r="VPS99" s="209"/>
      <c r="VPT99" s="209"/>
      <c r="VPU99" s="209"/>
      <c r="VPV99" s="209"/>
      <c r="VPW99" s="209"/>
      <c r="VPX99" s="209"/>
      <c r="VPY99" s="209"/>
      <c r="VPZ99" s="209"/>
      <c r="VQA99" s="209"/>
      <c r="VQB99" s="209"/>
      <c r="VQC99" s="209"/>
      <c r="VQD99" s="209"/>
      <c r="VQE99" s="209"/>
      <c r="VQF99" s="209"/>
      <c r="VQG99" s="209"/>
      <c r="VQH99" s="209"/>
      <c r="VQI99" s="209"/>
      <c r="VQJ99" s="209"/>
      <c r="VQK99" s="209"/>
      <c r="VQL99" s="209"/>
      <c r="VQM99" s="209"/>
      <c r="VQN99" s="209"/>
      <c r="VQO99" s="209"/>
      <c r="VQP99" s="209"/>
      <c r="VQQ99" s="209"/>
      <c r="VQR99" s="209"/>
      <c r="VQS99" s="209"/>
      <c r="VQT99" s="209"/>
      <c r="VQU99" s="209"/>
      <c r="VQV99" s="209"/>
      <c r="VQW99" s="209"/>
      <c r="VQX99" s="209"/>
      <c r="VQY99" s="209"/>
      <c r="VQZ99" s="209"/>
      <c r="VRA99" s="209"/>
      <c r="VRB99" s="209"/>
      <c r="VRC99" s="209"/>
      <c r="VRD99" s="209"/>
      <c r="VRE99" s="209"/>
      <c r="VRF99" s="209"/>
      <c r="VRG99" s="209"/>
      <c r="VRH99" s="209"/>
      <c r="VRI99" s="209"/>
      <c r="VRJ99" s="209"/>
      <c r="VRK99" s="209"/>
      <c r="VRL99" s="209"/>
      <c r="VRM99" s="209"/>
      <c r="VRN99" s="209"/>
      <c r="VRO99" s="209"/>
      <c r="VRP99" s="209"/>
      <c r="VRQ99" s="209"/>
      <c r="VRR99" s="209"/>
      <c r="VRS99" s="209"/>
      <c r="VRT99" s="209"/>
      <c r="VRU99" s="209"/>
      <c r="VRV99" s="209"/>
      <c r="VRW99" s="209"/>
      <c r="VRX99" s="209"/>
      <c r="VRY99" s="209"/>
      <c r="VRZ99" s="209"/>
      <c r="VSA99" s="209"/>
      <c r="VSB99" s="209"/>
      <c r="VSC99" s="209"/>
      <c r="VSD99" s="209"/>
      <c r="VSE99" s="209"/>
      <c r="VSF99" s="209"/>
      <c r="VSG99" s="209"/>
      <c r="VSH99" s="209"/>
      <c r="VSI99" s="209"/>
      <c r="VSJ99" s="209"/>
      <c r="VSK99" s="209"/>
      <c r="VSL99" s="209"/>
      <c r="VSM99" s="209"/>
      <c r="VSN99" s="209"/>
      <c r="VSO99" s="209"/>
      <c r="VSP99" s="209"/>
      <c r="VSQ99" s="209"/>
      <c r="VSR99" s="209"/>
      <c r="VSS99" s="209"/>
      <c r="VST99" s="209"/>
      <c r="VSU99" s="209"/>
      <c r="VSV99" s="209"/>
      <c r="VSW99" s="209"/>
      <c r="VSX99" s="209"/>
      <c r="VSY99" s="209"/>
      <c r="VSZ99" s="209"/>
      <c r="VTA99" s="209"/>
      <c r="VTB99" s="209"/>
      <c r="VTC99" s="209"/>
      <c r="VTD99" s="209"/>
      <c r="VTE99" s="209"/>
      <c r="VTF99" s="209"/>
      <c r="VTG99" s="209"/>
      <c r="VTH99" s="209"/>
      <c r="VTI99" s="209"/>
      <c r="VTJ99" s="209"/>
      <c r="VTK99" s="209"/>
      <c r="VTL99" s="209"/>
      <c r="VTM99" s="209"/>
      <c r="VTN99" s="209"/>
      <c r="VTO99" s="209"/>
      <c r="VTP99" s="209"/>
      <c r="VTQ99" s="209"/>
      <c r="VTR99" s="209"/>
      <c r="VTS99" s="209"/>
      <c r="VTT99" s="209"/>
      <c r="VTU99" s="209"/>
      <c r="VTV99" s="209"/>
      <c r="VTW99" s="209"/>
      <c r="VTX99" s="209"/>
      <c r="VTY99" s="209"/>
      <c r="VTZ99" s="209"/>
      <c r="VUA99" s="209"/>
      <c r="VUB99" s="209"/>
      <c r="VUC99" s="209"/>
      <c r="VUD99" s="209"/>
      <c r="VUE99" s="209"/>
      <c r="VUF99" s="209"/>
      <c r="VUG99" s="209"/>
      <c r="VUH99" s="209"/>
      <c r="VUI99" s="209"/>
      <c r="VUJ99" s="209"/>
      <c r="VUK99" s="209"/>
      <c r="VUL99" s="209"/>
      <c r="VUM99" s="209"/>
      <c r="VUN99" s="209"/>
      <c r="VUO99" s="209"/>
      <c r="VUP99" s="209"/>
      <c r="VUQ99" s="209"/>
      <c r="VUR99" s="209"/>
      <c r="VUS99" s="209"/>
      <c r="VUT99" s="209"/>
      <c r="VUU99" s="209"/>
      <c r="VUV99" s="209"/>
      <c r="VUW99" s="209"/>
      <c r="VUX99" s="209"/>
      <c r="VUY99" s="209"/>
      <c r="VUZ99" s="209"/>
      <c r="VVA99" s="209"/>
      <c r="VVB99" s="209"/>
      <c r="VVC99" s="209"/>
      <c r="VVD99" s="209"/>
      <c r="VVE99" s="209"/>
      <c r="VVF99" s="209"/>
      <c r="VVG99" s="209"/>
      <c r="VVH99" s="209"/>
      <c r="VVI99" s="209"/>
      <c r="VVJ99" s="209"/>
      <c r="VVK99" s="209"/>
      <c r="VVL99" s="209"/>
      <c r="VVM99" s="209"/>
      <c r="VVN99" s="209"/>
      <c r="VVO99" s="209"/>
      <c r="VVP99" s="209"/>
      <c r="VVQ99" s="209"/>
      <c r="VVR99" s="209"/>
      <c r="VVS99" s="209"/>
      <c r="VVT99" s="209"/>
      <c r="VVU99" s="209"/>
      <c r="VVV99" s="209"/>
      <c r="VVW99" s="209"/>
      <c r="VVX99" s="209"/>
      <c r="VVY99" s="209"/>
      <c r="VVZ99" s="209"/>
      <c r="VWA99" s="209"/>
      <c r="VWB99" s="209"/>
      <c r="VWC99" s="209"/>
      <c r="VWD99" s="209"/>
      <c r="VWE99" s="209"/>
      <c r="VWF99" s="209"/>
      <c r="VWG99" s="209"/>
      <c r="VWH99" s="209"/>
      <c r="VWI99" s="209"/>
      <c r="VWJ99" s="209"/>
      <c r="VWK99" s="209"/>
      <c r="VWL99" s="209"/>
      <c r="VWM99" s="209"/>
      <c r="VWN99" s="209"/>
      <c r="VWO99" s="209"/>
      <c r="VWP99" s="209"/>
      <c r="VWQ99" s="209"/>
      <c r="VWR99" s="209"/>
      <c r="VWS99" s="209"/>
      <c r="VWT99" s="209"/>
      <c r="VWU99" s="209"/>
      <c r="VWV99" s="209"/>
      <c r="VWW99" s="209"/>
      <c r="VWX99" s="209"/>
      <c r="VWY99" s="209"/>
      <c r="VWZ99" s="209"/>
      <c r="VXA99" s="209"/>
      <c r="VXB99" s="209"/>
      <c r="VXC99" s="209"/>
      <c r="VXD99" s="209"/>
      <c r="VXE99" s="209"/>
      <c r="VXF99" s="209"/>
      <c r="VXG99" s="209"/>
      <c r="VXH99" s="209"/>
      <c r="VXI99" s="209"/>
      <c r="VXJ99" s="209"/>
      <c r="VXK99" s="209"/>
      <c r="VXL99" s="209"/>
      <c r="VXM99" s="209"/>
      <c r="VXN99" s="209"/>
      <c r="VXO99" s="209"/>
      <c r="VXP99" s="209"/>
      <c r="VXQ99" s="209"/>
      <c r="VXR99" s="209"/>
      <c r="VXS99" s="209"/>
      <c r="VXT99" s="209"/>
      <c r="VXU99" s="209"/>
      <c r="VXV99" s="209"/>
      <c r="VXW99" s="209"/>
      <c r="VXX99" s="209"/>
      <c r="VXY99" s="209"/>
      <c r="VXZ99" s="209"/>
      <c r="VYA99" s="209"/>
      <c r="VYB99" s="209"/>
      <c r="VYC99" s="209"/>
      <c r="VYD99" s="209"/>
      <c r="VYE99" s="209"/>
      <c r="VYF99" s="209"/>
      <c r="VYG99" s="209"/>
      <c r="VYH99" s="209"/>
      <c r="VYI99" s="209"/>
      <c r="VYJ99" s="209"/>
      <c r="VYK99" s="209"/>
      <c r="VYL99" s="209"/>
      <c r="VYM99" s="209"/>
      <c r="VYN99" s="209"/>
      <c r="VYO99" s="209"/>
      <c r="VYP99" s="209"/>
      <c r="VYQ99" s="209"/>
      <c r="VYR99" s="209"/>
      <c r="VYS99" s="209"/>
      <c r="VYT99" s="209"/>
      <c r="VYU99" s="209"/>
      <c r="VYV99" s="209"/>
      <c r="VYW99" s="209"/>
      <c r="VYX99" s="209"/>
      <c r="VYY99" s="209"/>
      <c r="VYZ99" s="209"/>
      <c r="VZA99" s="209"/>
      <c r="VZB99" s="209"/>
      <c r="VZC99" s="209"/>
      <c r="VZD99" s="209"/>
      <c r="VZE99" s="209"/>
      <c r="VZF99" s="209"/>
      <c r="VZG99" s="209"/>
      <c r="VZH99" s="209"/>
      <c r="VZI99" s="209"/>
      <c r="VZJ99" s="209"/>
      <c r="VZK99" s="209"/>
      <c r="VZL99" s="209"/>
      <c r="VZM99" s="209"/>
      <c r="VZN99" s="209"/>
      <c r="VZO99" s="209"/>
      <c r="VZP99" s="209"/>
      <c r="VZQ99" s="209"/>
      <c r="VZR99" s="209"/>
      <c r="VZS99" s="209"/>
      <c r="VZT99" s="209"/>
      <c r="VZU99" s="209"/>
      <c r="VZV99" s="209"/>
      <c r="VZW99" s="209"/>
      <c r="VZX99" s="209"/>
      <c r="VZY99" s="209"/>
      <c r="VZZ99" s="209"/>
      <c r="WAA99" s="209"/>
      <c r="WAB99" s="209"/>
      <c r="WAC99" s="209"/>
      <c r="WAD99" s="209"/>
      <c r="WAE99" s="209"/>
      <c r="WAF99" s="209"/>
      <c r="WAG99" s="209"/>
      <c r="WAH99" s="209"/>
      <c r="WAI99" s="209"/>
      <c r="WAJ99" s="209"/>
      <c r="WAK99" s="209"/>
      <c r="WAL99" s="209"/>
      <c r="WAM99" s="209"/>
      <c r="WAN99" s="209"/>
      <c r="WAO99" s="209"/>
      <c r="WAP99" s="209"/>
      <c r="WAQ99" s="209"/>
      <c r="WAR99" s="209"/>
      <c r="WAS99" s="209"/>
      <c r="WAT99" s="209"/>
      <c r="WAU99" s="209"/>
      <c r="WAV99" s="209"/>
      <c r="WAW99" s="209"/>
      <c r="WAX99" s="209"/>
      <c r="WAY99" s="209"/>
      <c r="WAZ99" s="209"/>
      <c r="WBA99" s="209"/>
      <c r="WBB99" s="209"/>
      <c r="WBC99" s="209"/>
      <c r="WBD99" s="209"/>
      <c r="WBE99" s="209"/>
      <c r="WBF99" s="209"/>
      <c r="WBG99" s="209"/>
      <c r="WBH99" s="209"/>
      <c r="WBI99" s="209"/>
      <c r="WBJ99" s="209"/>
      <c r="WBK99" s="209"/>
      <c r="WBL99" s="209"/>
      <c r="WBM99" s="209"/>
      <c r="WBN99" s="209"/>
      <c r="WBO99" s="209"/>
      <c r="WBP99" s="209"/>
      <c r="WBQ99" s="209"/>
      <c r="WBR99" s="209"/>
      <c r="WBS99" s="209"/>
      <c r="WBT99" s="209"/>
      <c r="WBU99" s="209"/>
      <c r="WBV99" s="209"/>
      <c r="WBW99" s="209"/>
      <c r="WBX99" s="209"/>
      <c r="WBY99" s="209"/>
      <c r="WBZ99" s="209"/>
      <c r="WCA99" s="209"/>
      <c r="WCB99" s="209"/>
      <c r="WCC99" s="209"/>
      <c r="WCD99" s="209"/>
      <c r="WCE99" s="209"/>
      <c r="WCF99" s="209"/>
      <c r="WCG99" s="209"/>
      <c r="WCH99" s="209"/>
      <c r="WCI99" s="209"/>
      <c r="WCJ99" s="209"/>
      <c r="WCK99" s="209"/>
      <c r="WCL99" s="209"/>
      <c r="WCM99" s="209"/>
      <c r="WCN99" s="209"/>
      <c r="WCO99" s="209"/>
      <c r="WCP99" s="209"/>
      <c r="WCQ99" s="209"/>
      <c r="WCR99" s="209"/>
      <c r="WCS99" s="209"/>
      <c r="WCT99" s="209"/>
      <c r="WCU99" s="209"/>
      <c r="WCV99" s="209"/>
      <c r="WCW99" s="209"/>
      <c r="WCX99" s="209"/>
      <c r="WCY99" s="209"/>
      <c r="WCZ99" s="209"/>
      <c r="WDA99" s="209"/>
      <c r="WDB99" s="209"/>
      <c r="WDC99" s="209"/>
      <c r="WDD99" s="209"/>
      <c r="WDE99" s="209"/>
      <c r="WDF99" s="209"/>
      <c r="WDG99" s="209"/>
      <c r="WDH99" s="209"/>
      <c r="WDI99" s="209"/>
      <c r="WDJ99" s="209"/>
      <c r="WDK99" s="209"/>
      <c r="WDL99" s="209"/>
      <c r="WDM99" s="209"/>
      <c r="WDN99" s="209"/>
      <c r="WDO99" s="209"/>
      <c r="WDP99" s="209"/>
      <c r="WDQ99" s="209"/>
      <c r="WDR99" s="209"/>
      <c r="WDS99" s="209"/>
      <c r="WDT99" s="209"/>
      <c r="WDU99" s="209"/>
      <c r="WDV99" s="209"/>
      <c r="WDW99" s="209"/>
      <c r="WDX99" s="209"/>
      <c r="WDY99" s="209"/>
      <c r="WDZ99" s="209"/>
      <c r="WEA99" s="209"/>
      <c r="WEB99" s="209"/>
      <c r="WEC99" s="209"/>
      <c r="WED99" s="209"/>
      <c r="WEE99" s="209"/>
      <c r="WEF99" s="209"/>
      <c r="WEG99" s="209"/>
      <c r="WEH99" s="209"/>
      <c r="WEI99" s="209"/>
      <c r="WEJ99" s="209"/>
      <c r="WEK99" s="209"/>
      <c r="WEL99" s="209"/>
      <c r="WEM99" s="209"/>
      <c r="WEN99" s="209"/>
      <c r="WEO99" s="209"/>
      <c r="WEP99" s="209"/>
      <c r="WEQ99" s="209"/>
      <c r="WER99" s="209"/>
      <c r="WES99" s="209"/>
      <c r="WET99" s="209"/>
      <c r="WEU99" s="209"/>
      <c r="WEV99" s="209"/>
      <c r="WEW99" s="209"/>
      <c r="WEX99" s="209"/>
      <c r="WEY99" s="209"/>
      <c r="WEZ99" s="209"/>
      <c r="WFA99" s="209"/>
      <c r="WFB99" s="209"/>
      <c r="WFC99" s="209"/>
      <c r="WFD99" s="209"/>
      <c r="WFE99" s="209"/>
      <c r="WFF99" s="209"/>
      <c r="WFG99" s="209"/>
      <c r="WFH99" s="209"/>
      <c r="WFI99" s="209"/>
      <c r="WFJ99" s="209"/>
      <c r="WFK99" s="209"/>
      <c r="WFL99" s="209"/>
      <c r="WFM99" s="209"/>
      <c r="WFN99" s="209"/>
      <c r="WFO99" s="209"/>
      <c r="WFP99" s="209"/>
      <c r="WFQ99" s="209"/>
      <c r="WFR99" s="209"/>
      <c r="WFS99" s="209"/>
      <c r="WFT99" s="209"/>
      <c r="WFU99" s="209"/>
      <c r="WFV99" s="209"/>
      <c r="WFW99" s="209"/>
      <c r="WFX99" s="209"/>
      <c r="WFY99" s="209"/>
      <c r="WFZ99" s="209"/>
      <c r="WGA99" s="209"/>
      <c r="WGB99" s="209"/>
      <c r="WGC99" s="209"/>
      <c r="WGD99" s="209"/>
      <c r="WGE99" s="209"/>
      <c r="WGF99" s="209"/>
      <c r="WGG99" s="209"/>
      <c r="WGH99" s="209"/>
      <c r="WGI99" s="209"/>
      <c r="WGJ99" s="209"/>
      <c r="WGK99" s="209"/>
      <c r="WGL99" s="209"/>
      <c r="WGM99" s="209"/>
      <c r="WGN99" s="209"/>
      <c r="WGO99" s="209"/>
      <c r="WGP99" s="209"/>
      <c r="WGQ99" s="209"/>
      <c r="WGR99" s="209"/>
      <c r="WGS99" s="209"/>
      <c r="WGT99" s="209"/>
      <c r="WGU99" s="209"/>
      <c r="WGV99" s="209"/>
      <c r="WGW99" s="209"/>
      <c r="WGX99" s="209"/>
      <c r="WGY99" s="209"/>
      <c r="WGZ99" s="209"/>
      <c r="WHA99" s="209"/>
      <c r="WHB99" s="209"/>
      <c r="WHC99" s="209"/>
      <c r="WHD99" s="209"/>
      <c r="WHE99" s="209"/>
      <c r="WHF99" s="209"/>
      <c r="WHG99" s="209"/>
      <c r="WHH99" s="209"/>
      <c r="WHI99" s="209"/>
      <c r="WHJ99" s="209"/>
      <c r="WHK99" s="209"/>
      <c r="WHL99" s="209"/>
      <c r="WHM99" s="209"/>
      <c r="WHN99" s="209"/>
      <c r="WHO99" s="209"/>
      <c r="WHP99" s="209"/>
      <c r="WHQ99" s="209"/>
      <c r="WHR99" s="209"/>
      <c r="WHS99" s="209"/>
      <c r="WHT99" s="209"/>
      <c r="WHU99" s="209"/>
      <c r="WHV99" s="209"/>
      <c r="WHW99" s="209"/>
      <c r="WHX99" s="209"/>
      <c r="WHY99" s="209"/>
      <c r="WHZ99" s="209"/>
      <c r="WIA99" s="209"/>
      <c r="WIB99" s="209"/>
      <c r="WIC99" s="209"/>
      <c r="WID99" s="209"/>
      <c r="WIE99" s="209"/>
      <c r="WIF99" s="209"/>
      <c r="WIG99" s="209"/>
      <c r="WIH99" s="209"/>
      <c r="WII99" s="209"/>
      <c r="WIJ99" s="209"/>
      <c r="WIK99" s="209"/>
      <c r="WIL99" s="209"/>
      <c r="WIM99" s="209"/>
      <c r="WIN99" s="209"/>
      <c r="WIO99" s="209"/>
      <c r="WIP99" s="209"/>
      <c r="WIQ99" s="209"/>
      <c r="WIR99" s="209"/>
      <c r="WIS99" s="209"/>
      <c r="WIT99" s="209"/>
      <c r="WIU99" s="209"/>
      <c r="WIV99" s="209"/>
      <c r="WIW99" s="209"/>
      <c r="WIX99" s="209"/>
      <c r="WIY99" s="209"/>
      <c r="WIZ99" s="209"/>
      <c r="WJA99" s="209"/>
      <c r="WJB99" s="209"/>
      <c r="WJC99" s="209"/>
      <c r="WJD99" s="209"/>
      <c r="WJE99" s="209"/>
      <c r="WJF99" s="209"/>
      <c r="WJG99" s="209"/>
      <c r="WJH99" s="209"/>
      <c r="WJI99" s="209"/>
      <c r="WJJ99" s="209"/>
      <c r="WJK99" s="209"/>
      <c r="WJL99" s="209"/>
      <c r="WJM99" s="209"/>
      <c r="WJN99" s="209"/>
      <c r="WJO99" s="209"/>
      <c r="WJP99" s="209"/>
      <c r="WJQ99" s="209"/>
      <c r="WJR99" s="209"/>
      <c r="WJS99" s="209"/>
      <c r="WJT99" s="209"/>
      <c r="WJU99" s="209"/>
      <c r="WJV99" s="209"/>
      <c r="WJW99" s="209"/>
      <c r="WJX99" s="209"/>
      <c r="WJY99" s="209"/>
      <c r="WJZ99" s="209"/>
      <c r="WKA99" s="209"/>
      <c r="WKB99" s="209"/>
      <c r="WKC99" s="209"/>
      <c r="WKD99" s="209"/>
      <c r="WKE99" s="209"/>
      <c r="WKF99" s="209"/>
      <c r="WKG99" s="209"/>
      <c r="WKH99" s="209"/>
      <c r="WKI99" s="209"/>
      <c r="WKJ99" s="209"/>
      <c r="WKK99" s="209"/>
      <c r="WKL99" s="209"/>
      <c r="WKM99" s="209"/>
      <c r="WKN99" s="209"/>
      <c r="WKO99" s="209"/>
      <c r="WKP99" s="209"/>
      <c r="WKQ99" s="209"/>
      <c r="WKR99" s="209"/>
      <c r="WKS99" s="209"/>
      <c r="WKT99" s="209"/>
      <c r="WKU99" s="209"/>
      <c r="WKV99" s="209"/>
      <c r="WKW99" s="209"/>
      <c r="WKX99" s="209"/>
      <c r="WKY99" s="209"/>
      <c r="WKZ99" s="209"/>
      <c r="WLA99" s="209"/>
      <c r="WLB99" s="209"/>
      <c r="WLC99" s="209"/>
      <c r="WLD99" s="209"/>
      <c r="WLE99" s="209"/>
      <c r="WLF99" s="209"/>
      <c r="WLG99" s="209"/>
      <c r="WLH99" s="209"/>
      <c r="WLI99" s="209"/>
      <c r="WLJ99" s="209"/>
      <c r="WLK99" s="209"/>
      <c r="WLL99" s="209"/>
      <c r="WLM99" s="209"/>
      <c r="WLN99" s="209"/>
      <c r="WLO99" s="209"/>
      <c r="WLP99" s="209"/>
      <c r="WLQ99" s="209"/>
      <c r="WLR99" s="209"/>
      <c r="WLS99" s="209"/>
      <c r="WLT99" s="209"/>
      <c r="WLU99" s="209"/>
      <c r="WLV99" s="209"/>
      <c r="WLW99" s="209"/>
      <c r="WLX99" s="209"/>
      <c r="WLY99" s="209"/>
      <c r="WLZ99" s="209"/>
      <c r="WMA99" s="209"/>
      <c r="WMB99" s="209"/>
      <c r="WMC99" s="209"/>
      <c r="WMD99" s="209"/>
      <c r="WME99" s="209"/>
      <c r="WMF99" s="209"/>
      <c r="WMG99" s="209"/>
      <c r="WMH99" s="209"/>
      <c r="WMI99" s="209"/>
      <c r="WMJ99" s="209"/>
      <c r="WMK99" s="209"/>
      <c r="WML99" s="209"/>
      <c r="WMM99" s="209"/>
      <c r="WMN99" s="209"/>
      <c r="WMO99" s="209"/>
      <c r="WMP99" s="209"/>
      <c r="WMQ99" s="209"/>
      <c r="WMR99" s="209"/>
      <c r="WMS99" s="209"/>
      <c r="WMT99" s="209"/>
      <c r="WMU99" s="209"/>
      <c r="WMV99" s="209"/>
      <c r="WMW99" s="209"/>
      <c r="WMX99" s="209"/>
      <c r="WMY99" s="209"/>
      <c r="WMZ99" s="209"/>
      <c r="WNA99" s="209"/>
      <c r="WNB99" s="209"/>
      <c r="WNC99" s="209"/>
      <c r="WND99" s="209"/>
      <c r="WNE99" s="209"/>
      <c r="WNF99" s="209"/>
      <c r="WNG99" s="209"/>
      <c r="WNH99" s="209"/>
      <c r="WNI99" s="209"/>
      <c r="WNJ99" s="209"/>
      <c r="WNK99" s="209"/>
      <c r="WNL99" s="209"/>
      <c r="WNM99" s="209"/>
      <c r="WNN99" s="209"/>
      <c r="WNO99" s="209"/>
      <c r="WNP99" s="209"/>
      <c r="WNQ99" s="209"/>
      <c r="WNR99" s="209"/>
      <c r="WNS99" s="209"/>
      <c r="WNT99" s="209"/>
      <c r="WNU99" s="209"/>
      <c r="WNV99" s="209"/>
      <c r="WNW99" s="209"/>
      <c r="WNX99" s="209"/>
      <c r="WNY99" s="209"/>
      <c r="WNZ99" s="209"/>
      <c r="WOA99" s="209"/>
      <c r="WOB99" s="209"/>
      <c r="WOC99" s="209"/>
      <c r="WOD99" s="209"/>
      <c r="WOE99" s="209"/>
      <c r="WOF99" s="209"/>
      <c r="WOG99" s="209"/>
      <c r="WOH99" s="209"/>
      <c r="WOI99" s="209"/>
      <c r="WOJ99" s="209"/>
      <c r="WOK99" s="209"/>
      <c r="WOL99" s="209"/>
      <c r="WOM99" s="209"/>
      <c r="WON99" s="209"/>
      <c r="WOO99" s="209"/>
      <c r="WOP99" s="209"/>
      <c r="WOQ99" s="209"/>
      <c r="WOR99" s="209"/>
      <c r="WOS99" s="209"/>
      <c r="WOT99" s="209"/>
      <c r="WOU99" s="209"/>
      <c r="WOV99" s="209"/>
      <c r="WOW99" s="209"/>
      <c r="WOX99" s="209"/>
      <c r="WOY99" s="209"/>
      <c r="WOZ99" s="209"/>
      <c r="WPA99" s="209"/>
      <c r="WPB99" s="209"/>
      <c r="WPC99" s="209"/>
      <c r="WPD99" s="209"/>
      <c r="WPE99" s="209"/>
      <c r="WPF99" s="209"/>
      <c r="WPG99" s="209"/>
      <c r="WPH99" s="209"/>
      <c r="WPI99" s="209"/>
      <c r="WPJ99" s="209"/>
      <c r="WPK99" s="209"/>
      <c r="WPL99" s="209"/>
      <c r="WPM99" s="209"/>
      <c r="WPN99" s="209"/>
      <c r="WPO99" s="209"/>
      <c r="WPP99" s="209"/>
      <c r="WPQ99" s="209"/>
      <c r="WPR99" s="209"/>
      <c r="WPS99" s="209"/>
      <c r="WPT99" s="209"/>
      <c r="WPU99" s="209"/>
      <c r="WPV99" s="209"/>
      <c r="WPW99" s="209"/>
      <c r="WPX99" s="209"/>
      <c r="WPY99" s="209"/>
      <c r="WPZ99" s="209"/>
      <c r="WQA99" s="209"/>
      <c r="WQB99" s="209"/>
      <c r="WQC99" s="209"/>
      <c r="WQD99" s="209"/>
      <c r="WQE99" s="209"/>
      <c r="WQF99" s="209"/>
      <c r="WQG99" s="209"/>
      <c r="WQH99" s="209"/>
      <c r="WQI99" s="209"/>
      <c r="WQJ99" s="209"/>
      <c r="WQK99" s="209"/>
      <c r="WQL99" s="209"/>
      <c r="WQM99" s="209"/>
      <c r="WQN99" s="209"/>
      <c r="WQO99" s="209"/>
      <c r="WQP99" s="209"/>
      <c r="WQQ99" s="209"/>
      <c r="WQR99" s="209"/>
      <c r="WQS99" s="209"/>
      <c r="WQT99" s="209"/>
      <c r="WQU99" s="209"/>
      <c r="WQV99" s="209"/>
      <c r="WQW99" s="209"/>
      <c r="WQX99" s="209"/>
      <c r="WQY99" s="209"/>
      <c r="WQZ99" s="209"/>
      <c r="WRA99" s="209"/>
      <c r="WRB99" s="209"/>
      <c r="WRC99" s="209"/>
      <c r="WRD99" s="209"/>
      <c r="WRE99" s="209"/>
      <c r="WRF99" s="209"/>
      <c r="WRG99" s="209"/>
      <c r="WRH99" s="209"/>
      <c r="WRI99" s="209"/>
      <c r="WRJ99" s="209"/>
      <c r="WRK99" s="209"/>
      <c r="WRL99" s="209"/>
      <c r="WRM99" s="209"/>
      <c r="WRN99" s="209"/>
      <c r="WRO99" s="209"/>
      <c r="WRP99" s="209"/>
      <c r="WRQ99" s="209"/>
      <c r="WRR99" s="209"/>
      <c r="WRS99" s="209"/>
      <c r="WRT99" s="209"/>
      <c r="WRU99" s="209"/>
      <c r="WRV99" s="209"/>
      <c r="WRW99" s="209"/>
      <c r="WRX99" s="209"/>
      <c r="WRY99" s="209"/>
      <c r="WRZ99" s="209"/>
      <c r="WSA99" s="209"/>
      <c r="WSB99" s="209"/>
      <c r="WSC99" s="209"/>
      <c r="WSD99" s="209"/>
      <c r="WSE99" s="209"/>
      <c r="WSF99" s="209"/>
      <c r="WSG99" s="209"/>
      <c r="WSH99" s="209"/>
      <c r="WSI99" s="209"/>
      <c r="WSJ99" s="209"/>
      <c r="WSK99" s="209"/>
      <c r="WSL99" s="209"/>
      <c r="WSM99" s="209"/>
      <c r="WSN99" s="209"/>
      <c r="WSO99" s="209"/>
      <c r="WSP99" s="209"/>
      <c r="WSQ99" s="209"/>
      <c r="WSR99" s="209"/>
      <c r="WSS99" s="209"/>
      <c r="WST99" s="209"/>
      <c r="WSU99" s="209"/>
      <c r="WSV99" s="209"/>
      <c r="WSW99" s="209"/>
      <c r="WSX99" s="209"/>
      <c r="WSY99" s="209"/>
      <c r="WSZ99" s="209"/>
      <c r="WTA99" s="209"/>
      <c r="WTB99" s="209"/>
      <c r="WTC99" s="209"/>
      <c r="WTD99" s="209"/>
      <c r="WTE99" s="209"/>
      <c r="WTF99" s="209"/>
      <c r="WTG99" s="209"/>
      <c r="WTH99" s="209"/>
      <c r="WTI99" s="209"/>
      <c r="WTJ99" s="209"/>
      <c r="WTK99" s="209"/>
      <c r="WTL99" s="209"/>
      <c r="WTM99" s="209"/>
      <c r="WTN99" s="209"/>
      <c r="WTO99" s="209"/>
      <c r="WTP99" s="209"/>
      <c r="WTQ99" s="209"/>
      <c r="WTR99" s="209"/>
      <c r="WTS99" s="209"/>
      <c r="WTT99" s="209"/>
      <c r="WTU99" s="209"/>
      <c r="WTV99" s="209"/>
      <c r="WTW99" s="209"/>
      <c r="WTX99" s="209"/>
      <c r="WTY99" s="209"/>
      <c r="WTZ99" s="209"/>
      <c r="WUA99" s="209"/>
      <c r="WUB99" s="209"/>
      <c r="WUC99" s="209"/>
      <c r="WUD99" s="209"/>
      <c r="WUE99" s="209"/>
      <c r="WUF99" s="209"/>
      <c r="WUG99" s="209"/>
      <c r="WUH99" s="209"/>
      <c r="WUI99" s="209"/>
      <c r="WUJ99" s="209"/>
      <c r="WUK99" s="209"/>
      <c r="WUL99" s="209"/>
      <c r="WUM99" s="209"/>
      <c r="WUN99" s="209"/>
      <c r="WUO99" s="209"/>
      <c r="WUP99" s="209"/>
      <c r="WUQ99" s="209"/>
      <c r="WUR99" s="209"/>
      <c r="WUS99" s="209"/>
      <c r="WUT99" s="209"/>
      <c r="WUU99" s="209"/>
      <c r="WUV99" s="209"/>
      <c r="WUW99" s="209"/>
      <c r="WUX99" s="209"/>
      <c r="WUY99" s="209"/>
      <c r="WUZ99" s="209"/>
      <c r="WVA99" s="209"/>
      <c r="WVB99" s="209"/>
      <c r="WVC99" s="209"/>
      <c r="WVD99" s="209"/>
      <c r="WVE99" s="209"/>
      <c r="WVF99" s="209"/>
      <c r="WVG99" s="209"/>
      <c r="WVH99" s="209"/>
      <c r="WVI99" s="209"/>
      <c r="WVJ99" s="209"/>
      <c r="WVK99" s="209"/>
      <c r="WVL99" s="209"/>
      <c r="WVM99" s="209"/>
      <c r="WVN99" s="209"/>
      <c r="WVO99" s="209"/>
      <c r="WVP99" s="209"/>
      <c r="WVQ99" s="209"/>
      <c r="WVR99" s="209"/>
      <c r="WVS99" s="209"/>
      <c r="WVT99" s="209"/>
      <c r="WVU99" s="209"/>
      <c r="WVV99" s="209"/>
      <c r="WVW99" s="209"/>
      <c r="WVX99" s="209"/>
      <c r="WVY99" s="209"/>
      <c r="WVZ99" s="209"/>
      <c r="WWA99" s="209"/>
      <c r="WWB99" s="209"/>
      <c r="WWC99" s="209"/>
      <c r="WWD99" s="209"/>
      <c r="WWE99" s="209"/>
      <c r="WWF99" s="209"/>
      <c r="WWG99" s="209"/>
      <c r="WWH99" s="209"/>
      <c r="WWI99" s="209"/>
      <c r="WWJ99" s="209"/>
      <c r="WWK99" s="209"/>
      <c r="WWL99" s="209"/>
      <c r="WWM99" s="209"/>
      <c r="WWN99" s="209"/>
      <c r="WWO99" s="209"/>
      <c r="WWP99" s="209"/>
      <c r="WWQ99" s="209"/>
      <c r="WWR99" s="209"/>
      <c r="WWS99" s="209"/>
      <c r="WWT99" s="209"/>
      <c r="WWU99" s="209"/>
      <c r="WWV99" s="209"/>
      <c r="WWW99" s="209"/>
      <c r="WWX99" s="209"/>
      <c r="WWY99" s="209"/>
      <c r="WWZ99" s="209"/>
    </row>
    <row r="100" spans="1:16172" s="197" customFormat="1" ht="15.75" customHeight="1" x14ac:dyDescent="0.2">
      <c r="A100" s="210">
        <v>5</v>
      </c>
      <c r="B100" s="197" t="s">
        <v>291</v>
      </c>
      <c r="C100" s="182" t="str">
        <f t="shared" si="8"/>
        <v>45</v>
      </c>
      <c r="D100" s="182" t="str">
        <f t="shared" si="9"/>
        <v>41</v>
      </c>
      <c r="E100" s="182" t="str">
        <f t="shared" si="10"/>
        <v>000</v>
      </c>
      <c r="F100" s="198" t="str">
        <f t="shared" si="7"/>
        <v>5000.02</v>
      </c>
      <c r="G100" s="197" t="s">
        <v>86</v>
      </c>
      <c r="H100" s="199">
        <v>0</v>
      </c>
      <c r="I100" s="199">
        <v>0</v>
      </c>
      <c r="J100" s="199"/>
      <c r="K100" s="199"/>
      <c r="L100" s="199"/>
      <c r="M100" s="199">
        <v>0</v>
      </c>
      <c r="N100" s="164">
        <v>0</v>
      </c>
      <c r="O100" s="200"/>
      <c r="Q100" s="201">
        <f>IFERROR(VLOOKUP(B100,[2]rptBudgetaryBudgetCrossOrganiza!$A$4:$K$282,2,FALSE),"0")</f>
        <v>0</v>
      </c>
      <c r="R100" s="201">
        <v>0</v>
      </c>
      <c r="S100" s="201"/>
      <c r="T100" s="201"/>
      <c r="U100" s="201"/>
      <c r="V100" s="201">
        <v>0</v>
      </c>
      <c r="W100" s="173">
        <v>0</v>
      </c>
      <c r="X100" s="202"/>
      <c r="Z100" s="203">
        <v>0</v>
      </c>
      <c r="AA100" s="203">
        <v>0</v>
      </c>
      <c r="AB100" s="203"/>
      <c r="AC100" s="203"/>
      <c r="AD100" s="203"/>
      <c r="AE100" s="203">
        <v>0</v>
      </c>
      <c r="AF100" s="204">
        <v>0</v>
      </c>
      <c r="AG100" s="204">
        <f t="shared" si="11"/>
        <v>0</v>
      </c>
      <c r="AI100" s="205">
        <v>0</v>
      </c>
      <c r="AJ100" s="205">
        <v>0</v>
      </c>
      <c r="AK100" s="206">
        <f>AJ100</f>
        <v>0</v>
      </c>
      <c r="AL100" s="205" t="str">
        <f>IFERROR(VLOOKUP(B100,[3]rptBudgetaryBudgetCrossOrganiza!$A$2637:$N$2708,13,FALSE),"0")</f>
        <v>0</v>
      </c>
      <c r="AM100" s="206"/>
      <c r="AN100" s="206"/>
      <c r="AO100" s="206"/>
      <c r="AP100" s="206"/>
      <c r="AQ100" s="206"/>
      <c r="AR100" s="227"/>
      <c r="AT100" s="228"/>
      <c r="AU100" s="228"/>
      <c r="AV100" s="228"/>
      <c r="AW100" s="228"/>
      <c r="AX100" s="228"/>
      <c r="AY100" s="228"/>
      <c r="AZ100" s="228"/>
      <c r="BA100" s="228">
        <f>AZ100-AU100</f>
        <v>0</v>
      </c>
    </row>
    <row r="101" spans="1:16172" s="197" customFormat="1" ht="15.75" customHeight="1" x14ac:dyDescent="0.2">
      <c r="A101" s="210">
        <v>5</v>
      </c>
      <c r="B101" s="197" t="s">
        <v>293</v>
      </c>
      <c r="C101" s="182" t="str">
        <f t="shared" si="8"/>
        <v>45</v>
      </c>
      <c r="D101" s="182" t="str">
        <f t="shared" si="9"/>
        <v>41</v>
      </c>
      <c r="E101" s="182" t="str">
        <f t="shared" si="10"/>
        <v>000</v>
      </c>
      <c r="F101" s="198" t="str">
        <f t="shared" si="7"/>
        <v>5000.03</v>
      </c>
      <c r="G101" s="197" t="s">
        <v>87</v>
      </c>
      <c r="H101" s="199">
        <v>0</v>
      </c>
      <c r="I101" s="199">
        <v>0</v>
      </c>
      <c r="J101" s="199"/>
      <c r="K101" s="199"/>
      <c r="L101" s="199"/>
      <c r="M101" s="199">
        <v>0</v>
      </c>
      <c r="N101" s="200">
        <v>0</v>
      </c>
      <c r="O101" s="200"/>
      <c r="Q101" s="201">
        <f>IFERROR(VLOOKUP(B101,[2]rptBudgetaryBudgetCrossOrganiza!$A$4:$K$282,2,FALSE),"0")</f>
        <v>0</v>
      </c>
      <c r="R101" s="201">
        <v>0</v>
      </c>
      <c r="S101" s="201"/>
      <c r="T101" s="201"/>
      <c r="U101" s="201"/>
      <c r="V101" s="201">
        <v>0</v>
      </c>
      <c r="W101" s="202">
        <v>0</v>
      </c>
      <c r="X101" s="202"/>
      <c r="Z101" s="203">
        <v>0</v>
      </c>
      <c r="AA101" s="203">
        <v>0</v>
      </c>
      <c r="AB101" s="203"/>
      <c r="AC101" s="203"/>
      <c r="AD101" s="203"/>
      <c r="AE101" s="203">
        <v>0</v>
      </c>
      <c r="AF101" s="204">
        <v>0</v>
      </c>
      <c r="AG101" s="204">
        <f t="shared" si="11"/>
        <v>0</v>
      </c>
      <c r="AI101" s="205">
        <v>0</v>
      </c>
      <c r="AJ101" s="205">
        <v>0</v>
      </c>
      <c r="AK101" s="206">
        <v>200463</v>
      </c>
      <c r="AL101" s="205" t="str">
        <f>IFERROR(VLOOKUP(B101,[3]rptBudgetaryBudgetCrossOrganiza!$A$2637:$N$2708,13,FALSE),"0")</f>
        <v>0</v>
      </c>
      <c r="AM101" s="206"/>
      <c r="AN101" s="206"/>
      <c r="AO101" s="206"/>
      <c r="AP101" s="206"/>
      <c r="AQ101" s="215"/>
      <c r="AR101" s="227"/>
      <c r="AT101" s="228"/>
      <c r="AU101" s="228"/>
      <c r="AV101" s="228"/>
      <c r="AW101" s="228"/>
      <c r="AX101" s="228"/>
      <c r="AY101" s="228"/>
      <c r="AZ101" s="228"/>
      <c r="BA101" s="228">
        <f>AZ101-AU101</f>
        <v>0</v>
      </c>
    </row>
    <row r="102" spans="1:16172" s="197" customFormat="1" ht="15.75" customHeight="1" x14ac:dyDescent="0.2">
      <c r="A102" s="210">
        <v>5</v>
      </c>
      <c r="B102" s="197" t="s">
        <v>295</v>
      </c>
      <c r="C102" s="182" t="str">
        <f t="shared" si="8"/>
        <v>45</v>
      </c>
      <c r="D102" s="182" t="str">
        <f t="shared" si="9"/>
        <v>41</v>
      </c>
      <c r="E102" s="182" t="str">
        <f t="shared" si="10"/>
        <v>000</v>
      </c>
      <c r="F102" s="198" t="str">
        <f t="shared" si="7"/>
        <v>5000.04</v>
      </c>
      <c r="G102" s="197" t="s">
        <v>474</v>
      </c>
      <c r="H102" s="199">
        <v>0</v>
      </c>
      <c r="I102" s="199">
        <v>0</v>
      </c>
      <c r="J102" s="199"/>
      <c r="K102" s="199"/>
      <c r="L102" s="199"/>
      <c r="M102" s="199">
        <v>0</v>
      </c>
      <c r="N102" s="200">
        <v>0</v>
      </c>
      <c r="O102" s="200"/>
      <c r="Q102" s="201">
        <f>IFERROR(VLOOKUP(B102,[2]rptBudgetaryBudgetCrossOrganiza!$A$4:$K$282,2,FALSE),"0")</f>
        <v>0</v>
      </c>
      <c r="R102" s="201">
        <v>0</v>
      </c>
      <c r="S102" s="201"/>
      <c r="T102" s="201"/>
      <c r="U102" s="201"/>
      <c r="V102" s="201">
        <v>0</v>
      </c>
      <c r="W102" s="202">
        <v>0</v>
      </c>
      <c r="X102" s="202"/>
      <c r="Z102" s="203">
        <v>0</v>
      </c>
      <c r="AA102" s="203">
        <v>0</v>
      </c>
      <c r="AB102" s="203"/>
      <c r="AC102" s="203"/>
      <c r="AD102" s="203"/>
      <c r="AE102" s="203">
        <v>0</v>
      </c>
      <c r="AF102" s="204">
        <v>0</v>
      </c>
      <c r="AG102" s="204">
        <f t="shared" si="11"/>
        <v>0</v>
      </c>
      <c r="AI102" s="205">
        <v>0</v>
      </c>
      <c r="AJ102" s="205">
        <v>0</v>
      </c>
      <c r="AK102" s="206">
        <v>1790</v>
      </c>
      <c r="AL102" s="205" t="str">
        <f>IFERROR(VLOOKUP(B102,[3]rptBudgetaryBudgetCrossOrganiza!$A$2637:$N$2708,13,FALSE),"0")</f>
        <v>0</v>
      </c>
      <c r="AM102" s="206"/>
      <c r="AN102" s="206"/>
      <c r="AO102" s="206"/>
      <c r="AP102" s="206"/>
      <c r="AQ102" s="215"/>
      <c r="AR102" s="227"/>
      <c r="AT102" s="228"/>
      <c r="AU102" s="228"/>
      <c r="AV102" s="228"/>
      <c r="AW102" s="228"/>
      <c r="AX102" s="228"/>
      <c r="AY102" s="228"/>
      <c r="AZ102" s="228"/>
      <c r="BA102" s="228">
        <f>AZ102-AU102</f>
        <v>0</v>
      </c>
    </row>
    <row r="103" spans="1:16172" s="197" customFormat="1" ht="15.75" customHeight="1" x14ac:dyDescent="0.2">
      <c r="A103" s="210">
        <v>5</v>
      </c>
      <c r="B103" s="197" t="s">
        <v>297</v>
      </c>
      <c r="C103" s="182" t="str">
        <f t="shared" si="8"/>
        <v>45</v>
      </c>
      <c r="D103" s="182" t="str">
        <f t="shared" si="9"/>
        <v>41</v>
      </c>
      <c r="E103" s="182" t="str">
        <f t="shared" si="10"/>
        <v>000</v>
      </c>
      <c r="F103" s="198" t="str">
        <f t="shared" si="7"/>
        <v>5000.05</v>
      </c>
      <c r="G103" s="197" t="s">
        <v>475</v>
      </c>
      <c r="H103" s="199">
        <v>0</v>
      </c>
      <c r="I103" s="199">
        <v>0</v>
      </c>
      <c r="J103" s="199"/>
      <c r="K103" s="199"/>
      <c r="L103" s="199"/>
      <c r="M103" s="199">
        <v>0</v>
      </c>
      <c r="N103" s="200">
        <v>0</v>
      </c>
      <c r="O103" s="200"/>
      <c r="Q103" s="201">
        <f>IFERROR(VLOOKUP(B103,[2]rptBudgetaryBudgetCrossOrganiza!$A$4:$K$282,2,FALSE),"0")</f>
        <v>0</v>
      </c>
      <c r="R103" s="201">
        <v>0</v>
      </c>
      <c r="S103" s="201"/>
      <c r="T103" s="201"/>
      <c r="U103" s="201"/>
      <c r="V103" s="201">
        <v>0</v>
      </c>
      <c r="W103" s="202">
        <v>0</v>
      </c>
      <c r="X103" s="202"/>
      <c r="Z103" s="203">
        <v>0</v>
      </c>
      <c r="AA103" s="203">
        <v>0</v>
      </c>
      <c r="AB103" s="203"/>
      <c r="AC103" s="203"/>
      <c r="AD103" s="203"/>
      <c r="AE103" s="203">
        <v>0</v>
      </c>
      <c r="AF103" s="204">
        <v>0</v>
      </c>
      <c r="AG103" s="204">
        <f t="shared" si="11"/>
        <v>0</v>
      </c>
      <c r="AI103" s="205">
        <v>0</v>
      </c>
      <c r="AJ103" s="205">
        <v>0</v>
      </c>
      <c r="AK103" s="206"/>
      <c r="AL103" s="205" t="str">
        <f>IFERROR(VLOOKUP(B103,[3]rptBudgetaryBudgetCrossOrganiza!$A$2637:$N$2708,13,FALSE),"0")</f>
        <v>0</v>
      </c>
      <c r="AM103" s="206"/>
      <c r="AN103" s="206"/>
      <c r="AO103" s="206"/>
      <c r="AP103" s="206"/>
      <c r="AQ103" s="215"/>
      <c r="AR103" s="227"/>
      <c r="AT103" s="228"/>
      <c r="AU103" s="228"/>
      <c r="AV103" s="228"/>
      <c r="AW103" s="228"/>
      <c r="AX103" s="228"/>
      <c r="AY103" s="228"/>
      <c r="AZ103" s="228"/>
      <c r="BA103" s="228"/>
    </row>
    <row r="104" spans="1:16172" s="197" customFormat="1" ht="15.75" customHeight="1" x14ac:dyDescent="0.2">
      <c r="A104" s="210">
        <v>5</v>
      </c>
      <c r="B104" s="229" t="s">
        <v>299</v>
      </c>
      <c r="C104" s="182" t="str">
        <f t="shared" si="8"/>
        <v>45</v>
      </c>
      <c r="D104" s="182" t="str">
        <f t="shared" si="9"/>
        <v>41</v>
      </c>
      <c r="E104" s="182" t="str">
        <f t="shared" si="10"/>
        <v>000</v>
      </c>
      <c r="F104" s="198" t="str">
        <f t="shared" si="7"/>
        <v>5000.06</v>
      </c>
      <c r="G104" s="197" t="s">
        <v>88</v>
      </c>
      <c r="H104" s="199">
        <v>0</v>
      </c>
      <c r="I104" s="199">
        <v>0</v>
      </c>
      <c r="J104" s="199"/>
      <c r="K104" s="199"/>
      <c r="L104" s="199"/>
      <c r="M104" s="199">
        <v>0</v>
      </c>
      <c r="N104" s="200">
        <v>0</v>
      </c>
      <c r="O104" s="200"/>
      <c r="Q104" s="201">
        <f>IFERROR(VLOOKUP(B104,[2]rptBudgetaryBudgetCrossOrganiza!$A$4:$K$282,2,FALSE),"0")</f>
        <v>0</v>
      </c>
      <c r="R104" s="201">
        <v>0</v>
      </c>
      <c r="S104" s="201"/>
      <c r="T104" s="201"/>
      <c r="U104" s="201"/>
      <c r="V104" s="201">
        <v>0</v>
      </c>
      <c r="W104" s="202">
        <v>0</v>
      </c>
      <c r="X104" s="202"/>
      <c r="Z104" s="203">
        <v>0</v>
      </c>
      <c r="AA104" s="203">
        <v>0</v>
      </c>
      <c r="AB104" s="203"/>
      <c r="AC104" s="203"/>
      <c r="AD104" s="203"/>
      <c r="AE104" s="203">
        <v>0</v>
      </c>
      <c r="AF104" s="204">
        <v>0</v>
      </c>
      <c r="AG104" s="204">
        <f t="shared" si="11"/>
        <v>0</v>
      </c>
      <c r="AI104" s="205">
        <v>0</v>
      </c>
      <c r="AJ104" s="205">
        <v>0</v>
      </c>
      <c r="AK104" s="206">
        <v>14055</v>
      </c>
      <c r="AL104" s="205" t="str">
        <f>IFERROR(VLOOKUP(B104,[3]rptBudgetaryBudgetCrossOrganiza!$A$2637:$N$2708,13,FALSE),"0")</f>
        <v>0</v>
      </c>
      <c r="AM104" s="206"/>
      <c r="AN104" s="206"/>
      <c r="AO104" s="206"/>
      <c r="AP104" s="206"/>
      <c r="AQ104" s="215"/>
      <c r="AR104" s="227"/>
      <c r="AT104" s="228"/>
      <c r="AU104" s="228"/>
      <c r="AV104" s="228"/>
      <c r="AW104" s="228"/>
      <c r="AX104" s="228"/>
      <c r="AY104" s="228"/>
      <c r="AZ104" s="228"/>
      <c r="BA104" s="228">
        <f t="shared" ref="BA104:BA114" si="12">AZ104-AU104</f>
        <v>0</v>
      </c>
    </row>
    <row r="105" spans="1:16172" s="197" customFormat="1" ht="15.75" customHeight="1" x14ac:dyDescent="0.2">
      <c r="A105" s="210">
        <v>5</v>
      </c>
      <c r="B105" s="197" t="s">
        <v>301</v>
      </c>
      <c r="C105" s="182" t="str">
        <f t="shared" si="8"/>
        <v>45</v>
      </c>
      <c r="D105" s="182" t="str">
        <f t="shared" si="9"/>
        <v>41</v>
      </c>
      <c r="E105" s="182" t="str">
        <f t="shared" si="10"/>
        <v>000</v>
      </c>
      <c r="F105" s="198" t="str">
        <f t="shared" si="7"/>
        <v>5000.07</v>
      </c>
      <c r="G105" s="197" t="s">
        <v>89</v>
      </c>
      <c r="H105" s="199">
        <v>0</v>
      </c>
      <c r="I105" s="199">
        <v>0</v>
      </c>
      <c r="J105" s="199"/>
      <c r="K105" s="199"/>
      <c r="L105" s="199"/>
      <c r="M105" s="199">
        <v>0</v>
      </c>
      <c r="N105" s="200">
        <v>0</v>
      </c>
      <c r="O105" s="200"/>
      <c r="Q105" s="201">
        <f>IFERROR(VLOOKUP(B105,[2]rptBudgetaryBudgetCrossOrganiza!$A$4:$K$282,2,FALSE),"0")</f>
        <v>0</v>
      </c>
      <c r="R105" s="201">
        <v>0</v>
      </c>
      <c r="S105" s="201"/>
      <c r="T105" s="201"/>
      <c r="U105" s="201"/>
      <c r="V105" s="201">
        <v>0</v>
      </c>
      <c r="W105" s="202">
        <v>0</v>
      </c>
      <c r="X105" s="202"/>
      <c r="Z105" s="203">
        <v>0</v>
      </c>
      <c r="AA105" s="203">
        <v>0</v>
      </c>
      <c r="AB105" s="203"/>
      <c r="AC105" s="203"/>
      <c r="AD105" s="203"/>
      <c r="AE105" s="203">
        <v>0</v>
      </c>
      <c r="AF105" s="204">
        <v>0</v>
      </c>
      <c r="AG105" s="204">
        <f t="shared" si="11"/>
        <v>0</v>
      </c>
      <c r="AI105" s="205">
        <v>0</v>
      </c>
      <c r="AJ105" s="205">
        <v>0</v>
      </c>
      <c r="AK105" s="206">
        <v>540</v>
      </c>
      <c r="AL105" s="205" t="str">
        <f>IFERROR(VLOOKUP(B105,[3]rptBudgetaryBudgetCrossOrganiza!$A$2637:$N$2708,13,FALSE),"0")</f>
        <v>0</v>
      </c>
      <c r="AM105" s="206"/>
      <c r="AN105" s="206"/>
      <c r="AO105" s="206"/>
      <c r="AP105" s="206"/>
      <c r="AQ105" s="215"/>
      <c r="AR105" s="227"/>
      <c r="AT105" s="228"/>
      <c r="AU105" s="228"/>
      <c r="AV105" s="228"/>
      <c r="AW105" s="228"/>
      <c r="AX105" s="228"/>
      <c r="AY105" s="228"/>
      <c r="AZ105" s="228"/>
      <c r="BA105" s="228">
        <f t="shared" si="12"/>
        <v>0</v>
      </c>
    </row>
    <row r="106" spans="1:16172" s="197" customFormat="1" ht="15.75" customHeight="1" x14ac:dyDescent="0.2">
      <c r="A106" s="210">
        <v>5</v>
      </c>
      <c r="B106" s="197" t="s">
        <v>303</v>
      </c>
      <c r="C106" s="182" t="str">
        <f t="shared" si="8"/>
        <v>45</v>
      </c>
      <c r="D106" s="182" t="str">
        <f t="shared" si="9"/>
        <v>41</v>
      </c>
      <c r="E106" s="182" t="str">
        <f t="shared" si="10"/>
        <v>000</v>
      </c>
      <c r="F106" s="198" t="str">
        <f t="shared" si="7"/>
        <v>5000.08</v>
      </c>
      <c r="G106" s="197" t="s">
        <v>476</v>
      </c>
      <c r="H106" s="199">
        <v>0</v>
      </c>
      <c r="I106" s="199">
        <v>0</v>
      </c>
      <c r="J106" s="199"/>
      <c r="K106" s="199"/>
      <c r="L106" s="199"/>
      <c r="M106" s="199">
        <v>0</v>
      </c>
      <c r="N106" s="200">
        <v>0</v>
      </c>
      <c r="O106" s="200"/>
      <c r="Q106" s="201">
        <f>IFERROR(VLOOKUP(B106,[2]rptBudgetaryBudgetCrossOrganiza!$A$4:$K$282,2,FALSE),"0")</f>
        <v>0</v>
      </c>
      <c r="R106" s="201">
        <v>0</v>
      </c>
      <c r="S106" s="201"/>
      <c r="T106" s="201"/>
      <c r="U106" s="201"/>
      <c r="V106" s="201">
        <v>0</v>
      </c>
      <c r="W106" s="202">
        <v>0</v>
      </c>
      <c r="X106" s="202"/>
      <c r="Z106" s="203">
        <v>0</v>
      </c>
      <c r="AA106" s="203">
        <v>0</v>
      </c>
      <c r="AB106" s="203"/>
      <c r="AC106" s="203"/>
      <c r="AD106" s="203"/>
      <c r="AE106" s="203">
        <v>0</v>
      </c>
      <c r="AF106" s="204">
        <v>0</v>
      </c>
      <c r="AG106" s="204">
        <f t="shared" si="11"/>
        <v>0</v>
      </c>
      <c r="AI106" s="205">
        <v>0</v>
      </c>
      <c r="AJ106" s="205">
        <v>0</v>
      </c>
      <c r="AK106" s="206">
        <v>1220</v>
      </c>
      <c r="AL106" s="205" t="str">
        <f>IFERROR(VLOOKUP(B106,[3]rptBudgetaryBudgetCrossOrganiza!$A$2637:$N$2708,13,FALSE),"0")</f>
        <v>0</v>
      </c>
      <c r="AM106" s="206"/>
      <c r="AN106" s="206"/>
      <c r="AO106" s="206"/>
      <c r="AP106" s="206"/>
      <c r="AQ106" s="215"/>
      <c r="AR106" s="227"/>
      <c r="AT106" s="228"/>
      <c r="AU106" s="228"/>
      <c r="AV106" s="228"/>
      <c r="AW106" s="228"/>
      <c r="AX106" s="228"/>
      <c r="AY106" s="228"/>
      <c r="AZ106" s="228"/>
      <c r="BA106" s="228">
        <f t="shared" si="12"/>
        <v>0</v>
      </c>
    </row>
    <row r="107" spans="1:16172" s="197" customFormat="1" ht="15.75" customHeight="1" x14ac:dyDescent="0.2">
      <c r="A107" s="210">
        <v>5</v>
      </c>
      <c r="B107" s="197" t="s">
        <v>306</v>
      </c>
      <c r="C107" s="182" t="str">
        <f t="shared" si="8"/>
        <v>45</v>
      </c>
      <c r="D107" s="182" t="str">
        <f t="shared" si="9"/>
        <v>41</v>
      </c>
      <c r="E107" s="182" t="str">
        <f t="shared" si="10"/>
        <v>000</v>
      </c>
      <c r="F107" s="198" t="str">
        <f t="shared" si="7"/>
        <v>5000.09</v>
      </c>
      <c r="G107" s="197" t="s">
        <v>477</v>
      </c>
      <c r="H107" s="199">
        <v>0</v>
      </c>
      <c r="I107" s="199">
        <v>0</v>
      </c>
      <c r="J107" s="199"/>
      <c r="K107" s="199"/>
      <c r="L107" s="199"/>
      <c r="M107" s="199">
        <v>0</v>
      </c>
      <c r="N107" s="200">
        <v>0</v>
      </c>
      <c r="O107" s="200"/>
      <c r="Q107" s="201">
        <f>IFERROR(VLOOKUP(B107,[2]rptBudgetaryBudgetCrossOrganiza!$A$4:$K$282,2,FALSE),"0")</f>
        <v>0</v>
      </c>
      <c r="R107" s="201">
        <v>0</v>
      </c>
      <c r="S107" s="201"/>
      <c r="T107" s="201"/>
      <c r="U107" s="201"/>
      <c r="V107" s="201">
        <v>0</v>
      </c>
      <c r="W107" s="202">
        <v>0</v>
      </c>
      <c r="X107" s="202"/>
      <c r="Z107" s="203">
        <v>0</v>
      </c>
      <c r="AA107" s="203">
        <v>0</v>
      </c>
      <c r="AB107" s="203"/>
      <c r="AC107" s="203"/>
      <c r="AD107" s="203"/>
      <c r="AE107" s="203">
        <v>0</v>
      </c>
      <c r="AF107" s="204">
        <v>0</v>
      </c>
      <c r="AG107" s="204">
        <f t="shared" si="11"/>
        <v>0</v>
      </c>
      <c r="AI107" s="205">
        <v>0</v>
      </c>
      <c r="AJ107" s="205">
        <v>0</v>
      </c>
      <c r="AK107" s="206">
        <v>3605</v>
      </c>
      <c r="AL107" s="205" t="str">
        <f>IFERROR(VLOOKUP(B107,[3]rptBudgetaryBudgetCrossOrganiza!$A$2637:$N$2708,13,FALSE),"0")</f>
        <v>0</v>
      </c>
      <c r="AM107" s="206"/>
      <c r="AN107" s="206"/>
      <c r="AO107" s="206"/>
      <c r="AP107" s="206"/>
      <c r="AQ107" s="215"/>
      <c r="AR107" s="227"/>
      <c r="AT107" s="228"/>
      <c r="AU107" s="228"/>
      <c r="AV107" s="228"/>
      <c r="AW107" s="228"/>
      <c r="AX107" s="228"/>
      <c r="AY107" s="228"/>
      <c r="AZ107" s="228"/>
      <c r="BA107" s="228">
        <f t="shared" si="12"/>
        <v>0</v>
      </c>
    </row>
    <row r="108" spans="1:16172" s="197" customFormat="1" ht="15.75" customHeight="1" x14ac:dyDescent="0.2">
      <c r="A108" s="210">
        <v>5</v>
      </c>
      <c r="B108" s="197" t="s">
        <v>308</v>
      </c>
      <c r="C108" s="182" t="str">
        <f t="shared" si="8"/>
        <v>45</v>
      </c>
      <c r="D108" s="182" t="str">
        <f t="shared" si="9"/>
        <v>41</v>
      </c>
      <c r="E108" s="182" t="str">
        <f t="shared" si="10"/>
        <v>000</v>
      </c>
      <c r="F108" s="198" t="str">
        <f t="shared" si="7"/>
        <v>5000.10</v>
      </c>
      <c r="G108" s="197" t="s">
        <v>478</v>
      </c>
      <c r="H108" s="199">
        <v>0</v>
      </c>
      <c r="I108" s="199">
        <v>0</v>
      </c>
      <c r="J108" s="199"/>
      <c r="K108" s="199"/>
      <c r="L108" s="199"/>
      <c r="M108" s="199">
        <v>0</v>
      </c>
      <c r="N108" s="200">
        <v>0</v>
      </c>
      <c r="O108" s="200"/>
      <c r="Q108" s="201">
        <f>IFERROR(VLOOKUP(B108,[2]rptBudgetaryBudgetCrossOrganiza!$A$4:$K$282,2,FALSE),"0")</f>
        <v>0</v>
      </c>
      <c r="R108" s="201">
        <v>0</v>
      </c>
      <c r="S108" s="201"/>
      <c r="T108" s="201"/>
      <c r="U108" s="201"/>
      <c r="V108" s="201">
        <v>0</v>
      </c>
      <c r="W108" s="202">
        <v>0</v>
      </c>
      <c r="X108" s="202"/>
      <c r="Z108" s="203">
        <v>0</v>
      </c>
      <c r="AA108" s="203">
        <v>0</v>
      </c>
      <c r="AB108" s="203"/>
      <c r="AC108" s="203"/>
      <c r="AD108" s="203"/>
      <c r="AE108" s="203">
        <v>0</v>
      </c>
      <c r="AF108" s="204">
        <v>0</v>
      </c>
      <c r="AG108" s="204">
        <f t="shared" si="11"/>
        <v>0</v>
      </c>
      <c r="AI108" s="205">
        <v>0</v>
      </c>
      <c r="AJ108" s="205">
        <v>0</v>
      </c>
      <c r="AK108" s="206">
        <v>900</v>
      </c>
      <c r="AL108" s="205" t="str">
        <f>IFERROR(VLOOKUP(B108,[3]rptBudgetaryBudgetCrossOrganiza!$A$2637:$N$2708,13,FALSE),"0")</f>
        <v>0</v>
      </c>
      <c r="AM108" s="206"/>
      <c r="AN108" s="206"/>
      <c r="AO108" s="206"/>
      <c r="AP108" s="206"/>
      <c r="AQ108" s="215"/>
      <c r="AR108" s="227"/>
      <c r="AT108" s="228"/>
      <c r="AU108" s="228"/>
      <c r="AV108" s="228"/>
      <c r="AW108" s="228"/>
      <c r="AX108" s="228"/>
      <c r="AY108" s="228"/>
      <c r="AZ108" s="228"/>
      <c r="BA108" s="228">
        <f t="shared" si="12"/>
        <v>0</v>
      </c>
    </row>
    <row r="109" spans="1:16172" s="197" customFormat="1" ht="15.75" customHeight="1" x14ac:dyDescent="0.2">
      <c r="A109" s="210">
        <v>5</v>
      </c>
      <c r="B109" s="197" t="s">
        <v>311</v>
      </c>
      <c r="C109" s="182" t="str">
        <f t="shared" si="8"/>
        <v>45</v>
      </c>
      <c r="D109" s="182" t="str">
        <f t="shared" si="9"/>
        <v>41</v>
      </c>
      <c r="E109" s="182" t="str">
        <f t="shared" si="10"/>
        <v>000</v>
      </c>
      <c r="F109" s="198" t="str">
        <f t="shared" si="7"/>
        <v>5000.11</v>
      </c>
      <c r="G109" s="197" t="s">
        <v>479</v>
      </c>
      <c r="H109" s="199">
        <v>0</v>
      </c>
      <c r="I109" s="199">
        <v>0</v>
      </c>
      <c r="J109" s="199"/>
      <c r="K109" s="199"/>
      <c r="L109" s="199"/>
      <c r="M109" s="199">
        <v>0</v>
      </c>
      <c r="N109" s="200">
        <v>0</v>
      </c>
      <c r="O109" s="200"/>
      <c r="Q109" s="201">
        <f>IFERROR(VLOOKUP(B109,[2]rptBudgetaryBudgetCrossOrganiza!$A$4:$K$282,2,FALSE),"0")</f>
        <v>0</v>
      </c>
      <c r="R109" s="201">
        <v>0</v>
      </c>
      <c r="S109" s="201"/>
      <c r="T109" s="201"/>
      <c r="U109" s="201"/>
      <c r="V109" s="201">
        <v>0</v>
      </c>
      <c r="W109" s="202">
        <v>0</v>
      </c>
      <c r="X109" s="202"/>
      <c r="Z109" s="203">
        <v>0</v>
      </c>
      <c r="AA109" s="203">
        <v>0</v>
      </c>
      <c r="AB109" s="203"/>
      <c r="AC109" s="203"/>
      <c r="AD109" s="203"/>
      <c r="AE109" s="203">
        <v>0</v>
      </c>
      <c r="AF109" s="204">
        <v>0</v>
      </c>
      <c r="AG109" s="204">
        <f t="shared" si="11"/>
        <v>0</v>
      </c>
      <c r="AI109" s="205">
        <v>0</v>
      </c>
      <c r="AJ109" s="205">
        <v>0</v>
      </c>
      <c r="AK109" s="206">
        <v>1300000</v>
      </c>
      <c r="AL109" s="205" t="str">
        <f>IFERROR(VLOOKUP(B109,[3]rptBudgetaryBudgetCrossOrganiza!$A$2637:$N$2708,13,FALSE),"0")</f>
        <v>0</v>
      </c>
      <c r="AM109" s="206"/>
      <c r="AN109" s="206"/>
      <c r="AO109" s="206"/>
      <c r="AP109" s="206"/>
      <c r="AQ109" s="206"/>
      <c r="AR109" s="227"/>
      <c r="AT109" s="228"/>
      <c r="AU109" s="228"/>
      <c r="AV109" s="228"/>
      <c r="AW109" s="228"/>
      <c r="AX109" s="228"/>
      <c r="AY109" s="228"/>
      <c r="AZ109" s="228"/>
      <c r="BA109" s="228">
        <f t="shared" si="12"/>
        <v>0</v>
      </c>
    </row>
    <row r="110" spans="1:16172" s="197" customFormat="1" ht="15.75" customHeight="1" x14ac:dyDescent="0.2">
      <c r="A110" s="210">
        <v>5</v>
      </c>
      <c r="B110" s="197" t="s">
        <v>313</v>
      </c>
      <c r="C110" s="182" t="str">
        <f t="shared" si="8"/>
        <v>45</v>
      </c>
      <c r="D110" s="182" t="str">
        <f t="shared" si="9"/>
        <v>41</v>
      </c>
      <c r="E110" s="182" t="str">
        <f t="shared" si="10"/>
        <v>000</v>
      </c>
      <c r="F110" s="198" t="str">
        <f t="shared" si="7"/>
        <v>5000.12</v>
      </c>
      <c r="G110" s="197" t="s">
        <v>480</v>
      </c>
      <c r="H110" s="199">
        <v>0</v>
      </c>
      <c r="I110" s="199">
        <v>0</v>
      </c>
      <c r="J110" s="199"/>
      <c r="K110" s="199"/>
      <c r="L110" s="199"/>
      <c r="M110" s="199">
        <v>0</v>
      </c>
      <c r="N110" s="200">
        <v>0</v>
      </c>
      <c r="O110" s="200"/>
      <c r="Q110" s="201">
        <f>IFERROR(VLOOKUP(B110,[2]rptBudgetaryBudgetCrossOrganiza!$A$4:$K$282,2,FALSE),"0")</f>
        <v>0</v>
      </c>
      <c r="R110" s="201">
        <v>0</v>
      </c>
      <c r="S110" s="201"/>
      <c r="T110" s="201"/>
      <c r="U110" s="201"/>
      <c r="V110" s="201">
        <v>0</v>
      </c>
      <c r="W110" s="202">
        <v>0</v>
      </c>
      <c r="X110" s="202"/>
      <c r="Z110" s="203">
        <v>0</v>
      </c>
      <c r="AA110" s="203">
        <v>0</v>
      </c>
      <c r="AB110" s="203"/>
      <c r="AC110" s="203"/>
      <c r="AD110" s="203"/>
      <c r="AE110" s="203">
        <v>0</v>
      </c>
      <c r="AF110" s="204">
        <v>0</v>
      </c>
      <c r="AG110" s="204">
        <f t="shared" si="11"/>
        <v>0</v>
      </c>
      <c r="AI110" s="205">
        <v>0</v>
      </c>
      <c r="AJ110" s="205">
        <v>0</v>
      </c>
      <c r="AK110" s="206">
        <v>3200</v>
      </c>
      <c r="AL110" s="205" t="str">
        <f>IFERROR(VLOOKUP(B110,[3]rptBudgetaryBudgetCrossOrganiza!$A$2637:$N$2708,13,FALSE),"0")</f>
        <v>0</v>
      </c>
      <c r="AM110" s="206"/>
      <c r="AN110" s="206"/>
      <c r="AO110" s="206"/>
      <c r="AP110" s="206"/>
      <c r="AQ110" s="206"/>
      <c r="AR110" s="227"/>
      <c r="AT110" s="228"/>
      <c r="AU110" s="228"/>
      <c r="AV110" s="228"/>
      <c r="AW110" s="228"/>
      <c r="AX110" s="228"/>
      <c r="AY110" s="228"/>
      <c r="AZ110" s="228"/>
      <c r="BA110" s="228">
        <f t="shared" si="12"/>
        <v>0</v>
      </c>
    </row>
    <row r="111" spans="1:16172" s="197" customFormat="1" ht="15.75" customHeight="1" x14ac:dyDescent="0.2">
      <c r="A111" s="210">
        <v>5</v>
      </c>
      <c r="B111" s="197" t="s">
        <v>316</v>
      </c>
      <c r="C111" s="182" t="str">
        <f t="shared" si="8"/>
        <v>45</v>
      </c>
      <c r="D111" s="182" t="str">
        <f t="shared" si="9"/>
        <v>41</v>
      </c>
      <c r="E111" s="182" t="str">
        <f t="shared" si="10"/>
        <v>000</v>
      </c>
      <c r="F111" s="198" t="str">
        <f t="shared" si="7"/>
        <v>5000.13</v>
      </c>
      <c r="G111" s="197" t="s">
        <v>481</v>
      </c>
      <c r="H111" s="199">
        <v>0</v>
      </c>
      <c r="I111" s="199">
        <v>0</v>
      </c>
      <c r="J111" s="199"/>
      <c r="K111" s="199"/>
      <c r="L111" s="199"/>
      <c r="M111" s="199">
        <v>0</v>
      </c>
      <c r="N111" s="200">
        <v>0</v>
      </c>
      <c r="O111" s="200"/>
      <c r="Q111" s="201">
        <f>IFERROR(VLOOKUP(B111,[2]rptBudgetaryBudgetCrossOrganiza!$A$4:$K$282,2,FALSE),"0")</f>
        <v>0</v>
      </c>
      <c r="R111" s="201">
        <v>0</v>
      </c>
      <c r="S111" s="201"/>
      <c r="T111" s="201"/>
      <c r="U111" s="201"/>
      <c r="V111" s="201">
        <v>0</v>
      </c>
      <c r="W111" s="202">
        <v>0</v>
      </c>
      <c r="X111" s="202"/>
      <c r="Z111" s="203">
        <v>0</v>
      </c>
      <c r="AA111" s="203">
        <v>0</v>
      </c>
      <c r="AB111" s="203"/>
      <c r="AC111" s="203"/>
      <c r="AD111" s="203"/>
      <c r="AE111" s="203">
        <v>0</v>
      </c>
      <c r="AF111" s="204">
        <v>0</v>
      </c>
      <c r="AG111" s="204">
        <f t="shared" si="11"/>
        <v>0</v>
      </c>
      <c r="AI111" s="205">
        <v>0</v>
      </c>
      <c r="AJ111" s="205">
        <v>0</v>
      </c>
      <c r="AK111" s="206">
        <v>17000</v>
      </c>
      <c r="AL111" s="205" t="str">
        <f>IFERROR(VLOOKUP(B111,[3]rptBudgetaryBudgetCrossOrganiza!$A$2637:$N$2708,13,FALSE),"0")</f>
        <v>0</v>
      </c>
      <c r="AM111" s="206"/>
      <c r="AN111" s="206"/>
      <c r="AO111" s="206"/>
      <c r="AP111" s="206"/>
      <c r="AQ111" s="206"/>
      <c r="AR111" s="227"/>
      <c r="AT111" s="228"/>
      <c r="AU111" s="228"/>
      <c r="AV111" s="228"/>
      <c r="AW111" s="228"/>
      <c r="AX111" s="228"/>
      <c r="AY111" s="228"/>
      <c r="AZ111" s="228"/>
      <c r="BA111" s="228">
        <f t="shared" si="12"/>
        <v>0</v>
      </c>
    </row>
    <row r="112" spans="1:16172" s="197" customFormat="1" ht="15.75" customHeight="1" x14ac:dyDescent="0.2">
      <c r="A112" s="210">
        <v>5</v>
      </c>
      <c r="B112" s="197" t="s">
        <v>318</v>
      </c>
      <c r="C112" s="182" t="str">
        <f t="shared" si="8"/>
        <v>45</v>
      </c>
      <c r="D112" s="182" t="str">
        <f t="shared" si="9"/>
        <v>41</v>
      </c>
      <c r="E112" s="182" t="str">
        <f t="shared" si="10"/>
        <v>000</v>
      </c>
      <c r="F112" s="198" t="str">
        <f t="shared" si="7"/>
        <v>5000.14</v>
      </c>
      <c r="G112" s="197" t="s">
        <v>482</v>
      </c>
      <c r="H112" s="199">
        <v>0</v>
      </c>
      <c r="I112" s="199">
        <v>0</v>
      </c>
      <c r="J112" s="199"/>
      <c r="K112" s="199"/>
      <c r="L112" s="199"/>
      <c r="M112" s="199">
        <v>0</v>
      </c>
      <c r="N112" s="200">
        <v>0</v>
      </c>
      <c r="O112" s="200"/>
      <c r="Q112" s="201">
        <f>IFERROR(VLOOKUP(B112,[2]rptBudgetaryBudgetCrossOrganiza!$A$4:$K$282,2,FALSE),"0")</f>
        <v>0</v>
      </c>
      <c r="R112" s="201">
        <v>0</v>
      </c>
      <c r="S112" s="201"/>
      <c r="T112" s="201"/>
      <c r="U112" s="201"/>
      <c r="V112" s="201">
        <v>0</v>
      </c>
      <c r="W112" s="202">
        <v>0</v>
      </c>
      <c r="X112" s="202"/>
      <c r="Z112" s="203">
        <v>0</v>
      </c>
      <c r="AA112" s="203">
        <v>0</v>
      </c>
      <c r="AB112" s="203"/>
      <c r="AC112" s="203"/>
      <c r="AD112" s="203"/>
      <c r="AE112" s="203">
        <v>0</v>
      </c>
      <c r="AF112" s="204">
        <v>0</v>
      </c>
      <c r="AG112" s="204">
        <f t="shared" si="11"/>
        <v>0</v>
      </c>
      <c r="AI112" s="205">
        <v>0</v>
      </c>
      <c r="AJ112" s="205">
        <v>0</v>
      </c>
      <c r="AK112" s="206"/>
      <c r="AL112" s="205"/>
      <c r="AM112" s="206"/>
      <c r="AN112" s="206"/>
      <c r="AO112" s="206"/>
      <c r="AP112" s="206"/>
      <c r="AQ112" s="206"/>
      <c r="AR112" s="227"/>
      <c r="AT112" s="228"/>
      <c r="AU112" s="228"/>
      <c r="AV112" s="228"/>
      <c r="AW112" s="228"/>
      <c r="AX112" s="228"/>
      <c r="AY112" s="228"/>
      <c r="AZ112" s="228"/>
      <c r="BA112" s="228">
        <f t="shared" si="12"/>
        <v>0</v>
      </c>
    </row>
    <row r="113" spans="1:53" s="197" customFormat="1" ht="15.75" customHeight="1" x14ac:dyDescent="0.2">
      <c r="A113" s="210">
        <v>5</v>
      </c>
      <c r="B113" s="197" t="s">
        <v>320</v>
      </c>
      <c r="C113" s="182" t="str">
        <f t="shared" si="8"/>
        <v>45</v>
      </c>
      <c r="D113" s="182" t="str">
        <f t="shared" si="9"/>
        <v>41</v>
      </c>
      <c r="E113" s="182" t="str">
        <f t="shared" si="10"/>
        <v>000</v>
      </c>
      <c r="F113" s="198" t="str">
        <f t="shared" si="7"/>
        <v>5000.99</v>
      </c>
      <c r="G113" s="197" t="s">
        <v>90</v>
      </c>
      <c r="H113" s="199">
        <v>0</v>
      </c>
      <c r="I113" s="199">
        <v>0</v>
      </c>
      <c r="J113" s="199"/>
      <c r="K113" s="199"/>
      <c r="L113" s="199"/>
      <c r="M113" s="199">
        <v>0</v>
      </c>
      <c r="N113" s="200">
        <v>0</v>
      </c>
      <c r="O113" s="200"/>
      <c r="Q113" s="201">
        <f>IFERROR(VLOOKUP(B113,[2]rptBudgetaryBudgetCrossOrganiza!$A$4:$K$282,2,FALSE),"0")</f>
        <v>0</v>
      </c>
      <c r="R113" s="201">
        <v>0</v>
      </c>
      <c r="S113" s="201"/>
      <c r="T113" s="201"/>
      <c r="U113" s="201"/>
      <c r="V113" s="201">
        <v>0</v>
      </c>
      <c r="W113" s="202">
        <v>0</v>
      </c>
      <c r="X113" s="202"/>
      <c r="Z113" s="203">
        <v>0</v>
      </c>
      <c r="AA113" s="203">
        <v>0</v>
      </c>
      <c r="AB113" s="203"/>
      <c r="AC113" s="203"/>
      <c r="AD113" s="203"/>
      <c r="AE113" s="203">
        <v>0</v>
      </c>
      <c r="AF113" s="204">
        <v>0</v>
      </c>
      <c r="AG113" s="204">
        <f t="shared" si="11"/>
        <v>0</v>
      </c>
      <c r="AI113" s="205">
        <v>0</v>
      </c>
      <c r="AJ113" s="205">
        <v>0</v>
      </c>
      <c r="AK113" s="206"/>
      <c r="AL113" s="205"/>
      <c r="AM113" s="206"/>
      <c r="AN113" s="206"/>
      <c r="AO113" s="206"/>
      <c r="AP113" s="206"/>
      <c r="AQ113" s="206"/>
      <c r="AR113" s="227"/>
      <c r="AT113" s="228"/>
      <c r="AU113" s="228"/>
      <c r="AV113" s="228"/>
      <c r="AW113" s="228"/>
      <c r="AX113" s="228"/>
      <c r="AY113" s="228"/>
      <c r="AZ113" s="228"/>
      <c r="BA113" s="228">
        <f t="shared" si="12"/>
        <v>0</v>
      </c>
    </row>
    <row r="114" spans="1:53" s="197" customFormat="1" ht="15.75" customHeight="1" x14ac:dyDescent="0.2">
      <c r="A114" s="210">
        <v>5</v>
      </c>
      <c r="B114" s="197" t="s">
        <v>322</v>
      </c>
      <c r="C114" s="182" t="str">
        <f t="shared" si="8"/>
        <v>45</v>
      </c>
      <c r="D114" s="182" t="str">
        <f t="shared" si="9"/>
        <v>41</v>
      </c>
      <c r="E114" s="182" t="str">
        <f t="shared" si="10"/>
        <v>000</v>
      </c>
      <c r="F114" s="198" t="str">
        <f t="shared" si="7"/>
        <v>5100.00</v>
      </c>
      <c r="G114" s="197" t="s">
        <v>91</v>
      </c>
      <c r="H114" s="199">
        <v>0</v>
      </c>
      <c r="I114" s="199">
        <v>0</v>
      </c>
      <c r="J114" s="199"/>
      <c r="K114" s="199"/>
      <c r="L114" s="199"/>
      <c r="M114" s="199">
        <v>0</v>
      </c>
      <c r="N114" s="200">
        <v>0</v>
      </c>
      <c r="O114" s="200"/>
      <c r="Q114" s="201">
        <f>IFERROR(VLOOKUP(B114,[2]rptBudgetaryBudgetCrossOrganiza!$A$4:$K$282,2,FALSE),"0")</f>
        <v>0</v>
      </c>
      <c r="R114" s="201">
        <v>0</v>
      </c>
      <c r="S114" s="201"/>
      <c r="T114" s="201"/>
      <c r="U114" s="201"/>
      <c r="V114" s="201">
        <v>0</v>
      </c>
      <c r="W114" s="202">
        <v>0</v>
      </c>
      <c r="X114" s="202"/>
      <c r="Z114" s="203">
        <v>0</v>
      </c>
      <c r="AA114" s="203">
        <v>0</v>
      </c>
      <c r="AB114" s="203"/>
      <c r="AC114" s="203"/>
      <c r="AD114" s="203"/>
      <c r="AE114" s="203">
        <v>0</v>
      </c>
      <c r="AF114" s="204">
        <v>0</v>
      </c>
      <c r="AG114" s="204">
        <f t="shared" si="11"/>
        <v>0</v>
      </c>
      <c r="AI114" s="205">
        <v>0</v>
      </c>
      <c r="AJ114" s="205">
        <v>0</v>
      </c>
      <c r="AK114" s="206"/>
      <c r="AL114" s="205"/>
      <c r="AM114" s="206"/>
      <c r="AN114" s="206"/>
      <c r="AO114" s="206"/>
      <c r="AP114" s="206"/>
      <c r="AQ114" s="206"/>
      <c r="AR114" s="227"/>
      <c r="AT114" s="228"/>
      <c r="AU114" s="228"/>
      <c r="AV114" s="228"/>
      <c r="AW114" s="228"/>
      <c r="AX114" s="228"/>
      <c r="AY114" s="228"/>
      <c r="AZ114" s="228"/>
      <c r="BA114" s="228">
        <f t="shared" si="12"/>
        <v>0</v>
      </c>
    </row>
    <row r="115" spans="1:53" s="197" customFormat="1" ht="15.75" customHeight="1" x14ac:dyDescent="0.2">
      <c r="A115" s="210">
        <v>5</v>
      </c>
      <c r="B115" s="197" t="s">
        <v>324</v>
      </c>
      <c r="C115" s="182" t="str">
        <f t="shared" si="8"/>
        <v>45</v>
      </c>
      <c r="D115" s="182" t="str">
        <f t="shared" si="9"/>
        <v>41</v>
      </c>
      <c r="E115" s="182" t="str">
        <f t="shared" si="10"/>
        <v>000</v>
      </c>
      <c r="F115" s="198" t="str">
        <f t="shared" si="7"/>
        <v>5100.01</v>
      </c>
      <c r="G115" s="197" t="s">
        <v>92</v>
      </c>
      <c r="H115" s="199">
        <v>0</v>
      </c>
      <c r="I115" s="199">
        <v>0</v>
      </c>
      <c r="J115" s="199"/>
      <c r="K115" s="199"/>
      <c r="L115" s="199"/>
      <c r="M115" s="199">
        <v>0</v>
      </c>
      <c r="N115" s="200">
        <v>0</v>
      </c>
      <c r="O115" s="200"/>
      <c r="Q115" s="201">
        <f>IFERROR(VLOOKUP(B115,[2]rptBudgetaryBudgetCrossOrganiza!$A$4:$K$282,2,FALSE),"0")</f>
        <v>0</v>
      </c>
      <c r="R115" s="201">
        <v>0</v>
      </c>
      <c r="S115" s="201"/>
      <c r="T115" s="201"/>
      <c r="U115" s="201"/>
      <c r="V115" s="201">
        <v>0</v>
      </c>
      <c r="W115" s="202">
        <v>0</v>
      </c>
      <c r="X115" s="202"/>
      <c r="Z115" s="203">
        <v>0</v>
      </c>
      <c r="AA115" s="203">
        <v>0</v>
      </c>
      <c r="AB115" s="203"/>
      <c r="AC115" s="203"/>
      <c r="AD115" s="203"/>
      <c r="AE115" s="203">
        <v>0</v>
      </c>
      <c r="AF115" s="204">
        <v>0</v>
      </c>
      <c r="AG115" s="204">
        <f t="shared" si="11"/>
        <v>0</v>
      </c>
      <c r="AI115" s="205">
        <v>0</v>
      </c>
      <c r="AJ115" s="205">
        <v>0</v>
      </c>
      <c r="AK115" s="206"/>
      <c r="AL115" s="205"/>
      <c r="AM115" s="206"/>
      <c r="AN115" s="206"/>
      <c r="AO115" s="206"/>
      <c r="AP115" s="206"/>
      <c r="AQ115" s="206"/>
      <c r="AR115" s="227"/>
      <c r="AT115" s="228"/>
      <c r="AU115" s="228"/>
      <c r="AV115" s="228"/>
      <c r="AW115" s="228"/>
      <c r="AX115" s="228"/>
      <c r="AY115" s="228"/>
      <c r="AZ115" s="228"/>
      <c r="BA115" s="228"/>
    </row>
    <row r="116" spans="1:53" s="197" customFormat="1" ht="15.75" customHeight="1" x14ac:dyDescent="0.2">
      <c r="A116" s="210">
        <v>5</v>
      </c>
      <c r="B116" s="197" t="s">
        <v>326</v>
      </c>
      <c r="C116" s="182" t="str">
        <f t="shared" si="8"/>
        <v>45</v>
      </c>
      <c r="D116" s="182" t="str">
        <f t="shared" si="9"/>
        <v>41</v>
      </c>
      <c r="E116" s="182" t="str">
        <f t="shared" si="10"/>
        <v>000</v>
      </c>
      <c r="F116" s="198" t="str">
        <f t="shared" si="7"/>
        <v>5100.02</v>
      </c>
      <c r="G116" s="197" t="s">
        <v>93</v>
      </c>
      <c r="H116" s="199">
        <v>0</v>
      </c>
      <c r="I116" s="199">
        <v>0</v>
      </c>
      <c r="J116" s="199"/>
      <c r="K116" s="199"/>
      <c r="L116" s="199"/>
      <c r="M116" s="199">
        <v>0</v>
      </c>
      <c r="N116" s="200">
        <v>0</v>
      </c>
      <c r="O116" s="200"/>
      <c r="Q116" s="201">
        <f>IFERROR(VLOOKUP(B116,[2]rptBudgetaryBudgetCrossOrganiza!$A$4:$K$282,2,FALSE),"0")</f>
        <v>0</v>
      </c>
      <c r="R116" s="201">
        <v>0</v>
      </c>
      <c r="S116" s="201"/>
      <c r="T116" s="201"/>
      <c r="U116" s="201"/>
      <c r="V116" s="201">
        <v>0</v>
      </c>
      <c r="W116" s="202">
        <v>0</v>
      </c>
      <c r="X116" s="202"/>
      <c r="Z116" s="203">
        <v>0</v>
      </c>
      <c r="AA116" s="203">
        <v>0</v>
      </c>
      <c r="AB116" s="203"/>
      <c r="AC116" s="203"/>
      <c r="AD116" s="203"/>
      <c r="AE116" s="203">
        <v>0</v>
      </c>
      <c r="AF116" s="204">
        <v>0</v>
      </c>
      <c r="AG116" s="204">
        <f t="shared" si="11"/>
        <v>0</v>
      </c>
      <c r="AI116" s="205">
        <v>0</v>
      </c>
      <c r="AJ116" s="205">
        <v>0</v>
      </c>
      <c r="AK116" s="206"/>
      <c r="AL116" s="205"/>
      <c r="AM116" s="206"/>
      <c r="AN116" s="206"/>
      <c r="AO116" s="206"/>
      <c r="AP116" s="206"/>
      <c r="AQ116" s="206"/>
      <c r="AR116" s="227"/>
      <c r="AT116" s="228"/>
      <c r="AU116" s="228"/>
      <c r="AV116" s="228"/>
      <c r="AW116" s="228"/>
      <c r="AX116" s="228"/>
      <c r="AY116" s="228"/>
      <c r="AZ116" s="228"/>
      <c r="BA116" s="228"/>
    </row>
    <row r="117" spans="1:53" s="197" customFormat="1" ht="15.75" customHeight="1" x14ac:dyDescent="0.2">
      <c r="A117" s="210">
        <v>5</v>
      </c>
      <c r="B117" s="197" t="s">
        <v>328</v>
      </c>
      <c r="C117" s="182" t="str">
        <f t="shared" si="8"/>
        <v>45</v>
      </c>
      <c r="D117" s="182" t="str">
        <f t="shared" si="9"/>
        <v>41</v>
      </c>
      <c r="E117" s="182" t="str">
        <f t="shared" si="10"/>
        <v>000</v>
      </c>
      <c r="F117" s="198" t="str">
        <f t="shared" si="7"/>
        <v>5100.03</v>
      </c>
      <c r="G117" s="197" t="s">
        <v>94</v>
      </c>
      <c r="H117" s="199">
        <v>0</v>
      </c>
      <c r="I117" s="199">
        <v>0</v>
      </c>
      <c r="J117" s="199"/>
      <c r="K117" s="199"/>
      <c r="L117" s="199"/>
      <c r="M117" s="199">
        <v>0</v>
      </c>
      <c r="N117" s="200">
        <v>0</v>
      </c>
      <c r="O117" s="200"/>
      <c r="Q117" s="201">
        <f>IFERROR(VLOOKUP(B117,[2]rptBudgetaryBudgetCrossOrganiza!$A$4:$K$282,2,FALSE),"0")</f>
        <v>0</v>
      </c>
      <c r="R117" s="201">
        <v>0</v>
      </c>
      <c r="S117" s="201"/>
      <c r="T117" s="201"/>
      <c r="U117" s="201"/>
      <c r="V117" s="201">
        <v>0</v>
      </c>
      <c r="W117" s="202">
        <v>0</v>
      </c>
      <c r="X117" s="202"/>
      <c r="Z117" s="203">
        <v>0</v>
      </c>
      <c r="AA117" s="203">
        <v>0</v>
      </c>
      <c r="AB117" s="203"/>
      <c r="AC117" s="203"/>
      <c r="AD117" s="203"/>
      <c r="AE117" s="203">
        <v>0</v>
      </c>
      <c r="AF117" s="204">
        <v>0</v>
      </c>
      <c r="AG117" s="204">
        <f t="shared" si="11"/>
        <v>0</v>
      </c>
      <c r="AI117" s="205">
        <v>0</v>
      </c>
      <c r="AJ117" s="205">
        <v>0</v>
      </c>
      <c r="AK117" s="206"/>
      <c r="AL117" s="205"/>
      <c r="AM117" s="206"/>
      <c r="AN117" s="206"/>
      <c r="AO117" s="206"/>
      <c r="AP117" s="206"/>
      <c r="AQ117" s="206"/>
      <c r="AR117" s="227"/>
      <c r="AT117" s="228"/>
      <c r="AU117" s="228"/>
      <c r="AV117" s="228"/>
      <c r="AW117" s="228"/>
      <c r="AX117" s="228"/>
      <c r="AY117" s="228"/>
      <c r="AZ117" s="228"/>
      <c r="BA117" s="228"/>
    </row>
    <row r="118" spans="1:53" s="197" customFormat="1" ht="15.75" customHeight="1" x14ac:dyDescent="0.2">
      <c r="A118" s="210">
        <v>5</v>
      </c>
      <c r="B118" s="197" t="s">
        <v>330</v>
      </c>
      <c r="C118" s="182" t="str">
        <f t="shared" si="8"/>
        <v>45</v>
      </c>
      <c r="D118" s="182" t="str">
        <f t="shared" si="9"/>
        <v>41</v>
      </c>
      <c r="E118" s="182" t="str">
        <f t="shared" si="10"/>
        <v>000</v>
      </c>
      <c r="F118" s="198" t="str">
        <f t="shared" si="7"/>
        <v>5100.04</v>
      </c>
      <c r="G118" s="197" t="s">
        <v>95</v>
      </c>
      <c r="H118" s="199">
        <v>0</v>
      </c>
      <c r="I118" s="199">
        <v>0</v>
      </c>
      <c r="J118" s="199"/>
      <c r="K118" s="199"/>
      <c r="L118" s="199"/>
      <c r="M118" s="199">
        <v>0</v>
      </c>
      <c r="N118" s="200">
        <v>0</v>
      </c>
      <c r="O118" s="200"/>
      <c r="Q118" s="201">
        <f>IFERROR(VLOOKUP(B118,[2]rptBudgetaryBudgetCrossOrganiza!$A$4:$K$282,2,FALSE),"0")</f>
        <v>0</v>
      </c>
      <c r="R118" s="201">
        <v>0</v>
      </c>
      <c r="S118" s="201"/>
      <c r="T118" s="201"/>
      <c r="U118" s="201"/>
      <c r="V118" s="201">
        <v>0</v>
      </c>
      <c r="W118" s="202">
        <v>0</v>
      </c>
      <c r="X118" s="202"/>
      <c r="Z118" s="203">
        <v>0</v>
      </c>
      <c r="AA118" s="203">
        <v>0</v>
      </c>
      <c r="AB118" s="203"/>
      <c r="AC118" s="203"/>
      <c r="AD118" s="203"/>
      <c r="AE118" s="203">
        <v>0</v>
      </c>
      <c r="AF118" s="204">
        <v>0</v>
      </c>
      <c r="AG118" s="204">
        <f t="shared" si="11"/>
        <v>0</v>
      </c>
      <c r="AI118" s="205">
        <v>0</v>
      </c>
      <c r="AJ118" s="205">
        <v>0</v>
      </c>
      <c r="AK118" s="206"/>
      <c r="AL118" s="205"/>
      <c r="AM118" s="206"/>
      <c r="AN118" s="206"/>
      <c r="AO118" s="206"/>
      <c r="AP118" s="206"/>
      <c r="AQ118" s="206"/>
      <c r="AR118" s="227"/>
      <c r="AT118" s="228"/>
      <c r="AU118" s="228"/>
      <c r="AV118" s="228"/>
      <c r="AW118" s="228"/>
      <c r="AX118" s="228"/>
      <c r="AY118" s="228"/>
      <c r="AZ118" s="228"/>
      <c r="BA118" s="228">
        <f>AZ118-AU118</f>
        <v>0</v>
      </c>
    </row>
    <row r="119" spans="1:53" s="197" customFormat="1" ht="15.75" customHeight="1" x14ac:dyDescent="0.2">
      <c r="A119" s="210">
        <v>5</v>
      </c>
      <c r="B119" s="197" t="s">
        <v>332</v>
      </c>
      <c r="C119" s="182" t="str">
        <f t="shared" si="8"/>
        <v>45</v>
      </c>
      <c r="D119" s="182" t="str">
        <f t="shared" si="9"/>
        <v>41</v>
      </c>
      <c r="E119" s="182" t="str">
        <f t="shared" si="10"/>
        <v>000</v>
      </c>
      <c r="F119" s="198" t="str">
        <f t="shared" si="7"/>
        <v>5100.05</v>
      </c>
      <c r="G119" s="197" t="s">
        <v>96</v>
      </c>
      <c r="H119" s="199">
        <v>0</v>
      </c>
      <c r="I119" s="199">
        <v>0</v>
      </c>
      <c r="J119" s="199"/>
      <c r="K119" s="199"/>
      <c r="L119" s="199"/>
      <c r="M119" s="199">
        <v>0</v>
      </c>
      <c r="N119" s="200">
        <v>0</v>
      </c>
      <c r="O119" s="200"/>
      <c r="Q119" s="201">
        <f>IFERROR(VLOOKUP(B119,[2]rptBudgetaryBudgetCrossOrganiza!$A$4:$K$282,2,FALSE),"0")</f>
        <v>0</v>
      </c>
      <c r="R119" s="201">
        <v>0</v>
      </c>
      <c r="S119" s="201"/>
      <c r="T119" s="201"/>
      <c r="U119" s="201"/>
      <c r="V119" s="201">
        <v>0</v>
      </c>
      <c r="W119" s="202">
        <v>0</v>
      </c>
      <c r="X119" s="202"/>
      <c r="Z119" s="203">
        <v>0</v>
      </c>
      <c r="AA119" s="203">
        <v>0</v>
      </c>
      <c r="AB119" s="203"/>
      <c r="AC119" s="203"/>
      <c r="AD119" s="203"/>
      <c r="AE119" s="203">
        <v>0</v>
      </c>
      <c r="AF119" s="204">
        <v>0</v>
      </c>
      <c r="AG119" s="204">
        <f t="shared" si="11"/>
        <v>0</v>
      </c>
      <c r="AI119" s="205">
        <v>0</v>
      </c>
      <c r="AJ119" s="205">
        <v>0</v>
      </c>
      <c r="AK119" s="206"/>
      <c r="AL119" s="205"/>
      <c r="AM119" s="206"/>
      <c r="AN119" s="206"/>
      <c r="AO119" s="206"/>
      <c r="AP119" s="206"/>
      <c r="AQ119" s="206"/>
      <c r="AR119" s="227"/>
      <c r="AT119" s="228"/>
      <c r="AU119" s="228"/>
      <c r="AV119" s="228"/>
      <c r="AW119" s="228"/>
      <c r="AX119" s="228"/>
      <c r="AY119" s="228"/>
      <c r="AZ119" s="228"/>
      <c r="BA119" s="228">
        <f>AZ119-AU119</f>
        <v>0</v>
      </c>
    </row>
    <row r="120" spans="1:53" s="197" customFormat="1" ht="15.75" customHeight="1" x14ac:dyDescent="0.2">
      <c r="A120" s="210">
        <v>5</v>
      </c>
      <c r="B120" s="197" t="s">
        <v>334</v>
      </c>
      <c r="C120" s="182" t="str">
        <f t="shared" si="8"/>
        <v>45</v>
      </c>
      <c r="D120" s="182" t="str">
        <f t="shared" si="9"/>
        <v>41</v>
      </c>
      <c r="E120" s="182" t="str">
        <f t="shared" si="10"/>
        <v>000</v>
      </c>
      <c r="F120" s="198" t="str">
        <f t="shared" si="7"/>
        <v>5100.06</v>
      </c>
      <c r="G120" s="197" t="s">
        <v>97</v>
      </c>
      <c r="H120" s="199">
        <v>0</v>
      </c>
      <c r="I120" s="199">
        <v>0</v>
      </c>
      <c r="J120" s="199"/>
      <c r="K120" s="199"/>
      <c r="L120" s="199"/>
      <c r="M120" s="199">
        <v>0</v>
      </c>
      <c r="N120" s="200">
        <v>0</v>
      </c>
      <c r="O120" s="200"/>
      <c r="Q120" s="201">
        <f>IFERROR(VLOOKUP(B120,[2]rptBudgetaryBudgetCrossOrganiza!$A$4:$K$282,2,FALSE),"0")</f>
        <v>0</v>
      </c>
      <c r="R120" s="201">
        <v>0</v>
      </c>
      <c r="S120" s="201"/>
      <c r="T120" s="201"/>
      <c r="U120" s="201"/>
      <c r="V120" s="201">
        <v>0</v>
      </c>
      <c r="W120" s="202">
        <v>0</v>
      </c>
      <c r="X120" s="202"/>
      <c r="Z120" s="203">
        <v>0</v>
      </c>
      <c r="AA120" s="203">
        <v>0</v>
      </c>
      <c r="AB120" s="203"/>
      <c r="AC120" s="203"/>
      <c r="AD120" s="203"/>
      <c r="AE120" s="203">
        <v>0</v>
      </c>
      <c r="AF120" s="204">
        <v>0</v>
      </c>
      <c r="AG120" s="204">
        <f t="shared" si="11"/>
        <v>0</v>
      </c>
      <c r="AI120" s="205">
        <v>0</v>
      </c>
      <c r="AJ120" s="205">
        <v>0</v>
      </c>
      <c r="AK120" s="206"/>
      <c r="AL120" s="205"/>
      <c r="AM120" s="206"/>
      <c r="AN120" s="206"/>
      <c r="AO120" s="206"/>
      <c r="AP120" s="206"/>
      <c r="AQ120" s="206"/>
      <c r="AR120" s="227"/>
      <c r="AT120" s="228"/>
      <c r="AU120" s="228"/>
      <c r="AV120" s="228"/>
      <c r="AW120" s="228"/>
      <c r="AX120" s="228"/>
      <c r="AY120" s="228"/>
      <c r="AZ120" s="228"/>
      <c r="BA120" s="228">
        <f>AZ120-AU120</f>
        <v>0</v>
      </c>
    </row>
    <row r="121" spans="1:53" s="197" customFormat="1" ht="15.75" customHeight="1" x14ac:dyDescent="0.2">
      <c r="A121" s="210">
        <v>5</v>
      </c>
      <c r="B121" s="197" t="s">
        <v>336</v>
      </c>
      <c r="C121" s="182" t="str">
        <f t="shared" si="8"/>
        <v>45</v>
      </c>
      <c r="D121" s="182" t="str">
        <f t="shared" si="9"/>
        <v>41</v>
      </c>
      <c r="E121" s="182" t="str">
        <f t="shared" si="10"/>
        <v>000</v>
      </c>
      <c r="F121" s="198" t="str">
        <f t="shared" si="7"/>
        <v>5100.07</v>
      </c>
      <c r="G121" s="197" t="s">
        <v>98</v>
      </c>
      <c r="H121" s="199">
        <v>0</v>
      </c>
      <c r="I121" s="199">
        <v>0</v>
      </c>
      <c r="J121" s="199"/>
      <c r="K121" s="199"/>
      <c r="L121" s="199"/>
      <c r="M121" s="199">
        <v>0</v>
      </c>
      <c r="N121" s="200">
        <v>0</v>
      </c>
      <c r="O121" s="200"/>
      <c r="Q121" s="201">
        <f>IFERROR(VLOOKUP(B121,[2]rptBudgetaryBudgetCrossOrganiza!$A$4:$K$282,2,FALSE),"0")</f>
        <v>0</v>
      </c>
      <c r="R121" s="201">
        <v>0</v>
      </c>
      <c r="S121" s="201"/>
      <c r="T121" s="201"/>
      <c r="U121" s="201"/>
      <c r="V121" s="201">
        <v>0</v>
      </c>
      <c r="W121" s="202">
        <v>0</v>
      </c>
      <c r="X121" s="202"/>
      <c r="Z121" s="203">
        <v>0</v>
      </c>
      <c r="AA121" s="203">
        <v>0</v>
      </c>
      <c r="AB121" s="203"/>
      <c r="AC121" s="203"/>
      <c r="AD121" s="203"/>
      <c r="AE121" s="203">
        <v>0</v>
      </c>
      <c r="AF121" s="204">
        <v>0</v>
      </c>
      <c r="AG121" s="204">
        <f t="shared" si="11"/>
        <v>0</v>
      </c>
      <c r="AI121" s="205">
        <v>0</v>
      </c>
      <c r="AJ121" s="205">
        <v>0</v>
      </c>
      <c r="AK121" s="206"/>
      <c r="AL121" s="205"/>
      <c r="AM121" s="206"/>
      <c r="AN121" s="206"/>
      <c r="AO121" s="206"/>
      <c r="AP121" s="206"/>
      <c r="AQ121" s="206"/>
      <c r="AR121" s="227"/>
      <c r="AT121" s="228"/>
      <c r="AU121" s="228"/>
      <c r="AV121" s="228"/>
      <c r="AW121" s="228"/>
      <c r="AX121" s="228"/>
      <c r="AY121" s="228"/>
      <c r="AZ121" s="228"/>
      <c r="BA121" s="228">
        <f>AZ121-AU121</f>
        <v>0</v>
      </c>
    </row>
    <row r="122" spans="1:53" s="197" customFormat="1" ht="15.75" customHeight="1" x14ac:dyDescent="0.25">
      <c r="A122" s="210">
        <v>5</v>
      </c>
      <c r="B122" s="197" t="s">
        <v>338</v>
      </c>
      <c r="C122" s="182" t="str">
        <f t="shared" si="8"/>
        <v>45</v>
      </c>
      <c r="D122" s="182" t="str">
        <f t="shared" si="9"/>
        <v>41</v>
      </c>
      <c r="E122" s="182" t="str">
        <f t="shared" si="10"/>
        <v>000</v>
      </c>
      <c r="F122" s="198" t="str">
        <f t="shared" si="7"/>
        <v>5100.08</v>
      </c>
      <c r="G122" s="197" t="s">
        <v>99</v>
      </c>
      <c r="H122" s="199">
        <v>0</v>
      </c>
      <c r="I122" s="199">
        <v>0</v>
      </c>
      <c r="J122" s="199"/>
      <c r="K122" s="199"/>
      <c r="L122" s="199"/>
      <c r="M122" s="199">
        <v>0</v>
      </c>
      <c r="N122" s="200">
        <v>0</v>
      </c>
      <c r="O122" s="200"/>
      <c r="Q122" s="201">
        <f>IFERROR(VLOOKUP(B122,[2]rptBudgetaryBudgetCrossOrganiza!$A$4:$K$282,2,FALSE),"0")</f>
        <v>0</v>
      </c>
      <c r="R122" s="201">
        <v>0</v>
      </c>
      <c r="S122" s="201"/>
      <c r="T122" s="201"/>
      <c r="U122" s="201"/>
      <c r="V122" s="201">
        <v>0</v>
      </c>
      <c r="W122" s="202">
        <v>0</v>
      </c>
      <c r="X122" s="202"/>
      <c r="Z122" s="203">
        <v>0</v>
      </c>
      <c r="AA122" s="203">
        <v>0</v>
      </c>
      <c r="AB122" s="203"/>
      <c r="AC122" s="203"/>
      <c r="AD122" s="203"/>
      <c r="AE122" s="203">
        <v>0</v>
      </c>
      <c r="AF122" s="204">
        <v>0</v>
      </c>
      <c r="AG122" s="204">
        <f t="shared" si="11"/>
        <v>0</v>
      </c>
      <c r="AI122" s="205">
        <v>0</v>
      </c>
      <c r="AJ122" s="205">
        <v>0</v>
      </c>
      <c r="AK122" s="206"/>
      <c r="AL122" s="205"/>
      <c r="AM122" s="206"/>
      <c r="AN122" s="206"/>
      <c r="AO122" s="206"/>
      <c r="AP122" s="206"/>
      <c r="AQ122" s="206"/>
      <c r="AR122" s="230">
        <f>SUM(AR62:AR121)</f>
        <v>0</v>
      </c>
      <c r="AS122" s="230"/>
      <c r="AT122" s="230">
        <f t="shared" ref="AT122:BA122" si="13">SUM(AT62:AT121)</f>
        <v>0</v>
      </c>
      <c r="AU122" s="230">
        <f t="shared" si="13"/>
        <v>0</v>
      </c>
      <c r="AV122" s="230">
        <f t="shared" si="13"/>
        <v>0</v>
      </c>
      <c r="AW122" s="230">
        <f t="shared" si="13"/>
        <v>0</v>
      </c>
      <c r="AX122" s="230">
        <f t="shared" si="13"/>
        <v>0</v>
      </c>
      <c r="AY122" s="197">
        <f t="shared" si="13"/>
        <v>0</v>
      </c>
      <c r="AZ122" s="197">
        <f t="shared" si="13"/>
        <v>0</v>
      </c>
      <c r="BA122" s="197">
        <f t="shared" si="13"/>
        <v>0</v>
      </c>
    </row>
    <row r="123" spans="1:53" s="197" customFormat="1" ht="15.75" customHeight="1" x14ac:dyDescent="0.2">
      <c r="A123" s="210">
        <v>5</v>
      </c>
      <c r="B123" s="197" t="s">
        <v>340</v>
      </c>
      <c r="C123" s="182" t="str">
        <f t="shared" si="8"/>
        <v>45</v>
      </c>
      <c r="D123" s="182" t="str">
        <f t="shared" si="9"/>
        <v>41</v>
      </c>
      <c r="E123" s="182" t="str">
        <f t="shared" si="10"/>
        <v>000</v>
      </c>
      <c r="F123" s="198" t="str">
        <f t="shared" si="7"/>
        <v>5100.09</v>
      </c>
      <c r="G123" s="197" t="s">
        <v>483</v>
      </c>
      <c r="H123" s="199">
        <v>0</v>
      </c>
      <c r="I123" s="199">
        <v>0</v>
      </c>
      <c r="J123" s="199"/>
      <c r="K123" s="199"/>
      <c r="L123" s="199"/>
      <c r="M123" s="199">
        <v>0</v>
      </c>
      <c r="N123" s="200">
        <v>0</v>
      </c>
      <c r="O123" s="200"/>
      <c r="Q123" s="201">
        <f>IFERROR(VLOOKUP(B123,[2]rptBudgetaryBudgetCrossOrganiza!$A$4:$K$282,2,FALSE),"0")</f>
        <v>0</v>
      </c>
      <c r="R123" s="201">
        <v>0</v>
      </c>
      <c r="S123" s="201"/>
      <c r="T123" s="201"/>
      <c r="U123" s="201"/>
      <c r="V123" s="201">
        <v>0</v>
      </c>
      <c r="W123" s="202">
        <v>0</v>
      </c>
      <c r="X123" s="202"/>
      <c r="Z123" s="203">
        <v>0</v>
      </c>
      <c r="AA123" s="203">
        <v>0</v>
      </c>
      <c r="AB123" s="203"/>
      <c r="AC123" s="203"/>
      <c r="AD123" s="203"/>
      <c r="AE123" s="203">
        <v>0</v>
      </c>
      <c r="AF123" s="204">
        <v>0</v>
      </c>
      <c r="AG123" s="204">
        <f t="shared" si="11"/>
        <v>0</v>
      </c>
      <c r="AI123" s="205">
        <v>0</v>
      </c>
      <c r="AJ123" s="205">
        <v>0</v>
      </c>
      <c r="AK123" s="206"/>
      <c r="AL123" s="205"/>
      <c r="AM123" s="206"/>
      <c r="AN123" s="206"/>
      <c r="AO123" s="206"/>
      <c r="AP123" s="206"/>
      <c r="AQ123" s="206"/>
    </row>
    <row r="124" spans="1:53" s="197" customFormat="1" ht="15.75" customHeight="1" x14ac:dyDescent="0.2">
      <c r="A124" s="210">
        <v>5</v>
      </c>
      <c r="B124" s="197" t="s">
        <v>342</v>
      </c>
      <c r="C124" s="182" t="str">
        <f t="shared" si="8"/>
        <v>45</v>
      </c>
      <c r="D124" s="182" t="str">
        <f t="shared" si="9"/>
        <v>41</v>
      </c>
      <c r="E124" s="182" t="str">
        <f t="shared" si="10"/>
        <v>000</v>
      </c>
      <c r="F124" s="198" t="str">
        <f t="shared" si="7"/>
        <v>5100.10</v>
      </c>
      <c r="G124" s="197" t="s">
        <v>484</v>
      </c>
      <c r="H124" s="199">
        <v>0</v>
      </c>
      <c r="I124" s="199">
        <v>0</v>
      </c>
      <c r="J124" s="199"/>
      <c r="K124" s="199"/>
      <c r="L124" s="199"/>
      <c r="M124" s="199">
        <v>0</v>
      </c>
      <c r="N124" s="200">
        <v>0</v>
      </c>
      <c r="O124" s="200"/>
      <c r="Q124" s="201">
        <f>IFERROR(VLOOKUP(B124,[2]rptBudgetaryBudgetCrossOrganiza!$A$4:$K$282,2,FALSE),"0")</f>
        <v>0</v>
      </c>
      <c r="R124" s="201">
        <v>0</v>
      </c>
      <c r="S124" s="201"/>
      <c r="T124" s="201"/>
      <c r="U124" s="201"/>
      <c r="V124" s="201">
        <v>0</v>
      </c>
      <c r="W124" s="202">
        <v>0</v>
      </c>
      <c r="X124" s="202"/>
      <c r="Z124" s="203">
        <v>0</v>
      </c>
      <c r="AA124" s="203">
        <v>0</v>
      </c>
      <c r="AB124" s="203"/>
      <c r="AC124" s="203"/>
      <c r="AD124" s="203"/>
      <c r="AE124" s="203">
        <v>0</v>
      </c>
      <c r="AF124" s="204">
        <v>0</v>
      </c>
      <c r="AG124" s="204">
        <f t="shared" si="11"/>
        <v>0</v>
      </c>
      <c r="AI124" s="205">
        <v>0</v>
      </c>
      <c r="AJ124" s="205">
        <v>0</v>
      </c>
      <c r="AK124" s="206"/>
      <c r="AL124" s="205"/>
      <c r="AM124" s="206"/>
      <c r="AN124" s="206"/>
      <c r="AO124" s="206"/>
      <c r="AP124" s="206"/>
      <c r="AQ124" s="206"/>
    </row>
    <row r="125" spans="1:53" s="197" customFormat="1" ht="15.75" customHeight="1" x14ac:dyDescent="0.2">
      <c r="A125" s="210">
        <v>5</v>
      </c>
      <c r="B125" s="197" t="s">
        <v>344</v>
      </c>
      <c r="C125" s="182" t="str">
        <f t="shared" si="8"/>
        <v>45</v>
      </c>
      <c r="D125" s="182" t="str">
        <f t="shared" si="9"/>
        <v>41</v>
      </c>
      <c r="E125" s="182" t="str">
        <f t="shared" si="10"/>
        <v>000</v>
      </c>
      <c r="F125" s="198" t="str">
        <f t="shared" si="7"/>
        <v>5100.11</v>
      </c>
      <c r="G125" s="197" t="s">
        <v>100</v>
      </c>
      <c r="H125" s="199">
        <v>0</v>
      </c>
      <c r="I125" s="199">
        <v>0</v>
      </c>
      <c r="J125" s="199"/>
      <c r="K125" s="199"/>
      <c r="L125" s="199"/>
      <c r="M125" s="199">
        <v>0</v>
      </c>
      <c r="N125" s="200">
        <v>0</v>
      </c>
      <c r="O125" s="200"/>
      <c r="Q125" s="201">
        <f>IFERROR(VLOOKUP(B125,[2]rptBudgetaryBudgetCrossOrganiza!$A$4:$K$282,2,FALSE),"0")</f>
        <v>0</v>
      </c>
      <c r="R125" s="201">
        <v>0</v>
      </c>
      <c r="S125" s="201"/>
      <c r="T125" s="201"/>
      <c r="U125" s="201"/>
      <c r="V125" s="201">
        <v>0</v>
      </c>
      <c r="W125" s="202">
        <v>0</v>
      </c>
      <c r="X125" s="202"/>
      <c r="Z125" s="203">
        <v>0</v>
      </c>
      <c r="AA125" s="203">
        <v>0</v>
      </c>
      <c r="AB125" s="203"/>
      <c r="AC125" s="203"/>
      <c r="AD125" s="203"/>
      <c r="AE125" s="203">
        <v>0</v>
      </c>
      <c r="AF125" s="204">
        <v>0</v>
      </c>
      <c r="AG125" s="204">
        <f t="shared" si="11"/>
        <v>0</v>
      </c>
      <c r="AI125" s="205">
        <v>0</v>
      </c>
      <c r="AJ125" s="205">
        <v>0</v>
      </c>
      <c r="AK125" s="206"/>
      <c r="AL125" s="205"/>
      <c r="AM125" s="206"/>
      <c r="AN125" s="206"/>
      <c r="AO125" s="206"/>
      <c r="AP125" s="206"/>
      <c r="AQ125" s="206"/>
    </row>
    <row r="126" spans="1:53" s="197" customFormat="1" ht="15.75" customHeight="1" x14ac:dyDescent="0.2">
      <c r="A126" s="210">
        <v>5</v>
      </c>
      <c r="B126" s="197" t="s">
        <v>346</v>
      </c>
      <c r="C126" s="182" t="str">
        <f t="shared" si="8"/>
        <v>45</v>
      </c>
      <c r="D126" s="182" t="str">
        <f t="shared" si="9"/>
        <v>41</v>
      </c>
      <c r="E126" s="182" t="str">
        <f t="shared" si="10"/>
        <v>000</v>
      </c>
      <c r="F126" s="198" t="str">
        <f t="shared" si="7"/>
        <v>5100.12</v>
      </c>
      <c r="G126" s="197" t="s">
        <v>101</v>
      </c>
      <c r="H126" s="199">
        <v>0</v>
      </c>
      <c r="I126" s="199">
        <v>0</v>
      </c>
      <c r="J126" s="199"/>
      <c r="K126" s="199"/>
      <c r="L126" s="199"/>
      <c r="M126" s="199">
        <v>0</v>
      </c>
      <c r="N126" s="200">
        <v>0</v>
      </c>
      <c r="O126" s="200"/>
      <c r="Q126" s="201">
        <f>IFERROR(VLOOKUP(B126,[2]rptBudgetaryBudgetCrossOrganiza!$A$4:$K$282,2,FALSE),"0")</f>
        <v>0</v>
      </c>
      <c r="R126" s="201">
        <v>0</v>
      </c>
      <c r="S126" s="201"/>
      <c r="T126" s="201"/>
      <c r="U126" s="201"/>
      <c r="V126" s="201">
        <v>0</v>
      </c>
      <c r="W126" s="202">
        <v>0</v>
      </c>
      <c r="X126" s="202"/>
      <c r="Z126" s="203">
        <v>0</v>
      </c>
      <c r="AA126" s="203">
        <v>0</v>
      </c>
      <c r="AB126" s="203"/>
      <c r="AC126" s="203"/>
      <c r="AD126" s="203"/>
      <c r="AE126" s="203">
        <v>0</v>
      </c>
      <c r="AF126" s="204">
        <v>0</v>
      </c>
      <c r="AG126" s="204">
        <f t="shared" si="11"/>
        <v>0</v>
      </c>
      <c r="AI126" s="205">
        <v>0</v>
      </c>
      <c r="AJ126" s="205">
        <v>0</v>
      </c>
      <c r="AK126" s="206"/>
      <c r="AL126" s="205"/>
      <c r="AM126" s="206"/>
      <c r="AN126" s="206"/>
      <c r="AO126" s="206"/>
      <c r="AP126" s="206"/>
      <c r="AQ126" s="206"/>
    </row>
    <row r="127" spans="1:53" s="197" customFormat="1" ht="15.75" customHeight="1" x14ac:dyDescent="0.2">
      <c r="A127" s="210">
        <v>5</v>
      </c>
      <c r="B127" s="197" t="s">
        <v>348</v>
      </c>
      <c r="C127" s="182" t="str">
        <f t="shared" si="8"/>
        <v>45</v>
      </c>
      <c r="D127" s="182" t="str">
        <f t="shared" si="9"/>
        <v>41</v>
      </c>
      <c r="E127" s="182" t="str">
        <f t="shared" si="10"/>
        <v>000</v>
      </c>
      <c r="F127" s="198" t="str">
        <f t="shared" si="7"/>
        <v>5100.13</v>
      </c>
      <c r="G127" s="197" t="s">
        <v>485</v>
      </c>
      <c r="H127" s="199">
        <v>0</v>
      </c>
      <c r="I127" s="199">
        <v>0</v>
      </c>
      <c r="J127" s="199"/>
      <c r="K127" s="199"/>
      <c r="L127" s="199"/>
      <c r="M127" s="199">
        <v>0</v>
      </c>
      <c r="N127" s="200">
        <v>0</v>
      </c>
      <c r="O127" s="200"/>
      <c r="Q127" s="201">
        <f>IFERROR(VLOOKUP(B127,[2]rptBudgetaryBudgetCrossOrganiza!$A$4:$K$282,2,FALSE),"0")</f>
        <v>0</v>
      </c>
      <c r="R127" s="201">
        <v>0</v>
      </c>
      <c r="S127" s="201"/>
      <c r="T127" s="201"/>
      <c r="U127" s="201"/>
      <c r="V127" s="201">
        <v>0</v>
      </c>
      <c r="W127" s="202">
        <v>0</v>
      </c>
      <c r="X127" s="202"/>
      <c r="Z127" s="203">
        <v>0</v>
      </c>
      <c r="AA127" s="203">
        <v>0</v>
      </c>
      <c r="AB127" s="203"/>
      <c r="AC127" s="203"/>
      <c r="AD127" s="203"/>
      <c r="AE127" s="203">
        <v>0</v>
      </c>
      <c r="AF127" s="204">
        <v>0</v>
      </c>
      <c r="AG127" s="204">
        <f t="shared" si="11"/>
        <v>0</v>
      </c>
      <c r="AI127" s="205">
        <v>0</v>
      </c>
      <c r="AJ127" s="205">
        <v>0</v>
      </c>
      <c r="AK127" s="206"/>
      <c r="AL127" s="205"/>
      <c r="AM127" s="206"/>
      <c r="AN127" s="206"/>
      <c r="AO127" s="206"/>
      <c r="AP127" s="206"/>
      <c r="AQ127" s="206"/>
    </row>
    <row r="128" spans="1:53" s="197" customFormat="1" ht="15.75" customHeight="1" x14ac:dyDescent="0.2">
      <c r="A128" s="210">
        <v>5</v>
      </c>
      <c r="B128" s="197" t="s">
        <v>350</v>
      </c>
      <c r="C128" s="182" t="str">
        <f t="shared" si="8"/>
        <v>45</v>
      </c>
      <c r="D128" s="182" t="str">
        <f t="shared" si="9"/>
        <v>41</v>
      </c>
      <c r="E128" s="182" t="str">
        <f t="shared" si="10"/>
        <v>000</v>
      </c>
      <c r="F128" s="198" t="str">
        <f t="shared" si="7"/>
        <v>5100.14</v>
      </c>
      <c r="G128" s="197" t="s">
        <v>486</v>
      </c>
      <c r="H128" s="199">
        <v>0</v>
      </c>
      <c r="I128" s="199">
        <v>0</v>
      </c>
      <c r="J128" s="199"/>
      <c r="K128" s="199"/>
      <c r="L128" s="199"/>
      <c r="M128" s="199">
        <v>0</v>
      </c>
      <c r="N128" s="200">
        <v>0</v>
      </c>
      <c r="O128" s="200"/>
      <c r="Q128" s="201">
        <f>IFERROR(VLOOKUP(B128,[2]rptBudgetaryBudgetCrossOrganiza!$A$4:$K$282,2,FALSE),"0")</f>
        <v>0</v>
      </c>
      <c r="R128" s="201">
        <v>0</v>
      </c>
      <c r="S128" s="201"/>
      <c r="T128" s="201"/>
      <c r="U128" s="201"/>
      <c r="V128" s="201">
        <v>0</v>
      </c>
      <c r="W128" s="202">
        <v>0</v>
      </c>
      <c r="X128" s="202"/>
      <c r="Z128" s="203">
        <v>0</v>
      </c>
      <c r="AA128" s="203">
        <v>0</v>
      </c>
      <c r="AB128" s="203"/>
      <c r="AC128" s="203"/>
      <c r="AD128" s="203"/>
      <c r="AE128" s="203">
        <v>0</v>
      </c>
      <c r="AF128" s="204">
        <v>0</v>
      </c>
      <c r="AG128" s="204">
        <f t="shared" si="11"/>
        <v>0</v>
      </c>
      <c r="AI128" s="205">
        <v>0</v>
      </c>
      <c r="AJ128" s="205">
        <v>0</v>
      </c>
      <c r="AK128" s="206"/>
      <c r="AL128" s="205"/>
      <c r="AM128" s="206"/>
      <c r="AN128" s="206"/>
      <c r="AO128" s="206"/>
      <c r="AP128" s="206"/>
      <c r="AQ128" s="206"/>
    </row>
    <row r="129" spans="1:43" s="197" customFormat="1" ht="15.75" customHeight="1" x14ac:dyDescent="0.2">
      <c r="A129" s="210">
        <v>5</v>
      </c>
      <c r="B129" s="197" t="s">
        <v>352</v>
      </c>
      <c r="C129" s="182" t="str">
        <f t="shared" si="8"/>
        <v>45</v>
      </c>
      <c r="D129" s="182" t="str">
        <f t="shared" si="9"/>
        <v>41</v>
      </c>
      <c r="E129" s="182" t="str">
        <f t="shared" si="10"/>
        <v>000</v>
      </c>
      <c r="F129" s="198" t="str">
        <f t="shared" si="7"/>
        <v>5100.15</v>
      </c>
      <c r="G129" s="197" t="s">
        <v>102</v>
      </c>
      <c r="H129" s="199">
        <v>0</v>
      </c>
      <c r="I129" s="199">
        <v>0</v>
      </c>
      <c r="J129" s="199"/>
      <c r="K129" s="199"/>
      <c r="L129" s="199"/>
      <c r="M129" s="199">
        <v>0</v>
      </c>
      <c r="N129" s="200">
        <v>0</v>
      </c>
      <c r="O129" s="200"/>
      <c r="Q129" s="201">
        <f>IFERROR(VLOOKUP(B129,[2]rptBudgetaryBudgetCrossOrganiza!$A$4:$K$282,2,FALSE),"0")</f>
        <v>0</v>
      </c>
      <c r="R129" s="201">
        <v>0</v>
      </c>
      <c r="S129" s="201"/>
      <c r="T129" s="201"/>
      <c r="U129" s="201"/>
      <c r="V129" s="201">
        <v>0</v>
      </c>
      <c r="W129" s="202">
        <v>0</v>
      </c>
      <c r="X129" s="202"/>
      <c r="Z129" s="203">
        <v>0</v>
      </c>
      <c r="AA129" s="203">
        <v>0</v>
      </c>
      <c r="AB129" s="203"/>
      <c r="AC129" s="203"/>
      <c r="AD129" s="203"/>
      <c r="AE129" s="203">
        <v>0</v>
      </c>
      <c r="AF129" s="204">
        <v>0</v>
      </c>
      <c r="AG129" s="204">
        <f t="shared" si="11"/>
        <v>0</v>
      </c>
      <c r="AI129" s="205">
        <v>0</v>
      </c>
      <c r="AJ129" s="205">
        <v>0</v>
      </c>
      <c r="AK129" s="206"/>
      <c r="AL129" s="205"/>
      <c r="AM129" s="206"/>
      <c r="AN129" s="206"/>
      <c r="AO129" s="206"/>
      <c r="AP129" s="206"/>
      <c r="AQ129" s="206"/>
    </row>
    <row r="130" spans="1:43" s="197" customFormat="1" ht="15.75" customHeight="1" x14ac:dyDescent="0.2">
      <c r="A130" s="210">
        <v>5</v>
      </c>
      <c r="B130" s="197" t="s">
        <v>354</v>
      </c>
      <c r="C130" s="182" t="str">
        <f t="shared" si="8"/>
        <v>45</v>
      </c>
      <c r="D130" s="182" t="str">
        <f t="shared" si="9"/>
        <v>41</v>
      </c>
      <c r="E130" s="182" t="str">
        <f t="shared" si="10"/>
        <v>000</v>
      </c>
      <c r="F130" s="198" t="str">
        <f t="shared" si="7"/>
        <v>5100.16</v>
      </c>
      <c r="G130" s="197" t="s">
        <v>487</v>
      </c>
      <c r="H130" s="199">
        <v>0</v>
      </c>
      <c r="I130" s="199">
        <v>0</v>
      </c>
      <c r="J130" s="199"/>
      <c r="K130" s="199"/>
      <c r="L130" s="199"/>
      <c r="M130" s="199">
        <v>0</v>
      </c>
      <c r="N130" s="200">
        <v>0</v>
      </c>
      <c r="O130" s="200"/>
      <c r="Q130" s="201">
        <f>IFERROR(VLOOKUP(B130,[2]rptBudgetaryBudgetCrossOrganiza!$A$4:$K$282,2,FALSE),"0")</f>
        <v>0</v>
      </c>
      <c r="R130" s="201">
        <v>0</v>
      </c>
      <c r="S130" s="201"/>
      <c r="T130" s="201"/>
      <c r="U130" s="201"/>
      <c r="V130" s="201">
        <v>0</v>
      </c>
      <c r="W130" s="202">
        <v>0</v>
      </c>
      <c r="X130" s="202"/>
      <c r="Z130" s="203">
        <v>0</v>
      </c>
      <c r="AA130" s="203">
        <v>0</v>
      </c>
      <c r="AB130" s="203"/>
      <c r="AC130" s="203"/>
      <c r="AD130" s="203"/>
      <c r="AE130" s="203">
        <v>0</v>
      </c>
      <c r="AF130" s="204">
        <v>0</v>
      </c>
      <c r="AG130" s="204">
        <f t="shared" si="11"/>
        <v>0</v>
      </c>
      <c r="AI130" s="205">
        <v>0</v>
      </c>
      <c r="AJ130" s="205">
        <v>0</v>
      </c>
      <c r="AK130" s="206"/>
      <c r="AL130" s="205"/>
      <c r="AM130" s="206"/>
      <c r="AN130" s="206"/>
      <c r="AO130" s="206"/>
      <c r="AP130" s="206"/>
      <c r="AQ130" s="206"/>
    </row>
    <row r="131" spans="1:43" s="197" customFormat="1" ht="15.75" customHeight="1" x14ac:dyDescent="0.2">
      <c r="A131" s="210">
        <v>5</v>
      </c>
      <c r="B131" s="197" t="s">
        <v>356</v>
      </c>
      <c r="C131" s="182" t="str">
        <f t="shared" si="8"/>
        <v>45</v>
      </c>
      <c r="D131" s="182" t="str">
        <f t="shared" si="9"/>
        <v>41</v>
      </c>
      <c r="E131" s="182" t="str">
        <f t="shared" si="10"/>
        <v>000</v>
      </c>
      <c r="F131" s="198" t="str">
        <f t="shared" ref="F131:F182" si="14">RIGHT(B131,7)</f>
        <v>5100.17</v>
      </c>
      <c r="G131" s="197" t="s">
        <v>488</v>
      </c>
      <c r="H131" s="199">
        <v>0</v>
      </c>
      <c r="I131" s="199">
        <v>0</v>
      </c>
      <c r="J131" s="199"/>
      <c r="K131" s="199"/>
      <c r="L131" s="199"/>
      <c r="M131" s="199">
        <v>0</v>
      </c>
      <c r="N131" s="200">
        <v>0</v>
      </c>
      <c r="O131" s="200"/>
      <c r="Q131" s="201">
        <f>IFERROR(VLOOKUP(B131,[2]rptBudgetaryBudgetCrossOrganiza!$A$4:$K$282,2,FALSE),"0")</f>
        <v>0</v>
      </c>
      <c r="R131" s="201">
        <v>0</v>
      </c>
      <c r="S131" s="201"/>
      <c r="T131" s="201"/>
      <c r="U131" s="201"/>
      <c r="V131" s="201">
        <v>0</v>
      </c>
      <c r="W131" s="202">
        <v>0</v>
      </c>
      <c r="X131" s="202"/>
      <c r="Z131" s="203">
        <v>0</v>
      </c>
      <c r="AA131" s="203">
        <v>0</v>
      </c>
      <c r="AB131" s="203"/>
      <c r="AC131" s="203"/>
      <c r="AD131" s="203"/>
      <c r="AE131" s="203">
        <v>0</v>
      </c>
      <c r="AF131" s="204">
        <v>0</v>
      </c>
      <c r="AG131" s="204">
        <f t="shared" si="11"/>
        <v>0</v>
      </c>
      <c r="AI131" s="205">
        <v>0</v>
      </c>
      <c r="AJ131" s="205">
        <v>0</v>
      </c>
      <c r="AK131" s="206"/>
      <c r="AL131" s="205"/>
      <c r="AM131" s="206"/>
      <c r="AN131" s="206"/>
      <c r="AO131" s="206"/>
      <c r="AP131" s="206"/>
      <c r="AQ131" s="206"/>
    </row>
    <row r="132" spans="1:43" s="197" customFormat="1" ht="15.75" customHeight="1" x14ac:dyDescent="0.2">
      <c r="A132" s="210">
        <v>5</v>
      </c>
      <c r="B132" s="197" t="s">
        <v>358</v>
      </c>
      <c r="C132" s="182" t="str">
        <f t="shared" ref="C132:C195" si="15">MID(B132,5,2)</f>
        <v>45</v>
      </c>
      <c r="D132" s="182" t="str">
        <f t="shared" ref="D132:D195" si="16">MID(B132,8,2)</f>
        <v>41</v>
      </c>
      <c r="E132" s="182" t="str">
        <f t="shared" ref="E132:E195" si="17">MID(B132,11,3)</f>
        <v>000</v>
      </c>
      <c r="F132" s="198" t="str">
        <f t="shared" si="14"/>
        <v>5100.98</v>
      </c>
      <c r="G132" s="197" t="s">
        <v>489</v>
      </c>
      <c r="H132" s="199">
        <v>0</v>
      </c>
      <c r="I132" s="199">
        <v>0</v>
      </c>
      <c r="J132" s="199"/>
      <c r="K132" s="199"/>
      <c r="L132" s="199"/>
      <c r="M132" s="199">
        <v>0</v>
      </c>
      <c r="N132" s="200">
        <v>0</v>
      </c>
      <c r="O132" s="200"/>
      <c r="Q132" s="201">
        <f>IFERROR(VLOOKUP(B132,[2]rptBudgetaryBudgetCrossOrganiza!$A$4:$K$282,2,FALSE),"0")</f>
        <v>0</v>
      </c>
      <c r="R132" s="201">
        <v>0</v>
      </c>
      <c r="S132" s="201"/>
      <c r="T132" s="201"/>
      <c r="U132" s="201"/>
      <c r="V132" s="201">
        <v>0</v>
      </c>
      <c r="W132" s="202">
        <v>0</v>
      </c>
      <c r="X132" s="202"/>
      <c r="Z132" s="203">
        <v>0</v>
      </c>
      <c r="AA132" s="203">
        <v>0</v>
      </c>
      <c r="AB132" s="203"/>
      <c r="AC132" s="203"/>
      <c r="AD132" s="203"/>
      <c r="AE132" s="203">
        <v>0</v>
      </c>
      <c r="AF132" s="204">
        <v>0</v>
      </c>
      <c r="AG132" s="204">
        <f t="shared" ref="AG132:AG195" si="18">AF132-AA132</f>
        <v>0</v>
      </c>
      <c r="AI132" s="205">
        <v>0</v>
      </c>
      <c r="AJ132" s="205">
        <v>0</v>
      </c>
      <c r="AK132" s="206"/>
      <c r="AL132" s="205"/>
      <c r="AM132" s="206"/>
      <c r="AN132" s="206"/>
      <c r="AO132" s="206"/>
      <c r="AP132" s="206"/>
      <c r="AQ132" s="206"/>
    </row>
    <row r="133" spans="1:43" s="197" customFormat="1" ht="15.75" customHeight="1" x14ac:dyDescent="0.2">
      <c r="A133" s="210">
        <v>5</v>
      </c>
      <c r="B133" s="197" t="s">
        <v>360</v>
      </c>
      <c r="C133" s="182" t="str">
        <f t="shared" si="15"/>
        <v>45</v>
      </c>
      <c r="D133" s="182" t="str">
        <f t="shared" si="16"/>
        <v>41</v>
      </c>
      <c r="E133" s="182" t="str">
        <f t="shared" si="17"/>
        <v>000</v>
      </c>
      <c r="F133" s="198" t="str">
        <f t="shared" si="14"/>
        <v>5100.99</v>
      </c>
      <c r="G133" s="197" t="s">
        <v>490</v>
      </c>
      <c r="H133" s="199">
        <v>0</v>
      </c>
      <c r="I133" s="199">
        <v>0</v>
      </c>
      <c r="J133" s="199"/>
      <c r="K133" s="199"/>
      <c r="L133" s="199"/>
      <c r="M133" s="199">
        <v>0</v>
      </c>
      <c r="N133" s="200">
        <v>0</v>
      </c>
      <c r="O133" s="200"/>
      <c r="Q133" s="201">
        <f>IFERROR(VLOOKUP(B133,[2]rptBudgetaryBudgetCrossOrganiza!$A$4:$K$282,2,FALSE),"0")</f>
        <v>0</v>
      </c>
      <c r="R133" s="201">
        <v>0</v>
      </c>
      <c r="S133" s="201"/>
      <c r="T133" s="201"/>
      <c r="U133" s="201"/>
      <c r="V133" s="201">
        <v>0</v>
      </c>
      <c r="W133" s="202">
        <v>0</v>
      </c>
      <c r="X133" s="202"/>
      <c r="Z133" s="203">
        <v>0</v>
      </c>
      <c r="AA133" s="203">
        <v>0</v>
      </c>
      <c r="AB133" s="203"/>
      <c r="AC133" s="203"/>
      <c r="AD133" s="203"/>
      <c r="AE133" s="203">
        <v>0</v>
      </c>
      <c r="AF133" s="204">
        <v>0</v>
      </c>
      <c r="AG133" s="204">
        <f t="shared" si="18"/>
        <v>0</v>
      </c>
      <c r="AI133" s="205">
        <v>0</v>
      </c>
      <c r="AJ133" s="205">
        <v>0</v>
      </c>
      <c r="AK133" s="206"/>
      <c r="AL133" s="205"/>
      <c r="AM133" s="206"/>
      <c r="AN133" s="206"/>
      <c r="AO133" s="206"/>
      <c r="AP133" s="206"/>
      <c r="AQ133" s="206"/>
    </row>
    <row r="134" spans="1:43" s="197" customFormat="1" ht="15.75" customHeight="1" x14ac:dyDescent="0.2">
      <c r="A134" s="197">
        <v>6</v>
      </c>
      <c r="B134" s="197" t="s">
        <v>362</v>
      </c>
      <c r="C134" s="182" t="str">
        <f t="shared" si="15"/>
        <v>45</v>
      </c>
      <c r="D134" s="182" t="str">
        <f t="shared" si="16"/>
        <v>41</v>
      </c>
      <c r="E134" s="182" t="str">
        <f t="shared" si="17"/>
        <v>000</v>
      </c>
      <c r="F134" s="198" t="str">
        <f t="shared" si="14"/>
        <v>6000.01</v>
      </c>
      <c r="G134" s="197" t="s">
        <v>103</v>
      </c>
      <c r="H134" s="199">
        <v>0</v>
      </c>
      <c r="I134" s="199">
        <v>0</v>
      </c>
      <c r="J134" s="199"/>
      <c r="K134" s="199"/>
      <c r="L134" s="199"/>
      <c r="M134" s="199">
        <v>0</v>
      </c>
      <c r="N134" s="200">
        <v>0</v>
      </c>
      <c r="O134" s="200"/>
      <c r="Q134" s="201">
        <f>IFERROR(VLOOKUP(B134,[2]rptBudgetaryBudgetCrossOrganiza!$A$4:$K$282,2,FALSE),"0")</f>
        <v>0</v>
      </c>
      <c r="R134" s="201">
        <v>0</v>
      </c>
      <c r="S134" s="201"/>
      <c r="T134" s="201"/>
      <c r="U134" s="201"/>
      <c r="V134" s="201">
        <v>0</v>
      </c>
      <c r="W134" s="202">
        <v>0</v>
      </c>
      <c r="X134" s="202"/>
      <c r="Z134" s="203">
        <v>0</v>
      </c>
      <c r="AA134" s="203">
        <v>0</v>
      </c>
      <c r="AB134" s="203"/>
      <c r="AC134" s="203"/>
      <c r="AD134" s="203"/>
      <c r="AE134" s="203">
        <v>0</v>
      </c>
      <c r="AF134" s="204">
        <v>0</v>
      </c>
      <c r="AG134" s="204">
        <f t="shared" si="18"/>
        <v>0</v>
      </c>
      <c r="AI134" s="205">
        <v>0</v>
      </c>
      <c r="AJ134" s="205">
        <v>0</v>
      </c>
      <c r="AK134" s="206"/>
      <c r="AL134" s="205"/>
      <c r="AM134" s="206"/>
      <c r="AN134" s="206"/>
      <c r="AO134" s="206"/>
      <c r="AP134" s="206"/>
      <c r="AQ134" s="206"/>
    </row>
    <row r="135" spans="1:43" s="197" customFormat="1" ht="15.75" customHeight="1" x14ac:dyDescent="0.2">
      <c r="A135" s="197">
        <v>6</v>
      </c>
      <c r="B135" s="197" t="s">
        <v>364</v>
      </c>
      <c r="C135" s="182" t="str">
        <f t="shared" si="15"/>
        <v>45</v>
      </c>
      <c r="D135" s="182" t="str">
        <f t="shared" si="16"/>
        <v>41</v>
      </c>
      <c r="E135" s="182" t="str">
        <f t="shared" si="17"/>
        <v>000</v>
      </c>
      <c r="F135" s="198" t="str">
        <f t="shared" si="14"/>
        <v>6000.10</v>
      </c>
      <c r="G135" s="197" t="s">
        <v>207</v>
      </c>
      <c r="H135" s="199">
        <v>0</v>
      </c>
      <c r="I135" s="199">
        <v>0</v>
      </c>
      <c r="J135" s="199"/>
      <c r="K135" s="199"/>
      <c r="L135" s="199"/>
      <c r="M135" s="199">
        <v>0</v>
      </c>
      <c r="N135" s="200">
        <v>0</v>
      </c>
      <c r="O135" s="200"/>
      <c r="Q135" s="201">
        <f>IFERROR(VLOOKUP(B135,[2]rptBudgetaryBudgetCrossOrganiza!$A$4:$K$282,2,FALSE),"0")</f>
        <v>0</v>
      </c>
      <c r="R135" s="201">
        <v>0</v>
      </c>
      <c r="S135" s="201"/>
      <c r="T135" s="201"/>
      <c r="U135" s="201"/>
      <c r="V135" s="201">
        <v>0</v>
      </c>
      <c r="W135" s="202">
        <v>0</v>
      </c>
      <c r="X135" s="202"/>
      <c r="Z135" s="203">
        <v>0</v>
      </c>
      <c r="AA135" s="203">
        <v>0</v>
      </c>
      <c r="AB135" s="203"/>
      <c r="AC135" s="203"/>
      <c r="AD135" s="203"/>
      <c r="AE135" s="203">
        <v>0</v>
      </c>
      <c r="AF135" s="204">
        <v>0</v>
      </c>
      <c r="AG135" s="204">
        <f t="shared" si="18"/>
        <v>0</v>
      </c>
      <c r="AI135" s="205">
        <v>0</v>
      </c>
      <c r="AJ135" s="205">
        <v>0</v>
      </c>
      <c r="AK135" s="206"/>
      <c r="AL135" s="205"/>
      <c r="AM135" s="206"/>
      <c r="AN135" s="206"/>
      <c r="AO135" s="206"/>
      <c r="AP135" s="206"/>
      <c r="AQ135" s="206"/>
    </row>
    <row r="136" spans="1:43" s="197" customFormat="1" ht="15.75" customHeight="1" x14ac:dyDescent="0.2">
      <c r="A136" s="197">
        <v>6</v>
      </c>
      <c r="B136" s="197" t="s">
        <v>366</v>
      </c>
      <c r="C136" s="182" t="str">
        <f t="shared" si="15"/>
        <v>45</v>
      </c>
      <c r="D136" s="182" t="str">
        <f t="shared" si="16"/>
        <v>41</v>
      </c>
      <c r="E136" s="182" t="str">
        <f t="shared" si="17"/>
        <v>000</v>
      </c>
      <c r="F136" s="198" t="str">
        <f t="shared" si="14"/>
        <v>6000.12</v>
      </c>
      <c r="G136" s="197" t="s">
        <v>155</v>
      </c>
      <c r="H136" s="199">
        <v>0</v>
      </c>
      <c r="I136" s="199">
        <v>0</v>
      </c>
      <c r="J136" s="199"/>
      <c r="K136" s="199"/>
      <c r="L136" s="199"/>
      <c r="M136" s="199">
        <v>0</v>
      </c>
      <c r="N136" s="200">
        <v>0</v>
      </c>
      <c r="O136" s="200"/>
      <c r="Q136" s="201">
        <f>IFERROR(VLOOKUP(B136,[2]rptBudgetaryBudgetCrossOrganiza!$A$4:$K$282,2,FALSE),"0")</f>
        <v>0</v>
      </c>
      <c r="R136" s="201">
        <v>0</v>
      </c>
      <c r="S136" s="201"/>
      <c r="T136" s="201"/>
      <c r="U136" s="201"/>
      <c r="V136" s="201">
        <v>0</v>
      </c>
      <c r="W136" s="202">
        <v>0</v>
      </c>
      <c r="X136" s="202"/>
      <c r="Z136" s="203">
        <v>0</v>
      </c>
      <c r="AA136" s="203">
        <v>0</v>
      </c>
      <c r="AB136" s="203"/>
      <c r="AC136" s="203"/>
      <c r="AD136" s="203"/>
      <c r="AE136" s="203">
        <v>0</v>
      </c>
      <c r="AF136" s="204">
        <v>0</v>
      </c>
      <c r="AG136" s="204">
        <f t="shared" si="18"/>
        <v>0</v>
      </c>
      <c r="AI136" s="205">
        <v>0</v>
      </c>
      <c r="AJ136" s="205">
        <v>0</v>
      </c>
      <c r="AK136" s="206"/>
      <c r="AL136" s="205"/>
      <c r="AM136" s="206"/>
      <c r="AN136" s="206"/>
      <c r="AO136" s="206"/>
      <c r="AP136" s="206"/>
      <c r="AQ136" s="206"/>
    </row>
    <row r="137" spans="1:43" s="197" customFormat="1" ht="15.75" customHeight="1" x14ac:dyDescent="0.2">
      <c r="A137" s="197">
        <v>6</v>
      </c>
      <c r="B137" s="197" t="s">
        <v>368</v>
      </c>
      <c r="C137" s="182" t="str">
        <f t="shared" si="15"/>
        <v>45</v>
      </c>
      <c r="D137" s="182" t="str">
        <f t="shared" si="16"/>
        <v>41</v>
      </c>
      <c r="E137" s="182" t="str">
        <f t="shared" si="17"/>
        <v>000</v>
      </c>
      <c r="F137" s="198" t="str">
        <f t="shared" si="14"/>
        <v>6000.13</v>
      </c>
      <c r="G137" s="197" t="s">
        <v>491</v>
      </c>
      <c r="H137" s="199">
        <v>0</v>
      </c>
      <c r="I137" s="199">
        <v>0</v>
      </c>
      <c r="J137" s="199"/>
      <c r="K137" s="199"/>
      <c r="L137" s="199"/>
      <c r="M137" s="199">
        <v>0</v>
      </c>
      <c r="N137" s="200">
        <v>0</v>
      </c>
      <c r="O137" s="200"/>
      <c r="Q137" s="201">
        <f>IFERROR(VLOOKUP(B137,[2]rptBudgetaryBudgetCrossOrganiza!$A$4:$K$282,2,FALSE),"0")</f>
        <v>0</v>
      </c>
      <c r="R137" s="201">
        <v>0</v>
      </c>
      <c r="S137" s="201"/>
      <c r="T137" s="201"/>
      <c r="U137" s="201"/>
      <c r="V137" s="201">
        <v>0</v>
      </c>
      <c r="W137" s="202">
        <v>0</v>
      </c>
      <c r="X137" s="202"/>
      <c r="Z137" s="203">
        <v>0</v>
      </c>
      <c r="AA137" s="203">
        <v>0</v>
      </c>
      <c r="AB137" s="203"/>
      <c r="AC137" s="203"/>
      <c r="AD137" s="203"/>
      <c r="AE137" s="203">
        <v>0</v>
      </c>
      <c r="AF137" s="204">
        <v>0</v>
      </c>
      <c r="AG137" s="204">
        <f t="shared" si="18"/>
        <v>0</v>
      </c>
      <c r="AI137" s="205">
        <v>0</v>
      </c>
      <c r="AJ137" s="205">
        <v>0</v>
      </c>
      <c r="AK137" s="206"/>
      <c r="AL137" s="205"/>
      <c r="AM137" s="206"/>
      <c r="AN137" s="206"/>
      <c r="AO137" s="206"/>
      <c r="AP137" s="206"/>
      <c r="AQ137" s="206"/>
    </row>
    <row r="138" spans="1:43" s="197" customFormat="1" ht="15.75" customHeight="1" x14ac:dyDescent="0.2">
      <c r="A138" s="197">
        <v>6</v>
      </c>
      <c r="B138" s="197" t="s">
        <v>370</v>
      </c>
      <c r="C138" s="182" t="str">
        <f t="shared" si="15"/>
        <v>45</v>
      </c>
      <c r="D138" s="182" t="str">
        <f t="shared" si="16"/>
        <v>41</v>
      </c>
      <c r="E138" s="182" t="str">
        <f t="shared" si="17"/>
        <v>000</v>
      </c>
      <c r="F138" s="198" t="str">
        <f t="shared" si="14"/>
        <v>6000.14</v>
      </c>
      <c r="G138" s="197" t="s">
        <v>492</v>
      </c>
      <c r="H138" s="199">
        <v>0</v>
      </c>
      <c r="I138" s="199">
        <v>0</v>
      </c>
      <c r="J138" s="199"/>
      <c r="K138" s="199"/>
      <c r="L138" s="199"/>
      <c r="M138" s="199">
        <v>0</v>
      </c>
      <c r="N138" s="200">
        <v>0</v>
      </c>
      <c r="O138" s="200"/>
      <c r="Q138" s="201">
        <f>IFERROR(VLOOKUP(B138,[2]rptBudgetaryBudgetCrossOrganiza!$A$4:$K$282,2,FALSE),"0")</f>
        <v>0</v>
      </c>
      <c r="R138" s="201">
        <v>0</v>
      </c>
      <c r="S138" s="201"/>
      <c r="T138" s="201"/>
      <c r="U138" s="201"/>
      <c r="V138" s="201">
        <v>0</v>
      </c>
      <c r="W138" s="202">
        <v>0</v>
      </c>
      <c r="X138" s="202"/>
      <c r="Z138" s="203">
        <v>0</v>
      </c>
      <c r="AA138" s="203">
        <v>0</v>
      </c>
      <c r="AB138" s="203"/>
      <c r="AC138" s="203"/>
      <c r="AD138" s="203"/>
      <c r="AE138" s="203">
        <v>0</v>
      </c>
      <c r="AF138" s="204">
        <v>0</v>
      </c>
      <c r="AG138" s="204">
        <f t="shared" si="18"/>
        <v>0</v>
      </c>
      <c r="AI138" s="205">
        <v>0</v>
      </c>
      <c r="AJ138" s="205">
        <v>0</v>
      </c>
      <c r="AK138" s="206"/>
      <c r="AL138" s="205"/>
      <c r="AM138" s="206"/>
      <c r="AN138" s="206"/>
      <c r="AO138" s="206"/>
      <c r="AP138" s="206"/>
      <c r="AQ138" s="206"/>
    </row>
    <row r="139" spans="1:43" s="197" customFormat="1" ht="15.75" customHeight="1" x14ac:dyDescent="0.2">
      <c r="A139" s="197">
        <v>6</v>
      </c>
      <c r="B139" s="197" t="s">
        <v>372</v>
      </c>
      <c r="C139" s="182" t="str">
        <f t="shared" si="15"/>
        <v>45</v>
      </c>
      <c r="D139" s="182" t="str">
        <f t="shared" si="16"/>
        <v>41</v>
      </c>
      <c r="E139" s="182" t="str">
        <f t="shared" si="17"/>
        <v>000</v>
      </c>
      <c r="F139" s="198" t="str">
        <f t="shared" si="14"/>
        <v>6000.18</v>
      </c>
      <c r="G139" s="197" t="s">
        <v>493</v>
      </c>
      <c r="H139" s="199">
        <v>0</v>
      </c>
      <c r="I139" s="199">
        <v>0</v>
      </c>
      <c r="J139" s="199"/>
      <c r="K139" s="199"/>
      <c r="L139" s="199"/>
      <c r="M139" s="199">
        <v>0</v>
      </c>
      <c r="N139" s="200">
        <v>0</v>
      </c>
      <c r="O139" s="200"/>
      <c r="Q139" s="201">
        <f>IFERROR(VLOOKUP(B139,[2]rptBudgetaryBudgetCrossOrganiza!$A$4:$K$282,2,FALSE),"0")</f>
        <v>0</v>
      </c>
      <c r="R139" s="201">
        <v>0</v>
      </c>
      <c r="S139" s="201"/>
      <c r="T139" s="201"/>
      <c r="U139" s="201"/>
      <c r="V139" s="201">
        <v>0</v>
      </c>
      <c r="W139" s="202">
        <v>0</v>
      </c>
      <c r="X139" s="202"/>
      <c r="Z139" s="203">
        <v>0</v>
      </c>
      <c r="AA139" s="203">
        <v>0</v>
      </c>
      <c r="AB139" s="203"/>
      <c r="AC139" s="203"/>
      <c r="AD139" s="203"/>
      <c r="AE139" s="203">
        <v>0</v>
      </c>
      <c r="AF139" s="204">
        <v>0</v>
      </c>
      <c r="AG139" s="204">
        <f t="shared" si="18"/>
        <v>0</v>
      </c>
      <c r="AI139" s="205">
        <v>0</v>
      </c>
      <c r="AJ139" s="205">
        <v>0</v>
      </c>
      <c r="AK139" s="206"/>
      <c r="AL139" s="205"/>
      <c r="AM139" s="206"/>
      <c r="AN139" s="206"/>
      <c r="AO139" s="206"/>
      <c r="AP139" s="206"/>
      <c r="AQ139" s="206"/>
    </row>
    <row r="140" spans="1:43" s="197" customFormat="1" ht="15.75" customHeight="1" x14ac:dyDescent="0.2">
      <c r="A140" s="197">
        <v>7</v>
      </c>
      <c r="B140" s="197" t="s">
        <v>376</v>
      </c>
      <c r="C140" s="182" t="str">
        <f t="shared" si="15"/>
        <v>45</v>
      </c>
      <c r="D140" s="182" t="str">
        <f t="shared" si="16"/>
        <v>41</v>
      </c>
      <c r="E140" s="182" t="str">
        <f t="shared" si="17"/>
        <v>000</v>
      </c>
      <c r="F140" s="198" t="str">
        <f t="shared" si="14"/>
        <v>6100.01</v>
      </c>
      <c r="G140" s="197" t="s">
        <v>104</v>
      </c>
      <c r="H140" s="199">
        <v>0</v>
      </c>
      <c r="I140" s="199">
        <v>0</v>
      </c>
      <c r="J140" s="199"/>
      <c r="K140" s="199"/>
      <c r="L140" s="199"/>
      <c r="M140" s="199">
        <v>0</v>
      </c>
      <c r="N140" s="200">
        <v>0</v>
      </c>
      <c r="O140" s="200"/>
      <c r="Q140" s="201">
        <f>IFERROR(VLOOKUP(B140,[2]rptBudgetaryBudgetCrossOrganiza!$A$4:$K$282,2,FALSE),"0")</f>
        <v>0</v>
      </c>
      <c r="R140" s="201">
        <v>0</v>
      </c>
      <c r="S140" s="201"/>
      <c r="T140" s="201"/>
      <c r="U140" s="201"/>
      <c r="V140" s="201">
        <v>0</v>
      </c>
      <c r="W140" s="202">
        <v>0</v>
      </c>
      <c r="X140" s="202"/>
      <c r="Z140" s="203">
        <v>0</v>
      </c>
      <c r="AA140" s="203">
        <v>0</v>
      </c>
      <c r="AB140" s="203"/>
      <c r="AC140" s="203"/>
      <c r="AD140" s="203"/>
      <c r="AE140" s="203">
        <v>0</v>
      </c>
      <c r="AF140" s="204">
        <v>0</v>
      </c>
      <c r="AG140" s="204">
        <f t="shared" si="18"/>
        <v>0</v>
      </c>
      <c r="AI140" s="205">
        <v>0</v>
      </c>
      <c r="AJ140" s="205">
        <v>0</v>
      </c>
      <c r="AK140" s="206"/>
      <c r="AL140" s="205"/>
      <c r="AM140" s="206"/>
      <c r="AN140" s="206"/>
      <c r="AO140" s="206"/>
      <c r="AP140" s="206"/>
      <c r="AQ140" s="206"/>
    </row>
    <row r="141" spans="1:43" s="197" customFormat="1" ht="15.75" customHeight="1" x14ac:dyDescent="0.2">
      <c r="A141" s="197">
        <v>7</v>
      </c>
      <c r="B141" s="197" t="s">
        <v>378</v>
      </c>
      <c r="C141" s="182" t="str">
        <f t="shared" si="15"/>
        <v>45</v>
      </c>
      <c r="D141" s="182" t="str">
        <f t="shared" si="16"/>
        <v>41</v>
      </c>
      <c r="E141" s="182" t="str">
        <f t="shared" si="17"/>
        <v>000</v>
      </c>
      <c r="F141" s="198" t="str">
        <f t="shared" si="14"/>
        <v>6100.02</v>
      </c>
      <c r="G141" s="197" t="s">
        <v>138</v>
      </c>
      <c r="H141" s="199">
        <v>0</v>
      </c>
      <c r="I141" s="199">
        <v>0</v>
      </c>
      <c r="J141" s="199"/>
      <c r="K141" s="199"/>
      <c r="L141" s="199"/>
      <c r="M141" s="199">
        <v>0</v>
      </c>
      <c r="N141" s="200">
        <v>0</v>
      </c>
      <c r="O141" s="200"/>
      <c r="Q141" s="201">
        <f>IFERROR(VLOOKUP(B141,[2]rptBudgetaryBudgetCrossOrganiza!$A$4:$K$282,2,FALSE),"0")</f>
        <v>0</v>
      </c>
      <c r="R141" s="201">
        <v>0</v>
      </c>
      <c r="S141" s="201"/>
      <c r="T141" s="201"/>
      <c r="U141" s="201"/>
      <c r="V141" s="201">
        <v>0</v>
      </c>
      <c r="W141" s="202">
        <v>0</v>
      </c>
      <c r="X141" s="202"/>
      <c r="Z141" s="203">
        <v>0</v>
      </c>
      <c r="AA141" s="203">
        <v>0</v>
      </c>
      <c r="AB141" s="203"/>
      <c r="AC141" s="203"/>
      <c r="AD141" s="203"/>
      <c r="AE141" s="203">
        <v>0</v>
      </c>
      <c r="AF141" s="204">
        <v>0</v>
      </c>
      <c r="AG141" s="204">
        <f t="shared" si="18"/>
        <v>0</v>
      </c>
      <c r="AI141" s="205">
        <v>0</v>
      </c>
      <c r="AJ141" s="205">
        <v>0</v>
      </c>
      <c r="AK141" s="206"/>
      <c r="AL141" s="205"/>
      <c r="AM141" s="206"/>
      <c r="AN141" s="206"/>
      <c r="AO141" s="206"/>
      <c r="AP141" s="206"/>
      <c r="AQ141" s="206"/>
    </row>
    <row r="142" spans="1:43" s="197" customFormat="1" ht="15.75" customHeight="1" x14ac:dyDescent="0.2">
      <c r="A142" s="197">
        <v>7</v>
      </c>
      <c r="B142" s="197" t="s">
        <v>380</v>
      </c>
      <c r="C142" s="182" t="str">
        <f t="shared" si="15"/>
        <v>45</v>
      </c>
      <c r="D142" s="182" t="str">
        <f t="shared" si="16"/>
        <v>41</v>
      </c>
      <c r="E142" s="182" t="str">
        <f t="shared" si="17"/>
        <v>000</v>
      </c>
      <c r="F142" s="198" t="str">
        <f t="shared" si="14"/>
        <v>6100.03</v>
      </c>
      <c r="G142" s="197" t="s">
        <v>139</v>
      </c>
      <c r="H142" s="199">
        <v>0</v>
      </c>
      <c r="I142" s="199">
        <v>0</v>
      </c>
      <c r="J142" s="199"/>
      <c r="K142" s="199"/>
      <c r="L142" s="199"/>
      <c r="M142" s="199">
        <v>0</v>
      </c>
      <c r="N142" s="200">
        <v>0</v>
      </c>
      <c r="O142" s="200"/>
      <c r="Q142" s="201">
        <f>IFERROR(VLOOKUP(B142,[2]rptBudgetaryBudgetCrossOrganiza!$A$4:$K$282,2,FALSE),"0")</f>
        <v>0</v>
      </c>
      <c r="R142" s="201">
        <v>0</v>
      </c>
      <c r="S142" s="201"/>
      <c r="T142" s="201"/>
      <c r="U142" s="201"/>
      <c r="V142" s="201">
        <v>0</v>
      </c>
      <c r="W142" s="202">
        <v>0</v>
      </c>
      <c r="X142" s="202"/>
      <c r="Z142" s="203">
        <v>0</v>
      </c>
      <c r="AA142" s="203">
        <v>0</v>
      </c>
      <c r="AB142" s="203"/>
      <c r="AC142" s="203"/>
      <c r="AD142" s="203"/>
      <c r="AE142" s="203">
        <v>0</v>
      </c>
      <c r="AF142" s="204">
        <v>0</v>
      </c>
      <c r="AG142" s="204">
        <f t="shared" si="18"/>
        <v>0</v>
      </c>
      <c r="AI142" s="205">
        <v>0</v>
      </c>
      <c r="AJ142" s="205">
        <v>0</v>
      </c>
      <c r="AK142" s="206"/>
      <c r="AL142" s="205"/>
      <c r="AM142" s="206"/>
      <c r="AN142" s="206"/>
      <c r="AO142" s="206"/>
      <c r="AP142" s="206"/>
      <c r="AQ142" s="206"/>
    </row>
    <row r="143" spans="1:43" s="197" customFormat="1" ht="15.75" customHeight="1" x14ac:dyDescent="0.2">
      <c r="A143" s="197">
        <v>7</v>
      </c>
      <c r="B143" s="197" t="s">
        <v>382</v>
      </c>
      <c r="C143" s="182" t="str">
        <f t="shared" si="15"/>
        <v>45</v>
      </c>
      <c r="D143" s="182" t="str">
        <f t="shared" si="16"/>
        <v>41</v>
      </c>
      <c r="E143" s="182" t="str">
        <f t="shared" si="17"/>
        <v>000</v>
      </c>
      <c r="F143" s="198" t="str">
        <f t="shared" si="14"/>
        <v>6200.01</v>
      </c>
      <c r="G143" s="197" t="s">
        <v>140</v>
      </c>
      <c r="H143" s="199">
        <v>0</v>
      </c>
      <c r="I143" s="199">
        <v>0</v>
      </c>
      <c r="J143" s="199"/>
      <c r="K143" s="199"/>
      <c r="L143" s="199"/>
      <c r="M143" s="199">
        <v>0</v>
      </c>
      <c r="N143" s="200">
        <v>0</v>
      </c>
      <c r="O143" s="200"/>
      <c r="Q143" s="201">
        <f>IFERROR(VLOOKUP(B143,[2]rptBudgetaryBudgetCrossOrganiza!$A$4:$K$282,2,FALSE),"0")</f>
        <v>0</v>
      </c>
      <c r="R143" s="201">
        <v>0</v>
      </c>
      <c r="S143" s="201"/>
      <c r="T143" s="201"/>
      <c r="U143" s="201"/>
      <c r="V143" s="201">
        <v>0</v>
      </c>
      <c r="W143" s="202">
        <v>0</v>
      </c>
      <c r="X143" s="202"/>
      <c r="Z143" s="203">
        <v>0</v>
      </c>
      <c r="AA143" s="203">
        <v>0</v>
      </c>
      <c r="AB143" s="203"/>
      <c r="AC143" s="203"/>
      <c r="AD143" s="203"/>
      <c r="AE143" s="203">
        <v>0</v>
      </c>
      <c r="AF143" s="204">
        <v>0</v>
      </c>
      <c r="AG143" s="204">
        <f t="shared" si="18"/>
        <v>0</v>
      </c>
      <c r="AI143" s="205">
        <v>0</v>
      </c>
      <c r="AJ143" s="205">
        <v>0</v>
      </c>
      <c r="AK143" s="206"/>
      <c r="AL143" s="205"/>
      <c r="AM143" s="206"/>
      <c r="AN143" s="206"/>
      <c r="AO143" s="206"/>
      <c r="AP143" s="206"/>
      <c r="AQ143" s="206"/>
    </row>
    <row r="144" spans="1:43" s="197" customFormat="1" ht="15.75" customHeight="1" x14ac:dyDescent="0.2">
      <c r="A144" s="197">
        <v>7</v>
      </c>
      <c r="B144" s="197" t="s">
        <v>384</v>
      </c>
      <c r="C144" s="182" t="str">
        <f t="shared" si="15"/>
        <v>45</v>
      </c>
      <c r="D144" s="182" t="str">
        <f t="shared" si="16"/>
        <v>41</v>
      </c>
      <c r="E144" s="182" t="str">
        <f t="shared" si="17"/>
        <v>000</v>
      </c>
      <c r="F144" s="198" t="str">
        <f t="shared" si="14"/>
        <v>6200.02</v>
      </c>
      <c r="G144" s="197" t="s">
        <v>105</v>
      </c>
      <c r="H144" s="199">
        <v>0</v>
      </c>
      <c r="I144" s="199">
        <v>0</v>
      </c>
      <c r="J144" s="199"/>
      <c r="K144" s="199"/>
      <c r="L144" s="199"/>
      <c r="M144" s="199">
        <v>0</v>
      </c>
      <c r="N144" s="200">
        <v>0</v>
      </c>
      <c r="O144" s="200"/>
      <c r="Q144" s="201">
        <f>IFERROR(VLOOKUP(B144,[2]rptBudgetaryBudgetCrossOrganiza!$A$4:$K$282,2,FALSE),"0")</f>
        <v>0</v>
      </c>
      <c r="R144" s="201">
        <v>0</v>
      </c>
      <c r="S144" s="201"/>
      <c r="T144" s="201"/>
      <c r="U144" s="201"/>
      <c r="V144" s="201">
        <v>0</v>
      </c>
      <c r="W144" s="202">
        <v>0</v>
      </c>
      <c r="X144" s="202"/>
      <c r="Z144" s="203">
        <v>0</v>
      </c>
      <c r="AA144" s="203">
        <v>0</v>
      </c>
      <c r="AB144" s="203"/>
      <c r="AC144" s="203"/>
      <c r="AD144" s="203"/>
      <c r="AE144" s="203">
        <v>0</v>
      </c>
      <c r="AF144" s="204">
        <v>0</v>
      </c>
      <c r="AG144" s="204">
        <f t="shared" si="18"/>
        <v>0</v>
      </c>
      <c r="AI144" s="205">
        <v>0</v>
      </c>
      <c r="AJ144" s="205">
        <v>0</v>
      </c>
      <c r="AK144" s="206"/>
      <c r="AL144" s="205"/>
      <c r="AM144" s="206"/>
      <c r="AN144" s="206"/>
      <c r="AO144" s="206"/>
      <c r="AP144" s="206"/>
      <c r="AQ144" s="206"/>
    </row>
    <row r="145" spans="1:43" s="197" customFormat="1" ht="15.75" customHeight="1" x14ac:dyDescent="0.2">
      <c r="A145" s="197">
        <v>7</v>
      </c>
      <c r="B145" s="197" t="s">
        <v>386</v>
      </c>
      <c r="C145" s="182" t="str">
        <f t="shared" si="15"/>
        <v>45</v>
      </c>
      <c r="D145" s="182" t="str">
        <f t="shared" si="16"/>
        <v>41</v>
      </c>
      <c r="E145" s="182" t="str">
        <f t="shared" si="17"/>
        <v>000</v>
      </c>
      <c r="F145" s="198" t="str">
        <f t="shared" si="14"/>
        <v>6200.03</v>
      </c>
      <c r="G145" s="197" t="s">
        <v>106</v>
      </c>
      <c r="H145" s="199">
        <v>0</v>
      </c>
      <c r="I145" s="199">
        <v>0</v>
      </c>
      <c r="J145" s="199"/>
      <c r="K145" s="199"/>
      <c r="L145" s="199"/>
      <c r="M145" s="199">
        <v>0</v>
      </c>
      <c r="N145" s="200">
        <v>0</v>
      </c>
      <c r="O145" s="200"/>
      <c r="Q145" s="201">
        <f>IFERROR(VLOOKUP(B145,[2]rptBudgetaryBudgetCrossOrganiza!$A$4:$K$282,2,FALSE),"0")</f>
        <v>0</v>
      </c>
      <c r="R145" s="201">
        <v>0</v>
      </c>
      <c r="S145" s="201"/>
      <c r="T145" s="201"/>
      <c r="U145" s="201"/>
      <c r="V145" s="201">
        <v>0</v>
      </c>
      <c r="W145" s="202">
        <v>0</v>
      </c>
      <c r="X145" s="202"/>
      <c r="Z145" s="203">
        <v>0</v>
      </c>
      <c r="AA145" s="203">
        <v>0</v>
      </c>
      <c r="AB145" s="203"/>
      <c r="AC145" s="203"/>
      <c r="AD145" s="203"/>
      <c r="AE145" s="203">
        <v>0</v>
      </c>
      <c r="AF145" s="204">
        <v>0</v>
      </c>
      <c r="AG145" s="204">
        <f t="shared" si="18"/>
        <v>0</v>
      </c>
      <c r="AI145" s="205">
        <v>0</v>
      </c>
      <c r="AJ145" s="205">
        <v>0</v>
      </c>
      <c r="AK145" s="206"/>
      <c r="AL145" s="205"/>
      <c r="AM145" s="206"/>
      <c r="AN145" s="206"/>
      <c r="AO145" s="206"/>
      <c r="AP145" s="206"/>
      <c r="AQ145" s="206"/>
    </row>
    <row r="146" spans="1:43" s="197" customFormat="1" ht="15.75" customHeight="1" x14ac:dyDescent="0.2">
      <c r="A146" s="197">
        <v>7</v>
      </c>
      <c r="B146" s="197" t="s">
        <v>388</v>
      </c>
      <c r="C146" s="182" t="str">
        <f t="shared" si="15"/>
        <v>45</v>
      </c>
      <c r="D146" s="182" t="str">
        <f t="shared" si="16"/>
        <v>41</v>
      </c>
      <c r="E146" s="182" t="str">
        <f t="shared" si="17"/>
        <v>000</v>
      </c>
      <c r="F146" s="198" t="str">
        <f t="shared" si="14"/>
        <v>6200.04</v>
      </c>
      <c r="G146" s="197" t="s">
        <v>141</v>
      </c>
      <c r="H146" s="199">
        <v>0</v>
      </c>
      <c r="I146" s="199">
        <v>0</v>
      </c>
      <c r="J146" s="199"/>
      <c r="K146" s="199"/>
      <c r="L146" s="199"/>
      <c r="M146" s="199">
        <v>0</v>
      </c>
      <c r="N146" s="200">
        <v>0</v>
      </c>
      <c r="O146" s="200"/>
      <c r="Q146" s="201">
        <f>IFERROR(VLOOKUP(B146,[2]rptBudgetaryBudgetCrossOrganiza!$A$4:$K$282,2,FALSE),"0")</f>
        <v>0</v>
      </c>
      <c r="R146" s="201">
        <v>0</v>
      </c>
      <c r="S146" s="201"/>
      <c r="T146" s="201"/>
      <c r="U146" s="201"/>
      <c r="V146" s="201">
        <v>0</v>
      </c>
      <c r="W146" s="202">
        <v>0</v>
      </c>
      <c r="X146" s="202"/>
      <c r="Z146" s="203">
        <v>0</v>
      </c>
      <c r="AA146" s="203">
        <v>0</v>
      </c>
      <c r="AB146" s="203"/>
      <c r="AC146" s="203"/>
      <c r="AD146" s="203"/>
      <c r="AE146" s="203">
        <v>0</v>
      </c>
      <c r="AF146" s="204">
        <v>0</v>
      </c>
      <c r="AG146" s="204">
        <f t="shared" si="18"/>
        <v>0</v>
      </c>
      <c r="AI146" s="205">
        <v>0</v>
      </c>
      <c r="AJ146" s="205">
        <v>0</v>
      </c>
      <c r="AK146" s="206"/>
      <c r="AL146" s="205"/>
      <c r="AM146" s="206"/>
      <c r="AN146" s="206"/>
      <c r="AO146" s="206"/>
      <c r="AP146" s="206"/>
      <c r="AQ146" s="206"/>
    </row>
    <row r="147" spans="1:43" s="197" customFormat="1" ht="15.75" customHeight="1" x14ac:dyDescent="0.2">
      <c r="A147" s="197">
        <v>7</v>
      </c>
      <c r="B147" s="197" t="s">
        <v>390</v>
      </c>
      <c r="C147" s="182" t="str">
        <f t="shared" si="15"/>
        <v>45</v>
      </c>
      <c r="D147" s="182" t="str">
        <f t="shared" si="16"/>
        <v>41</v>
      </c>
      <c r="E147" s="182" t="str">
        <f t="shared" si="17"/>
        <v>000</v>
      </c>
      <c r="F147" s="198" t="str">
        <f t="shared" si="14"/>
        <v>6200.05</v>
      </c>
      <c r="G147" s="197" t="s">
        <v>107</v>
      </c>
      <c r="H147" s="199">
        <v>0</v>
      </c>
      <c r="I147" s="199">
        <v>0</v>
      </c>
      <c r="J147" s="199"/>
      <c r="K147" s="199"/>
      <c r="L147" s="199"/>
      <c r="M147" s="199">
        <v>0</v>
      </c>
      <c r="N147" s="200">
        <v>0</v>
      </c>
      <c r="O147" s="200"/>
      <c r="Q147" s="201">
        <f>IFERROR(VLOOKUP(B147,[2]rptBudgetaryBudgetCrossOrganiza!$A$4:$K$282,2,FALSE),"0")</f>
        <v>0</v>
      </c>
      <c r="R147" s="201">
        <v>0</v>
      </c>
      <c r="S147" s="201"/>
      <c r="T147" s="201"/>
      <c r="U147" s="201"/>
      <c r="V147" s="201">
        <v>0</v>
      </c>
      <c r="W147" s="202">
        <v>0</v>
      </c>
      <c r="X147" s="202"/>
      <c r="Z147" s="203">
        <v>0</v>
      </c>
      <c r="AA147" s="203">
        <v>0</v>
      </c>
      <c r="AB147" s="203"/>
      <c r="AC147" s="203"/>
      <c r="AD147" s="203"/>
      <c r="AE147" s="203">
        <v>0</v>
      </c>
      <c r="AF147" s="204">
        <v>0</v>
      </c>
      <c r="AG147" s="204">
        <f t="shared" si="18"/>
        <v>0</v>
      </c>
      <c r="AI147" s="205">
        <v>0</v>
      </c>
      <c r="AJ147" s="205">
        <v>0</v>
      </c>
      <c r="AK147" s="206"/>
      <c r="AL147" s="205"/>
      <c r="AM147" s="206"/>
      <c r="AN147" s="206"/>
      <c r="AO147" s="206"/>
      <c r="AP147" s="206"/>
      <c r="AQ147" s="206"/>
    </row>
    <row r="148" spans="1:43" s="197" customFormat="1" ht="15.75" customHeight="1" x14ac:dyDescent="0.2">
      <c r="A148" s="197">
        <v>7</v>
      </c>
      <c r="B148" s="197" t="s">
        <v>392</v>
      </c>
      <c r="C148" s="182" t="str">
        <f t="shared" si="15"/>
        <v>45</v>
      </c>
      <c r="D148" s="182" t="str">
        <f t="shared" si="16"/>
        <v>41</v>
      </c>
      <c r="E148" s="182" t="str">
        <f t="shared" si="17"/>
        <v>000</v>
      </c>
      <c r="F148" s="198" t="str">
        <f t="shared" si="14"/>
        <v>6200.09</v>
      </c>
      <c r="G148" s="197" t="s">
        <v>496</v>
      </c>
      <c r="H148" s="199">
        <v>0</v>
      </c>
      <c r="I148" s="199">
        <v>0</v>
      </c>
      <c r="J148" s="199"/>
      <c r="K148" s="199"/>
      <c r="L148" s="199"/>
      <c r="M148" s="199">
        <v>0</v>
      </c>
      <c r="N148" s="200">
        <v>0</v>
      </c>
      <c r="O148" s="200"/>
      <c r="Q148" s="201">
        <f>IFERROR(VLOOKUP(B148,[2]rptBudgetaryBudgetCrossOrganiza!$A$4:$K$282,2,FALSE),"0")</f>
        <v>0</v>
      </c>
      <c r="R148" s="201">
        <v>0</v>
      </c>
      <c r="S148" s="201"/>
      <c r="T148" s="201"/>
      <c r="U148" s="201"/>
      <c r="V148" s="201">
        <v>0</v>
      </c>
      <c r="W148" s="202">
        <v>0</v>
      </c>
      <c r="X148" s="202"/>
      <c r="Z148" s="203">
        <v>0</v>
      </c>
      <c r="AA148" s="203">
        <v>0</v>
      </c>
      <c r="AB148" s="203"/>
      <c r="AC148" s="203"/>
      <c r="AD148" s="203"/>
      <c r="AE148" s="203">
        <v>0</v>
      </c>
      <c r="AF148" s="204">
        <v>0</v>
      </c>
      <c r="AG148" s="204">
        <f t="shared" si="18"/>
        <v>0</v>
      </c>
      <c r="AI148" s="205">
        <v>0</v>
      </c>
      <c r="AJ148" s="205">
        <v>0</v>
      </c>
      <c r="AK148" s="206"/>
      <c r="AL148" s="205"/>
      <c r="AM148" s="206"/>
      <c r="AN148" s="206"/>
      <c r="AO148" s="206"/>
      <c r="AP148" s="206"/>
      <c r="AQ148" s="206"/>
    </row>
    <row r="149" spans="1:43" s="197" customFormat="1" ht="15.75" customHeight="1" x14ac:dyDescent="0.2">
      <c r="A149" s="197">
        <v>7</v>
      </c>
      <c r="B149" s="197" t="s">
        <v>396</v>
      </c>
      <c r="C149" s="182" t="str">
        <f t="shared" si="15"/>
        <v>45</v>
      </c>
      <c r="D149" s="182" t="str">
        <f t="shared" si="16"/>
        <v>41</v>
      </c>
      <c r="E149" s="182" t="str">
        <f t="shared" si="17"/>
        <v>000</v>
      </c>
      <c r="F149" s="198" t="str">
        <f t="shared" si="14"/>
        <v>6300.01</v>
      </c>
      <c r="G149" s="197" t="s">
        <v>142</v>
      </c>
      <c r="H149" s="199">
        <v>0</v>
      </c>
      <c r="I149" s="199">
        <v>0</v>
      </c>
      <c r="J149" s="199"/>
      <c r="K149" s="199"/>
      <c r="L149" s="199"/>
      <c r="M149" s="199">
        <v>0</v>
      </c>
      <c r="N149" s="200">
        <v>0</v>
      </c>
      <c r="O149" s="200"/>
      <c r="Q149" s="201">
        <f>IFERROR(VLOOKUP(B149,[2]rptBudgetaryBudgetCrossOrganiza!$A$4:$K$282,2,FALSE),"0")</f>
        <v>0</v>
      </c>
      <c r="R149" s="201">
        <v>0</v>
      </c>
      <c r="S149" s="201"/>
      <c r="T149" s="201"/>
      <c r="U149" s="201"/>
      <c r="V149" s="201">
        <v>0</v>
      </c>
      <c r="W149" s="202">
        <v>0</v>
      </c>
      <c r="X149" s="202"/>
      <c r="Z149" s="203">
        <v>0</v>
      </c>
      <c r="AA149" s="203">
        <v>0</v>
      </c>
      <c r="AB149" s="203"/>
      <c r="AC149" s="203"/>
      <c r="AD149" s="203"/>
      <c r="AE149" s="203">
        <v>0</v>
      </c>
      <c r="AF149" s="204">
        <v>0</v>
      </c>
      <c r="AG149" s="204">
        <f t="shared" si="18"/>
        <v>0</v>
      </c>
      <c r="AI149" s="205">
        <v>0</v>
      </c>
      <c r="AJ149" s="205">
        <v>0</v>
      </c>
      <c r="AK149" s="206"/>
      <c r="AL149" s="205"/>
      <c r="AM149" s="206"/>
      <c r="AN149" s="206"/>
      <c r="AO149" s="206"/>
      <c r="AP149" s="206"/>
      <c r="AQ149" s="206"/>
    </row>
    <row r="150" spans="1:43" s="197" customFormat="1" ht="15.75" customHeight="1" x14ac:dyDescent="0.2">
      <c r="A150" s="197">
        <v>7</v>
      </c>
      <c r="B150" s="197" t="s">
        <v>398</v>
      </c>
      <c r="C150" s="182" t="str">
        <f t="shared" si="15"/>
        <v>45</v>
      </c>
      <c r="D150" s="182" t="str">
        <f t="shared" si="16"/>
        <v>41</v>
      </c>
      <c r="E150" s="182" t="str">
        <f t="shared" si="17"/>
        <v>000</v>
      </c>
      <c r="F150" s="198" t="str">
        <f t="shared" si="14"/>
        <v>6300.02</v>
      </c>
      <c r="G150" s="197" t="s">
        <v>498</v>
      </c>
      <c r="H150" s="199">
        <v>0</v>
      </c>
      <c r="I150" s="199">
        <v>0</v>
      </c>
      <c r="J150" s="199"/>
      <c r="K150" s="199"/>
      <c r="L150" s="199"/>
      <c r="M150" s="199">
        <v>0</v>
      </c>
      <c r="N150" s="200">
        <v>0</v>
      </c>
      <c r="O150" s="200"/>
      <c r="Q150" s="201">
        <f>IFERROR(VLOOKUP(B150,[2]rptBudgetaryBudgetCrossOrganiza!$A$4:$K$282,2,FALSE),"0")</f>
        <v>0</v>
      </c>
      <c r="R150" s="201">
        <v>0</v>
      </c>
      <c r="S150" s="201"/>
      <c r="T150" s="201"/>
      <c r="U150" s="201"/>
      <c r="V150" s="201">
        <v>0</v>
      </c>
      <c r="W150" s="202">
        <v>0</v>
      </c>
      <c r="X150" s="202"/>
      <c r="Z150" s="203">
        <v>0</v>
      </c>
      <c r="AA150" s="203">
        <v>0</v>
      </c>
      <c r="AB150" s="203"/>
      <c r="AC150" s="203"/>
      <c r="AD150" s="203"/>
      <c r="AE150" s="203">
        <v>0</v>
      </c>
      <c r="AF150" s="204">
        <v>0</v>
      </c>
      <c r="AG150" s="204">
        <f t="shared" si="18"/>
        <v>0</v>
      </c>
      <c r="AI150" s="205">
        <v>0</v>
      </c>
      <c r="AJ150" s="205">
        <v>0</v>
      </c>
      <c r="AK150" s="206"/>
      <c r="AL150" s="205"/>
      <c r="AM150" s="206"/>
      <c r="AN150" s="206"/>
      <c r="AO150" s="206"/>
      <c r="AP150" s="206"/>
      <c r="AQ150" s="206"/>
    </row>
    <row r="151" spans="1:43" s="197" customFormat="1" ht="15.75" customHeight="1" x14ac:dyDescent="0.2">
      <c r="A151" s="197">
        <v>7</v>
      </c>
      <c r="B151" s="197" t="s">
        <v>400</v>
      </c>
      <c r="C151" s="182" t="str">
        <f t="shared" si="15"/>
        <v>45</v>
      </c>
      <c r="D151" s="182" t="str">
        <f t="shared" si="16"/>
        <v>41</v>
      </c>
      <c r="E151" s="182" t="str">
        <f t="shared" si="17"/>
        <v>000</v>
      </c>
      <c r="F151" s="198" t="str">
        <f t="shared" si="14"/>
        <v>6300.03</v>
      </c>
      <c r="G151" s="197" t="s">
        <v>499</v>
      </c>
      <c r="H151" s="199">
        <v>0</v>
      </c>
      <c r="I151" s="199">
        <v>0</v>
      </c>
      <c r="J151" s="199"/>
      <c r="K151" s="199"/>
      <c r="L151" s="199"/>
      <c r="M151" s="199">
        <v>0</v>
      </c>
      <c r="N151" s="200">
        <v>0</v>
      </c>
      <c r="O151" s="200"/>
      <c r="Q151" s="201">
        <f>IFERROR(VLOOKUP(B151,[2]rptBudgetaryBudgetCrossOrganiza!$A$4:$K$282,2,FALSE),"0")</f>
        <v>0</v>
      </c>
      <c r="R151" s="201">
        <v>0</v>
      </c>
      <c r="S151" s="201"/>
      <c r="T151" s="201"/>
      <c r="U151" s="201"/>
      <c r="V151" s="201">
        <v>0</v>
      </c>
      <c r="W151" s="202">
        <v>0</v>
      </c>
      <c r="X151" s="202"/>
      <c r="Z151" s="203">
        <v>0</v>
      </c>
      <c r="AA151" s="203">
        <v>0</v>
      </c>
      <c r="AB151" s="203"/>
      <c r="AC151" s="203"/>
      <c r="AD151" s="203"/>
      <c r="AE151" s="203">
        <v>0</v>
      </c>
      <c r="AF151" s="204">
        <v>0</v>
      </c>
      <c r="AG151" s="204">
        <f t="shared" si="18"/>
        <v>0</v>
      </c>
      <c r="AI151" s="205">
        <v>0</v>
      </c>
      <c r="AJ151" s="205">
        <v>0</v>
      </c>
      <c r="AK151" s="206"/>
      <c r="AL151" s="205"/>
      <c r="AM151" s="206"/>
      <c r="AN151" s="206"/>
      <c r="AO151" s="206"/>
      <c r="AP151" s="206"/>
      <c r="AQ151" s="206"/>
    </row>
    <row r="152" spans="1:43" s="197" customFormat="1" ht="15.75" customHeight="1" x14ac:dyDescent="0.2">
      <c r="A152" s="197">
        <v>7</v>
      </c>
      <c r="B152" s="197" t="s">
        <v>402</v>
      </c>
      <c r="C152" s="182" t="str">
        <f t="shared" si="15"/>
        <v>45</v>
      </c>
      <c r="D152" s="182" t="str">
        <f t="shared" si="16"/>
        <v>41</v>
      </c>
      <c r="E152" s="182" t="str">
        <f t="shared" si="17"/>
        <v>000</v>
      </c>
      <c r="F152" s="198" t="str">
        <f t="shared" si="14"/>
        <v>6350.01</v>
      </c>
      <c r="G152" s="197" t="s">
        <v>500</v>
      </c>
      <c r="H152" s="199">
        <v>0</v>
      </c>
      <c r="I152" s="199">
        <v>0</v>
      </c>
      <c r="J152" s="199"/>
      <c r="K152" s="199"/>
      <c r="L152" s="199"/>
      <c r="M152" s="199">
        <v>0</v>
      </c>
      <c r="N152" s="200">
        <v>0</v>
      </c>
      <c r="O152" s="200"/>
      <c r="Q152" s="201">
        <f>IFERROR(VLOOKUP(B152,[2]rptBudgetaryBudgetCrossOrganiza!$A$4:$K$282,2,FALSE),"0")</f>
        <v>0</v>
      </c>
      <c r="R152" s="201">
        <v>0</v>
      </c>
      <c r="S152" s="201"/>
      <c r="T152" s="201"/>
      <c r="U152" s="201"/>
      <c r="V152" s="201">
        <v>0</v>
      </c>
      <c r="W152" s="202">
        <v>0</v>
      </c>
      <c r="X152" s="202"/>
      <c r="Z152" s="203">
        <v>0</v>
      </c>
      <c r="AA152" s="203">
        <v>0</v>
      </c>
      <c r="AB152" s="203"/>
      <c r="AC152" s="203"/>
      <c r="AD152" s="203"/>
      <c r="AE152" s="203">
        <v>0</v>
      </c>
      <c r="AF152" s="204">
        <v>0</v>
      </c>
      <c r="AG152" s="204">
        <f t="shared" si="18"/>
        <v>0</v>
      </c>
      <c r="AI152" s="205">
        <v>0</v>
      </c>
      <c r="AJ152" s="205">
        <v>0</v>
      </c>
      <c r="AK152" s="206"/>
      <c r="AL152" s="205"/>
      <c r="AM152" s="206"/>
      <c r="AN152" s="206"/>
      <c r="AO152" s="206"/>
      <c r="AP152" s="206"/>
      <c r="AQ152" s="206"/>
    </row>
    <row r="153" spans="1:43" s="197" customFormat="1" ht="15.75" customHeight="1" x14ac:dyDescent="0.2">
      <c r="A153" s="197">
        <v>7</v>
      </c>
      <c r="B153" s="197" t="s">
        <v>404</v>
      </c>
      <c r="C153" s="182" t="str">
        <f t="shared" si="15"/>
        <v>45</v>
      </c>
      <c r="D153" s="182" t="str">
        <f t="shared" si="16"/>
        <v>41</v>
      </c>
      <c r="E153" s="182" t="str">
        <f t="shared" si="17"/>
        <v>000</v>
      </c>
      <c r="F153" s="198" t="str">
        <f t="shared" si="14"/>
        <v>6350.02</v>
      </c>
      <c r="G153" s="197" t="s">
        <v>501</v>
      </c>
      <c r="H153" s="199">
        <v>0</v>
      </c>
      <c r="I153" s="199">
        <v>0</v>
      </c>
      <c r="J153" s="199"/>
      <c r="K153" s="199"/>
      <c r="L153" s="199"/>
      <c r="M153" s="199">
        <v>0</v>
      </c>
      <c r="N153" s="200">
        <v>0</v>
      </c>
      <c r="O153" s="200"/>
      <c r="Q153" s="201">
        <f>IFERROR(VLOOKUP(B153,[2]rptBudgetaryBudgetCrossOrganiza!$A$4:$K$282,2,FALSE),"0")</f>
        <v>0</v>
      </c>
      <c r="R153" s="201">
        <v>0</v>
      </c>
      <c r="S153" s="201"/>
      <c r="T153" s="201"/>
      <c r="U153" s="201"/>
      <c r="V153" s="201">
        <v>0</v>
      </c>
      <c r="W153" s="202">
        <v>0</v>
      </c>
      <c r="X153" s="202"/>
      <c r="Z153" s="203">
        <v>0</v>
      </c>
      <c r="AA153" s="203">
        <v>0</v>
      </c>
      <c r="AB153" s="203"/>
      <c r="AC153" s="203"/>
      <c r="AD153" s="203"/>
      <c r="AE153" s="203">
        <v>0</v>
      </c>
      <c r="AF153" s="204">
        <v>0</v>
      </c>
      <c r="AG153" s="204">
        <f t="shared" si="18"/>
        <v>0</v>
      </c>
      <c r="AI153" s="205">
        <v>0</v>
      </c>
      <c r="AJ153" s="205">
        <v>0</v>
      </c>
      <c r="AK153" s="206"/>
      <c r="AL153" s="205"/>
      <c r="AM153" s="206"/>
      <c r="AN153" s="206"/>
      <c r="AO153" s="206"/>
      <c r="AP153" s="206"/>
      <c r="AQ153" s="206"/>
    </row>
    <row r="154" spans="1:43" s="197" customFormat="1" ht="15.75" customHeight="1" x14ac:dyDescent="0.2">
      <c r="A154" s="197">
        <v>7</v>
      </c>
      <c r="B154" s="197" t="s">
        <v>406</v>
      </c>
      <c r="C154" s="182" t="str">
        <f t="shared" si="15"/>
        <v>45</v>
      </c>
      <c r="D154" s="182" t="str">
        <f t="shared" si="16"/>
        <v>41</v>
      </c>
      <c r="E154" s="182" t="str">
        <f t="shared" si="17"/>
        <v>000</v>
      </c>
      <c r="F154" s="198" t="str">
        <f t="shared" si="14"/>
        <v>6350.03</v>
      </c>
      <c r="G154" s="197" t="s">
        <v>143</v>
      </c>
      <c r="H154" s="199">
        <v>0</v>
      </c>
      <c r="I154" s="199">
        <v>0</v>
      </c>
      <c r="J154" s="199"/>
      <c r="K154" s="199"/>
      <c r="L154" s="199"/>
      <c r="M154" s="199">
        <v>0</v>
      </c>
      <c r="N154" s="200">
        <v>0</v>
      </c>
      <c r="O154" s="200"/>
      <c r="Q154" s="201">
        <f>IFERROR(VLOOKUP(B154,[2]rptBudgetaryBudgetCrossOrganiza!$A$4:$K$282,2,FALSE),"0")</f>
        <v>0</v>
      </c>
      <c r="R154" s="201">
        <v>0</v>
      </c>
      <c r="S154" s="201"/>
      <c r="T154" s="201"/>
      <c r="U154" s="201"/>
      <c r="V154" s="201">
        <v>0</v>
      </c>
      <c r="W154" s="202">
        <v>0</v>
      </c>
      <c r="X154" s="202"/>
      <c r="Z154" s="203">
        <v>0</v>
      </c>
      <c r="AA154" s="203">
        <v>0</v>
      </c>
      <c r="AB154" s="203"/>
      <c r="AC154" s="203"/>
      <c r="AD154" s="203"/>
      <c r="AE154" s="203">
        <v>0</v>
      </c>
      <c r="AF154" s="204">
        <v>0</v>
      </c>
      <c r="AG154" s="204">
        <f t="shared" si="18"/>
        <v>0</v>
      </c>
      <c r="AI154" s="205">
        <v>0</v>
      </c>
      <c r="AJ154" s="205">
        <v>0</v>
      </c>
      <c r="AK154" s="206"/>
      <c r="AL154" s="205"/>
      <c r="AM154" s="206"/>
      <c r="AN154" s="206"/>
      <c r="AO154" s="206"/>
      <c r="AP154" s="206"/>
      <c r="AQ154" s="206"/>
    </row>
    <row r="155" spans="1:43" s="197" customFormat="1" ht="15.75" customHeight="1" x14ac:dyDescent="0.2">
      <c r="A155" s="197">
        <v>7</v>
      </c>
      <c r="B155" s="197" t="s">
        <v>408</v>
      </c>
      <c r="C155" s="182" t="str">
        <f t="shared" si="15"/>
        <v>45</v>
      </c>
      <c r="D155" s="182" t="str">
        <f t="shared" si="16"/>
        <v>41</v>
      </c>
      <c r="E155" s="182" t="str">
        <f t="shared" si="17"/>
        <v>000</v>
      </c>
      <c r="F155" s="198" t="str">
        <f t="shared" si="14"/>
        <v>6350.04</v>
      </c>
      <c r="G155" s="197" t="s">
        <v>502</v>
      </c>
      <c r="H155" s="199">
        <v>0</v>
      </c>
      <c r="I155" s="199">
        <v>0</v>
      </c>
      <c r="J155" s="199"/>
      <c r="K155" s="199"/>
      <c r="L155" s="199"/>
      <c r="M155" s="199">
        <v>0</v>
      </c>
      <c r="N155" s="200">
        <v>0</v>
      </c>
      <c r="O155" s="200"/>
      <c r="Q155" s="201">
        <f>IFERROR(VLOOKUP(B155,[2]rptBudgetaryBudgetCrossOrganiza!$A$4:$K$282,2,FALSE),"0")</f>
        <v>0</v>
      </c>
      <c r="R155" s="201">
        <v>0</v>
      </c>
      <c r="S155" s="201"/>
      <c r="T155" s="201"/>
      <c r="U155" s="201"/>
      <c r="V155" s="201">
        <v>0</v>
      </c>
      <c r="W155" s="202">
        <v>0</v>
      </c>
      <c r="X155" s="202"/>
      <c r="Z155" s="203">
        <v>0</v>
      </c>
      <c r="AA155" s="203">
        <v>0</v>
      </c>
      <c r="AB155" s="203"/>
      <c r="AC155" s="203"/>
      <c r="AD155" s="203"/>
      <c r="AE155" s="203">
        <v>0</v>
      </c>
      <c r="AF155" s="204">
        <v>0</v>
      </c>
      <c r="AG155" s="204">
        <f t="shared" si="18"/>
        <v>0</v>
      </c>
      <c r="AI155" s="205">
        <v>0</v>
      </c>
      <c r="AJ155" s="205">
        <v>0</v>
      </c>
      <c r="AK155" s="206"/>
      <c r="AL155" s="205"/>
      <c r="AM155" s="206"/>
      <c r="AN155" s="206"/>
      <c r="AO155" s="206"/>
      <c r="AP155" s="206"/>
      <c r="AQ155" s="206"/>
    </row>
    <row r="156" spans="1:43" s="197" customFormat="1" ht="15.75" customHeight="1" x14ac:dyDescent="0.2">
      <c r="A156" s="197">
        <v>7</v>
      </c>
      <c r="B156" s="197" t="s">
        <v>410</v>
      </c>
      <c r="C156" s="182" t="str">
        <f t="shared" si="15"/>
        <v>45</v>
      </c>
      <c r="D156" s="182" t="str">
        <f t="shared" si="16"/>
        <v>41</v>
      </c>
      <c r="E156" s="182" t="str">
        <f t="shared" si="17"/>
        <v>000</v>
      </c>
      <c r="F156" s="198" t="str">
        <f t="shared" si="14"/>
        <v>6350.05</v>
      </c>
      <c r="G156" s="197" t="s">
        <v>503</v>
      </c>
      <c r="H156" s="199">
        <v>0</v>
      </c>
      <c r="I156" s="199">
        <v>0</v>
      </c>
      <c r="J156" s="199"/>
      <c r="K156" s="199"/>
      <c r="L156" s="199"/>
      <c r="M156" s="199">
        <v>0</v>
      </c>
      <c r="N156" s="200">
        <v>0</v>
      </c>
      <c r="O156" s="200"/>
      <c r="Q156" s="201">
        <f>IFERROR(VLOOKUP(B156,[2]rptBudgetaryBudgetCrossOrganiza!$A$4:$K$282,2,FALSE),"0")</f>
        <v>0</v>
      </c>
      <c r="R156" s="201">
        <v>0</v>
      </c>
      <c r="S156" s="201"/>
      <c r="T156" s="201"/>
      <c r="U156" s="201"/>
      <c r="V156" s="201">
        <v>0</v>
      </c>
      <c r="W156" s="202">
        <v>0</v>
      </c>
      <c r="X156" s="202"/>
      <c r="Z156" s="203">
        <v>0</v>
      </c>
      <c r="AA156" s="203">
        <v>0</v>
      </c>
      <c r="AB156" s="203"/>
      <c r="AC156" s="203"/>
      <c r="AD156" s="203"/>
      <c r="AE156" s="203">
        <v>0</v>
      </c>
      <c r="AF156" s="204">
        <v>0</v>
      </c>
      <c r="AG156" s="204">
        <f t="shared" si="18"/>
        <v>0</v>
      </c>
      <c r="AI156" s="205">
        <v>0</v>
      </c>
      <c r="AJ156" s="205">
        <v>0</v>
      </c>
      <c r="AK156" s="206"/>
      <c r="AL156" s="205"/>
      <c r="AM156" s="206"/>
      <c r="AN156" s="206"/>
      <c r="AO156" s="206"/>
      <c r="AP156" s="206"/>
      <c r="AQ156" s="206"/>
    </row>
    <row r="157" spans="1:43" s="197" customFormat="1" ht="15.75" customHeight="1" x14ac:dyDescent="0.2">
      <c r="A157" s="197">
        <v>7</v>
      </c>
      <c r="B157" s="197" t="s">
        <v>412</v>
      </c>
      <c r="C157" s="182" t="str">
        <f t="shared" si="15"/>
        <v>45</v>
      </c>
      <c r="D157" s="182" t="str">
        <f t="shared" si="16"/>
        <v>41</v>
      </c>
      <c r="E157" s="182" t="str">
        <f t="shared" si="17"/>
        <v>000</v>
      </c>
      <c r="F157" s="198" t="str">
        <f t="shared" si="14"/>
        <v>6350.06</v>
      </c>
      <c r="G157" s="197" t="s">
        <v>504</v>
      </c>
      <c r="H157" s="199">
        <v>0</v>
      </c>
      <c r="I157" s="199">
        <v>0</v>
      </c>
      <c r="J157" s="199"/>
      <c r="K157" s="199"/>
      <c r="L157" s="199"/>
      <c r="M157" s="199">
        <v>0</v>
      </c>
      <c r="N157" s="200">
        <v>0</v>
      </c>
      <c r="O157" s="200"/>
      <c r="Q157" s="201">
        <f>IFERROR(VLOOKUP(B157,[2]rptBudgetaryBudgetCrossOrganiza!$A$4:$K$282,2,FALSE),"0")</f>
        <v>0</v>
      </c>
      <c r="R157" s="201">
        <v>0</v>
      </c>
      <c r="S157" s="201"/>
      <c r="T157" s="201"/>
      <c r="U157" s="201"/>
      <c r="V157" s="201">
        <v>0</v>
      </c>
      <c r="W157" s="202">
        <v>0</v>
      </c>
      <c r="X157" s="202"/>
      <c r="Z157" s="203">
        <v>0</v>
      </c>
      <c r="AA157" s="203">
        <v>0</v>
      </c>
      <c r="AB157" s="203"/>
      <c r="AC157" s="203"/>
      <c r="AD157" s="203"/>
      <c r="AE157" s="203">
        <v>0</v>
      </c>
      <c r="AF157" s="204">
        <v>0</v>
      </c>
      <c r="AG157" s="204">
        <f t="shared" si="18"/>
        <v>0</v>
      </c>
      <c r="AI157" s="205">
        <v>0</v>
      </c>
      <c r="AJ157" s="205">
        <v>0</v>
      </c>
      <c r="AK157" s="206"/>
      <c r="AL157" s="205"/>
      <c r="AM157" s="206"/>
      <c r="AN157" s="206"/>
      <c r="AO157" s="206"/>
      <c r="AP157" s="206"/>
      <c r="AQ157" s="206"/>
    </row>
    <row r="158" spans="1:43" s="197" customFormat="1" ht="15.75" customHeight="1" x14ac:dyDescent="0.2">
      <c r="A158" s="197">
        <v>8</v>
      </c>
      <c r="B158" s="197" t="s">
        <v>414</v>
      </c>
      <c r="C158" s="182" t="str">
        <f t="shared" si="15"/>
        <v>45</v>
      </c>
      <c r="D158" s="182" t="str">
        <f t="shared" si="16"/>
        <v>41</v>
      </c>
      <c r="E158" s="182" t="str">
        <f t="shared" si="17"/>
        <v>000</v>
      </c>
      <c r="F158" s="198" t="str">
        <f t="shared" si="14"/>
        <v>6400.01</v>
      </c>
      <c r="G158" s="197" t="s">
        <v>144</v>
      </c>
      <c r="H158" s="199">
        <v>0</v>
      </c>
      <c r="I158" s="199">
        <v>0</v>
      </c>
      <c r="J158" s="199"/>
      <c r="K158" s="199"/>
      <c r="L158" s="199"/>
      <c r="M158" s="199">
        <v>0</v>
      </c>
      <c r="N158" s="200">
        <v>0</v>
      </c>
      <c r="O158" s="200"/>
      <c r="Q158" s="201">
        <f>IFERROR(VLOOKUP(B158,[2]rptBudgetaryBudgetCrossOrganiza!$A$4:$K$282,2,FALSE),"0")</f>
        <v>0</v>
      </c>
      <c r="R158" s="201">
        <v>0</v>
      </c>
      <c r="S158" s="201"/>
      <c r="T158" s="201"/>
      <c r="U158" s="201"/>
      <c r="V158" s="201">
        <v>0</v>
      </c>
      <c r="W158" s="202">
        <v>0</v>
      </c>
      <c r="X158" s="202"/>
      <c r="Z158" s="203">
        <v>0</v>
      </c>
      <c r="AA158" s="203">
        <v>0</v>
      </c>
      <c r="AB158" s="203"/>
      <c r="AC158" s="203"/>
      <c r="AD158" s="203"/>
      <c r="AE158" s="203">
        <v>0</v>
      </c>
      <c r="AF158" s="204">
        <v>0</v>
      </c>
      <c r="AG158" s="204">
        <f t="shared" si="18"/>
        <v>0</v>
      </c>
      <c r="AI158" s="205">
        <v>0</v>
      </c>
      <c r="AJ158" s="205">
        <v>0</v>
      </c>
      <c r="AK158" s="206"/>
      <c r="AL158" s="205"/>
      <c r="AM158" s="206"/>
      <c r="AN158" s="206"/>
      <c r="AO158" s="206"/>
      <c r="AP158" s="206"/>
      <c r="AQ158" s="206"/>
    </row>
    <row r="159" spans="1:43" s="197" customFormat="1" ht="15.75" customHeight="1" x14ac:dyDescent="0.2">
      <c r="A159" s="197">
        <v>8</v>
      </c>
      <c r="B159" s="197" t="s">
        <v>416</v>
      </c>
      <c r="C159" s="182" t="str">
        <f t="shared" si="15"/>
        <v>45</v>
      </c>
      <c r="D159" s="182" t="str">
        <f t="shared" si="16"/>
        <v>41</v>
      </c>
      <c r="E159" s="182" t="str">
        <f t="shared" si="17"/>
        <v>000</v>
      </c>
      <c r="F159" s="198" t="str">
        <f t="shared" si="14"/>
        <v>6400.02</v>
      </c>
      <c r="G159" s="197" t="s">
        <v>108</v>
      </c>
      <c r="H159" s="199">
        <v>0</v>
      </c>
      <c r="I159" s="199">
        <v>0</v>
      </c>
      <c r="J159" s="199"/>
      <c r="K159" s="199"/>
      <c r="L159" s="199"/>
      <c r="M159" s="199">
        <v>0</v>
      </c>
      <c r="N159" s="200">
        <v>0</v>
      </c>
      <c r="O159" s="200"/>
      <c r="Q159" s="201">
        <f>IFERROR(VLOOKUP(B159,[2]rptBudgetaryBudgetCrossOrganiza!$A$4:$K$282,2,FALSE),"0")</f>
        <v>0</v>
      </c>
      <c r="R159" s="201">
        <v>0</v>
      </c>
      <c r="S159" s="201"/>
      <c r="T159" s="201"/>
      <c r="U159" s="201"/>
      <c r="V159" s="201">
        <v>0</v>
      </c>
      <c r="W159" s="202">
        <v>0</v>
      </c>
      <c r="X159" s="202"/>
      <c r="Z159" s="203">
        <v>0</v>
      </c>
      <c r="AA159" s="203">
        <v>0</v>
      </c>
      <c r="AB159" s="203"/>
      <c r="AC159" s="203"/>
      <c r="AD159" s="203"/>
      <c r="AE159" s="203">
        <v>0</v>
      </c>
      <c r="AF159" s="204">
        <v>0</v>
      </c>
      <c r="AG159" s="204">
        <f t="shared" si="18"/>
        <v>0</v>
      </c>
      <c r="AI159" s="205">
        <v>0</v>
      </c>
      <c r="AJ159" s="205">
        <v>0</v>
      </c>
      <c r="AK159" s="206"/>
      <c r="AL159" s="205"/>
      <c r="AM159" s="206"/>
      <c r="AN159" s="206"/>
      <c r="AO159" s="206"/>
      <c r="AP159" s="206"/>
      <c r="AQ159" s="206"/>
    </row>
    <row r="160" spans="1:43" s="197" customFormat="1" ht="15.75" customHeight="1" x14ac:dyDescent="0.2">
      <c r="A160" s="197">
        <v>8</v>
      </c>
      <c r="B160" s="197" t="s">
        <v>418</v>
      </c>
      <c r="C160" s="182" t="str">
        <f t="shared" si="15"/>
        <v>45</v>
      </c>
      <c r="D160" s="182" t="str">
        <f t="shared" si="16"/>
        <v>41</v>
      </c>
      <c r="E160" s="182" t="str">
        <f t="shared" si="17"/>
        <v>000</v>
      </c>
      <c r="F160" s="198" t="str">
        <f t="shared" si="14"/>
        <v>6400.03</v>
      </c>
      <c r="G160" s="197" t="s">
        <v>505</v>
      </c>
      <c r="H160" s="199">
        <v>0</v>
      </c>
      <c r="I160" s="199">
        <v>0</v>
      </c>
      <c r="J160" s="199"/>
      <c r="K160" s="199"/>
      <c r="L160" s="199"/>
      <c r="M160" s="199">
        <v>0</v>
      </c>
      <c r="N160" s="200">
        <v>0</v>
      </c>
      <c r="O160" s="200"/>
      <c r="Q160" s="201">
        <f>IFERROR(VLOOKUP(B160,[2]rptBudgetaryBudgetCrossOrganiza!$A$4:$K$282,2,FALSE),"0")</f>
        <v>0</v>
      </c>
      <c r="R160" s="201">
        <v>0</v>
      </c>
      <c r="S160" s="201"/>
      <c r="T160" s="201"/>
      <c r="U160" s="201"/>
      <c r="V160" s="201">
        <v>0</v>
      </c>
      <c r="W160" s="202">
        <v>0</v>
      </c>
      <c r="X160" s="202"/>
      <c r="Z160" s="203">
        <v>0</v>
      </c>
      <c r="AA160" s="203">
        <v>0</v>
      </c>
      <c r="AB160" s="203"/>
      <c r="AC160" s="203"/>
      <c r="AD160" s="203"/>
      <c r="AE160" s="203">
        <v>0</v>
      </c>
      <c r="AF160" s="204">
        <v>0</v>
      </c>
      <c r="AG160" s="204">
        <f t="shared" si="18"/>
        <v>0</v>
      </c>
      <c r="AI160" s="205">
        <v>0</v>
      </c>
      <c r="AJ160" s="205">
        <v>0</v>
      </c>
      <c r="AK160" s="206"/>
      <c r="AL160" s="205"/>
      <c r="AM160" s="206"/>
      <c r="AN160" s="206"/>
      <c r="AO160" s="206"/>
      <c r="AP160" s="206"/>
      <c r="AQ160" s="206"/>
    </row>
    <row r="161" spans="1:43" s="197" customFormat="1" ht="15.75" customHeight="1" x14ac:dyDescent="0.2">
      <c r="A161" s="197">
        <v>8</v>
      </c>
      <c r="B161" s="197" t="s">
        <v>420</v>
      </c>
      <c r="C161" s="182" t="str">
        <f t="shared" si="15"/>
        <v>45</v>
      </c>
      <c r="D161" s="182" t="str">
        <f t="shared" si="16"/>
        <v>41</v>
      </c>
      <c r="E161" s="182" t="str">
        <f t="shared" si="17"/>
        <v>000</v>
      </c>
      <c r="F161" s="198" t="str">
        <f t="shared" si="14"/>
        <v>6400.04</v>
      </c>
      <c r="G161" s="197" t="s">
        <v>506</v>
      </c>
      <c r="H161" s="199">
        <v>0</v>
      </c>
      <c r="I161" s="199">
        <v>0</v>
      </c>
      <c r="J161" s="199"/>
      <c r="K161" s="199"/>
      <c r="L161" s="199"/>
      <c r="M161" s="199">
        <v>0</v>
      </c>
      <c r="N161" s="200">
        <v>0</v>
      </c>
      <c r="O161" s="200"/>
      <c r="Q161" s="201">
        <f>IFERROR(VLOOKUP(B161,[2]rptBudgetaryBudgetCrossOrganiza!$A$4:$K$282,2,FALSE),"0")</f>
        <v>0</v>
      </c>
      <c r="R161" s="201">
        <v>0</v>
      </c>
      <c r="S161" s="201"/>
      <c r="T161" s="201"/>
      <c r="U161" s="201"/>
      <c r="V161" s="201">
        <v>0</v>
      </c>
      <c r="W161" s="202">
        <v>0</v>
      </c>
      <c r="X161" s="202"/>
      <c r="Z161" s="203">
        <v>0</v>
      </c>
      <c r="AA161" s="203">
        <v>0</v>
      </c>
      <c r="AB161" s="203"/>
      <c r="AC161" s="203"/>
      <c r="AD161" s="203"/>
      <c r="AE161" s="203">
        <v>0</v>
      </c>
      <c r="AF161" s="204">
        <v>0</v>
      </c>
      <c r="AG161" s="204">
        <f t="shared" si="18"/>
        <v>0</v>
      </c>
      <c r="AI161" s="205">
        <v>0</v>
      </c>
      <c r="AJ161" s="205">
        <v>0</v>
      </c>
      <c r="AK161" s="206"/>
      <c r="AL161" s="205"/>
      <c r="AM161" s="206"/>
      <c r="AN161" s="206"/>
      <c r="AO161" s="206"/>
      <c r="AP161" s="206"/>
      <c r="AQ161" s="206"/>
    </row>
    <row r="162" spans="1:43" s="197" customFormat="1" ht="15.75" customHeight="1" x14ac:dyDescent="0.2">
      <c r="A162" s="197">
        <v>8</v>
      </c>
      <c r="B162" s="197" t="s">
        <v>423</v>
      </c>
      <c r="C162" s="182" t="str">
        <f t="shared" si="15"/>
        <v>45</v>
      </c>
      <c r="D162" s="182" t="str">
        <f t="shared" si="16"/>
        <v>41</v>
      </c>
      <c r="E162" s="182" t="str">
        <f t="shared" si="17"/>
        <v>000</v>
      </c>
      <c r="F162" s="198" t="str">
        <f t="shared" si="14"/>
        <v>6400.05</v>
      </c>
      <c r="G162" s="197" t="s">
        <v>507</v>
      </c>
      <c r="H162" s="199">
        <v>0</v>
      </c>
      <c r="I162" s="199">
        <v>0</v>
      </c>
      <c r="J162" s="199"/>
      <c r="K162" s="199"/>
      <c r="L162" s="199"/>
      <c r="M162" s="199">
        <v>0</v>
      </c>
      <c r="N162" s="200">
        <v>0</v>
      </c>
      <c r="O162" s="200"/>
      <c r="Q162" s="201">
        <f>IFERROR(VLOOKUP(B162,[2]rptBudgetaryBudgetCrossOrganiza!$A$4:$K$282,2,FALSE),"0")</f>
        <v>0</v>
      </c>
      <c r="R162" s="201">
        <v>0</v>
      </c>
      <c r="S162" s="201"/>
      <c r="T162" s="201"/>
      <c r="U162" s="201"/>
      <c r="V162" s="201">
        <v>0</v>
      </c>
      <c r="W162" s="202">
        <v>0</v>
      </c>
      <c r="X162" s="202"/>
      <c r="Z162" s="203">
        <v>0</v>
      </c>
      <c r="AA162" s="203">
        <v>0</v>
      </c>
      <c r="AB162" s="203"/>
      <c r="AC162" s="203"/>
      <c r="AD162" s="203"/>
      <c r="AE162" s="203">
        <v>0</v>
      </c>
      <c r="AF162" s="204">
        <v>0</v>
      </c>
      <c r="AG162" s="204">
        <f t="shared" si="18"/>
        <v>0</v>
      </c>
      <c r="AI162" s="205">
        <v>0</v>
      </c>
      <c r="AJ162" s="205">
        <v>0</v>
      </c>
      <c r="AK162" s="206"/>
      <c r="AL162" s="205"/>
      <c r="AM162" s="206"/>
      <c r="AN162" s="206"/>
      <c r="AO162" s="206"/>
      <c r="AP162" s="206"/>
      <c r="AQ162" s="206"/>
    </row>
    <row r="163" spans="1:43" s="197" customFormat="1" ht="15.75" customHeight="1" x14ac:dyDescent="0.2">
      <c r="A163" s="197">
        <v>7</v>
      </c>
      <c r="B163" s="197" t="s">
        <v>426</v>
      </c>
      <c r="C163" s="182" t="str">
        <f t="shared" si="15"/>
        <v>45</v>
      </c>
      <c r="D163" s="182" t="str">
        <f t="shared" si="16"/>
        <v>41</v>
      </c>
      <c r="E163" s="182" t="str">
        <f t="shared" si="17"/>
        <v>000</v>
      </c>
      <c r="F163" s="198" t="str">
        <f t="shared" si="14"/>
        <v>6600.01</v>
      </c>
      <c r="G163" s="197" t="s">
        <v>146</v>
      </c>
      <c r="H163" s="199">
        <v>0</v>
      </c>
      <c r="I163" s="199">
        <v>0</v>
      </c>
      <c r="J163" s="199"/>
      <c r="K163" s="199"/>
      <c r="L163" s="199"/>
      <c r="M163" s="199">
        <v>0</v>
      </c>
      <c r="N163" s="200">
        <v>0</v>
      </c>
      <c r="O163" s="200"/>
      <c r="Q163" s="201">
        <f>IFERROR(VLOOKUP(B163,[2]rptBudgetaryBudgetCrossOrganiza!$A$4:$K$282,2,FALSE),"0")</f>
        <v>0</v>
      </c>
      <c r="R163" s="201">
        <v>0</v>
      </c>
      <c r="S163" s="201"/>
      <c r="T163" s="201"/>
      <c r="U163" s="201"/>
      <c r="V163" s="201">
        <v>0</v>
      </c>
      <c r="W163" s="202">
        <v>0</v>
      </c>
      <c r="X163" s="202"/>
      <c r="Z163" s="203">
        <v>0</v>
      </c>
      <c r="AA163" s="203">
        <v>0</v>
      </c>
      <c r="AB163" s="203"/>
      <c r="AC163" s="203"/>
      <c r="AD163" s="203"/>
      <c r="AE163" s="203">
        <v>0</v>
      </c>
      <c r="AF163" s="204">
        <v>0</v>
      </c>
      <c r="AG163" s="204">
        <f t="shared" si="18"/>
        <v>0</v>
      </c>
      <c r="AI163" s="205">
        <v>0</v>
      </c>
      <c r="AJ163" s="205">
        <v>0</v>
      </c>
      <c r="AK163" s="206"/>
      <c r="AL163" s="205"/>
      <c r="AM163" s="206"/>
      <c r="AN163" s="206"/>
      <c r="AO163" s="206"/>
      <c r="AP163" s="206"/>
      <c r="AQ163" s="206"/>
    </row>
    <row r="164" spans="1:43" s="197" customFormat="1" ht="15.75" customHeight="1" x14ac:dyDescent="0.2">
      <c r="A164" s="197">
        <v>7</v>
      </c>
      <c r="B164" s="197" t="s">
        <v>428</v>
      </c>
      <c r="C164" s="182" t="str">
        <f t="shared" si="15"/>
        <v>45</v>
      </c>
      <c r="D164" s="182" t="str">
        <f t="shared" si="16"/>
        <v>41</v>
      </c>
      <c r="E164" s="182" t="str">
        <f t="shared" si="17"/>
        <v>000</v>
      </c>
      <c r="F164" s="198" t="str">
        <f t="shared" si="14"/>
        <v>6600.03</v>
      </c>
      <c r="G164" s="197" t="s">
        <v>508</v>
      </c>
      <c r="H164" s="199">
        <v>0</v>
      </c>
      <c r="I164" s="199">
        <v>0</v>
      </c>
      <c r="J164" s="199"/>
      <c r="K164" s="199"/>
      <c r="L164" s="199"/>
      <c r="M164" s="199">
        <v>0</v>
      </c>
      <c r="N164" s="200">
        <v>0</v>
      </c>
      <c r="O164" s="200"/>
      <c r="Q164" s="201">
        <f>IFERROR(VLOOKUP(B164,[2]rptBudgetaryBudgetCrossOrganiza!$A$4:$K$282,2,FALSE),"0")</f>
        <v>0</v>
      </c>
      <c r="R164" s="201">
        <v>0</v>
      </c>
      <c r="S164" s="201"/>
      <c r="T164" s="201"/>
      <c r="U164" s="201"/>
      <c r="V164" s="201">
        <v>0</v>
      </c>
      <c r="W164" s="202">
        <v>0</v>
      </c>
      <c r="X164" s="202"/>
      <c r="Z164" s="203">
        <v>0</v>
      </c>
      <c r="AA164" s="203">
        <v>0</v>
      </c>
      <c r="AB164" s="203"/>
      <c r="AC164" s="203"/>
      <c r="AD164" s="203"/>
      <c r="AE164" s="203">
        <v>0</v>
      </c>
      <c r="AF164" s="204">
        <v>0</v>
      </c>
      <c r="AG164" s="204">
        <f t="shared" si="18"/>
        <v>0</v>
      </c>
      <c r="AI164" s="205">
        <v>0</v>
      </c>
      <c r="AJ164" s="205">
        <v>0</v>
      </c>
      <c r="AK164" s="206"/>
      <c r="AL164" s="205"/>
      <c r="AM164" s="206"/>
      <c r="AN164" s="206"/>
      <c r="AO164" s="206"/>
      <c r="AP164" s="206"/>
      <c r="AQ164" s="206"/>
    </row>
    <row r="165" spans="1:43" s="197" customFormat="1" ht="15.75" customHeight="1" x14ac:dyDescent="0.2">
      <c r="A165" s="197">
        <v>7</v>
      </c>
      <c r="B165" s="197" t="s">
        <v>431</v>
      </c>
      <c r="C165" s="182" t="str">
        <f t="shared" si="15"/>
        <v>45</v>
      </c>
      <c r="D165" s="182" t="str">
        <f t="shared" si="16"/>
        <v>41</v>
      </c>
      <c r="E165" s="182" t="str">
        <f t="shared" si="17"/>
        <v>000</v>
      </c>
      <c r="F165" s="198" t="str">
        <f t="shared" si="14"/>
        <v>6600.04</v>
      </c>
      <c r="G165" s="197" t="s">
        <v>110</v>
      </c>
      <c r="H165" s="199">
        <v>0</v>
      </c>
      <c r="I165" s="199">
        <v>0</v>
      </c>
      <c r="J165" s="199"/>
      <c r="K165" s="199"/>
      <c r="L165" s="199"/>
      <c r="M165" s="199">
        <v>0</v>
      </c>
      <c r="N165" s="200">
        <v>0</v>
      </c>
      <c r="O165" s="200"/>
      <c r="Q165" s="201">
        <f>IFERROR(VLOOKUP(B165,[2]rptBudgetaryBudgetCrossOrganiza!$A$4:$K$282,2,FALSE),"0")</f>
        <v>0</v>
      </c>
      <c r="R165" s="201">
        <v>0</v>
      </c>
      <c r="S165" s="201"/>
      <c r="T165" s="201"/>
      <c r="U165" s="201"/>
      <c r="V165" s="201">
        <v>0</v>
      </c>
      <c r="W165" s="202">
        <v>0</v>
      </c>
      <c r="X165" s="202"/>
      <c r="Z165" s="203">
        <v>0</v>
      </c>
      <c r="AA165" s="203">
        <v>0</v>
      </c>
      <c r="AB165" s="203"/>
      <c r="AC165" s="203"/>
      <c r="AD165" s="203"/>
      <c r="AE165" s="203">
        <v>0</v>
      </c>
      <c r="AF165" s="204">
        <v>0</v>
      </c>
      <c r="AG165" s="204">
        <f t="shared" si="18"/>
        <v>0</v>
      </c>
      <c r="AI165" s="205">
        <v>0</v>
      </c>
      <c r="AJ165" s="205">
        <v>0</v>
      </c>
      <c r="AK165" s="206"/>
      <c r="AL165" s="205"/>
      <c r="AM165" s="206"/>
      <c r="AN165" s="206"/>
      <c r="AO165" s="206"/>
      <c r="AP165" s="206"/>
      <c r="AQ165" s="206"/>
    </row>
    <row r="166" spans="1:43" s="197" customFormat="1" ht="15.75" customHeight="1" x14ac:dyDescent="0.2">
      <c r="A166" s="197">
        <v>7</v>
      </c>
      <c r="B166" s="197" t="s">
        <v>433</v>
      </c>
      <c r="C166" s="182" t="str">
        <f t="shared" si="15"/>
        <v>45</v>
      </c>
      <c r="D166" s="182" t="str">
        <f t="shared" si="16"/>
        <v>41</v>
      </c>
      <c r="E166" s="182" t="str">
        <f t="shared" si="17"/>
        <v>000</v>
      </c>
      <c r="F166" s="198" t="str">
        <f t="shared" si="14"/>
        <v>6600.05</v>
      </c>
      <c r="G166" s="197" t="s">
        <v>208</v>
      </c>
      <c r="H166" s="199">
        <v>0</v>
      </c>
      <c r="I166" s="199">
        <v>0</v>
      </c>
      <c r="J166" s="199"/>
      <c r="K166" s="199"/>
      <c r="L166" s="199"/>
      <c r="M166" s="199">
        <v>0</v>
      </c>
      <c r="N166" s="200">
        <v>0</v>
      </c>
      <c r="O166" s="200"/>
      <c r="Q166" s="201">
        <f>IFERROR(VLOOKUP(B166,[2]rptBudgetaryBudgetCrossOrganiza!$A$4:$K$282,2,FALSE),"0")</f>
        <v>0</v>
      </c>
      <c r="R166" s="201">
        <v>0</v>
      </c>
      <c r="S166" s="201"/>
      <c r="T166" s="201"/>
      <c r="U166" s="201"/>
      <c r="V166" s="201">
        <v>0</v>
      </c>
      <c r="W166" s="202">
        <v>0</v>
      </c>
      <c r="X166" s="202"/>
      <c r="Z166" s="203">
        <v>0</v>
      </c>
      <c r="AA166" s="203">
        <v>0</v>
      </c>
      <c r="AB166" s="203"/>
      <c r="AC166" s="203"/>
      <c r="AD166" s="203"/>
      <c r="AE166" s="203">
        <v>0</v>
      </c>
      <c r="AF166" s="204">
        <v>0</v>
      </c>
      <c r="AG166" s="204">
        <f t="shared" si="18"/>
        <v>0</v>
      </c>
      <c r="AI166" s="205">
        <v>0</v>
      </c>
      <c r="AJ166" s="205">
        <v>0</v>
      </c>
      <c r="AK166" s="206"/>
      <c r="AL166" s="205"/>
      <c r="AM166" s="206"/>
      <c r="AN166" s="206"/>
      <c r="AO166" s="206"/>
      <c r="AP166" s="206"/>
      <c r="AQ166" s="206"/>
    </row>
    <row r="167" spans="1:43" s="197" customFormat="1" ht="15.75" customHeight="1" x14ac:dyDescent="0.2">
      <c r="A167" s="197">
        <v>7</v>
      </c>
      <c r="B167" s="197" t="s">
        <v>435</v>
      </c>
      <c r="C167" s="182" t="str">
        <f t="shared" si="15"/>
        <v>45</v>
      </c>
      <c r="D167" s="182" t="str">
        <f t="shared" si="16"/>
        <v>41</v>
      </c>
      <c r="E167" s="182" t="str">
        <f t="shared" si="17"/>
        <v>000</v>
      </c>
      <c r="F167" s="198" t="str">
        <f t="shared" si="14"/>
        <v>6600.06</v>
      </c>
      <c r="G167" s="197" t="s">
        <v>147</v>
      </c>
      <c r="H167" s="199">
        <v>0</v>
      </c>
      <c r="I167" s="199">
        <v>0</v>
      </c>
      <c r="J167" s="199"/>
      <c r="K167" s="199"/>
      <c r="L167" s="199"/>
      <c r="M167" s="199">
        <v>0</v>
      </c>
      <c r="N167" s="200">
        <v>0</v>
      </c>
      <c r="O167" s="200"/>
      <c r="Q167" s="201">
        <f>IFERROR(VLOOKUP(B167,[2]rptBudgetaryBudgetCrossOrganiza!$A$4:$K$282,2,FALSE),"0")</f>
        <v>0</v>
      </c>
      <c r="R167" s="201">
        <v>0</v>
      </c>
      <c r="S167" s="201"/>
      <c r="T167" s="201"/>
      <c r="U167" s="201"/>
      <c r="V167" s="201">
        <v>0</v>
      </c>
      <c r="W167" s="202">
        <v>0</v>
      </c>
      <c r="X167" s="202"/>
      <c r="Z167" s="203">
        <v>0</v>
      </c>
      <c r="AA167" s="203">
        <v>0</v>
      </c>
      <c r="AB167" s="203"/>
      <c r="AC167" s="203"/>
      <c r="AD167" s="203"/>
      <c r="AE167" s="203">
        <v>0</v>
      </c>
      <c r="AF167" s="204">
        <v>0</v>
      </c>
      <c r="AG167" s="204">
        <f t="shared" si="18"/>
        <v>0</v>
      </c>
      <c r="AI167" s="205">
        <v>0</v>
      </c>
      <c r="AJ167" s="205">
        <v>0</v>
      </c>
      <c r="AK167" s="206"/>
      <c r="AL167" s="205"/>
      <c r="AM167" s="206"/>
      <c r="AN167" s="206"/>
      <c r="AO167" s="206"/>
      <c r="AP167" s="206"/>
      <c r="AQ167" s="206"/>
    </row>
    <row r="168" spans="1:43" s="197" customFormat="1" ht="15.75" customHeight="1" x14ac:dyDescent="0.2">
      <c r="A168" s="197">
        <v>7</v>
      </c>
      <c r="B168" s="197" t="s">
        <v>437</v>
      </c>
      <c r="C168" s="182" t="str">
        <f t="shared" si="15"/>
        <v>45</v>
      </c>
      <c r="D168" s="182" t="str">
        <f t="shared" si="16"/>
        <v>41</v>
      </c>
      <c r="E168" s="182" t="str">
        <f t="shared" si="17"/>
        <v>000</v>
      </c>
      <c r="F168" s="198" t="str">
        <f t="shared" si="14"/>
        <v>6600.07</v>
      </c>
      <c r="G168" s="197" t="s">
        <v>111</v>
      </c>
      <c r="H168" s="199">
        <v>0</v>
      </c>
      <c r="I168" s="199">
        <v>0</v>
      </c>
      <c r="J168" s="199"/>
      <c r="K168" s="199"/>
      <c r="L168" s="199"/>
      <c r="M168" s="199">
        <v>0</v>
      </c>
      <c r="N168" s="200">
        <v>0</v>
      </c>
      <c r="O168" s="200"/>
      <c r="Q168" s="201">
        <f>IFERROR(VLOOKUP(B168,[2]rptBudgetaryBudgetCrossOrganiza!$A$4:$K$282,2,FALSE),"0")</f>
        <v>0</v>
      </c>
      <c r="R168" s="201">
        <v>0</v>
      </c>
      <c r="S168" s="201"/>
      <c r="T168" s="201"/>
      <c r="U168" s="201"/>
      <c r="V168" s="201">
        <v>0</v>
      </c>
      <c r="W168" s="202">
        <v>0</v>
      </c>
      <c r="X168" s="202"/>
      <c r="Z168" s="203">
        <v>0</v>
      </c>
      <c r="AA168" s="203">
        <v>0</v>
      </c>
      <c r="AB168" s="203"/>
      <c r="AC168" s="203"/>
      <c r="AD168" s="203"/>
      <c r="AE168" s="203">
        <v>0</v>
      </c>
      <c r="AF168" s="204">
        <v>0</v>
      </c>
      <c r="AG168" s="204">
        <f t="shared" si="18"/>
        <v>0</v>
      </c>
      <c r="AI168" s="205">
        <v>0</v>
      </c>
      <c r="AJ168" s="205">
        <v>0</v>
      </c>
      <c r="AK168" s="206"/>
      <c r="AL168" s="205"/>
      <c r="AM168" s="206"/>
      <c r="AN168" s="206"/>
      <c r="AO168" s="206"/>
      <c r="AP168" s="206"/>
      <c r="AQ168" s="206"/>
    </row>
    <row r="169" spans="1:43" s="197" customFormat="1" ht="15.75" customHeight="1" x14ac:dyDescent="0.2">
      <c r="A169" s="197">
        <v>7</v>
      </c>
      <c r="B169" s="197" t="s">
        <v>439</v>
      </c>
      <c r="C169" s="182" t="str">
        <f t="shared" si="15"/>
        <v>45</v>
      </c>
      <c r="D169" s="182" t="str">
        <f t="shared" si="16"/>
        <v>41</v>
      </c>
      <c r="E169" s="182" t="str">
        <f t="shared" si="17"/>
        <v>000</v>
      </c>
      <c r="F169" s="198" t="str">
        <f t="shared" si="14"/>
        <v>6600.08</v>
      </c>
      <c r="G169" s="197" t="s">
        <v>509</v>
      </c>
      <c r="H169" s="199">
        <v>0</v>
      </c>
      <c r="I169" s="199">
        <v>0</v>
      </c>
      <c r="J169" s="199"/>
      <c r="K169" s="199"/>
      <c r="L169" s="199"/>
      <c r="M169" s="199">
        <v>0</v>
      </c>
      <c r="N169" s="200">
        <v>0</v>
      </c>
      <c r="O169" s="200"/>
      <c r="Q169" s="201">
        <f>IFERROR(VLOOKUP(B169,[2]rptBudgetaryBudgetCrossOrganiza!$A$4:$K$282,2,FALSE),"0")</f>
        <v>0</v>
      </c>
      <c r="R169" s="201">
        <v>0</v>
      </c>
      <c r="S169" s="201"/>
      <c r="T169" s="201"/>
      <c r="U169" s="201"/>
      <c r="V169" s="201">
        <v>0</v>
      </c>
      <c r="W169" s="202">
        <v>0</v>
      </c>
      <c r="X169" s="202"/>
      <c r="Z169" s="203">
        <v>0</v>
      </c>
      <c r="AA169" s="203">
        <v>0</v>
      </c>
      <c r="AB169" s="203"/>
      <c r="AC169" s="203"/>
      <c r="AD169" s="203"/>
      <c r="AE169" s="203">
        <v>0</v>
      </c>
      <c r="AF169" s="204">
        <v>0</v>
      </c>
      <c r="AG169" s="204">
        <f t="shared" si="18"/>
        <v>0</v>
      </c>
      <c r="AI169" s="205">
        <v>0</v>
      </c>
      <c r="AJ169" s="205">
        <v>0</v>
      </c>
      <c r="AK169" s="206"/>
      <c r="AL169" s="205"/>
      <c r="AM169" s="206"/>
      <c r="AN169" s="206"/>
      <c r="AO169" s="206"/>
      <c r="AP169" s="206"/>
      <c r="AQ169" s="206"/>
    </row>
    <row r="170" spans="1:43" s="197" customFormat="1" ht="15.75" customHeight="1" x14ac:dyDescent="0.2">
      <c r="A170" s="197">
        <v>7</v>
      </c>
      <c r="B170" s="197" t="s">
        <v>441</v>
      </c>
      <c r="C170" s="182" t="str">
        <f t="shared" si="15"/>
        <v>45</v>
      </c>
      <c r="D170" s="182" t="str">
        <f t="shared" si="16"/>
        <v>41</v>
      </c>
      <c r="E170" s="182" t="str">
        <f t="shared" si="17"/>
        <v>000</v>
      </c>
      <c r="F170" s="198" t="str">
        <f t="shared" si="14"/>
        <v>6600.14</v>
      </c>
      <c r="G170" s="197" t="s">
        <v>510</v>
      </c>
      <c r="H170" s="199">
        <v>0</v>
      </c>
      <c r="I170" s="199">
        <v>0</v>
      </c>
      <c r="J170" s="199"/>
      <c r="K170" s="199"/>
      <c r="L170" s="199"/>
      <c r="M170" s="199">
        <v>0</v>
      </c>
      <c r="N170" s="200">
        <v>0</v>
      </c>
      <c r="O170" s="200"/>
      <c r="Q170" s="201">
        <f>IFERROR(VLOOKUP(B170,[2]rptBudgetaryBudgetCrossOrganiza!$A$4:$K$282,2,FALSE),"0")</f>
        <v>0</v>
      </c>
      <c r="R170" s="201">
        <v>0</v>
      </c>
      <c r="S170" s="201"/>
      <c r="T170" s="201"/>
      <c r="U170" s="201"/>
      <c r="V170" s="201">
        <v>0</v>
      </c>
      <c r="W170" s="202">
        <v>0</v>
      </c>
      <c r="X170" s="202"/>
      <c r="Z170" s="203">
        <v>0</v>
      </c>
      <c r="AA170" s="203">
        <v>0</v>
      </c>
      <c r="AB170" s="203"/>
      <c r="AC170" s="203"/>
      <c r="AD170" s="203"/>
      <c r="AE170" s="203">
        <v>0</v>
      </c>
      <c r="AF170" s="204">
        <v>0</v>
      </c>
      <c r="AG170" s="204">
        <f t="shared" si="18"/>
        <v>0</v>
      </c>
      <c r="AI170" s="205">
        <v>0</v>
      </c>
      <c r="AJ170" s="205">
        <v>0</v>
      </c>
      <c r="AK170" s="206"/>
      <c r="AL170" s="205"/>
      <c r="AM170" s="206"/>
      <c r="AN170" s="206"/>
      <c r="AO170" s="206"/>
      <c r="AP170" s="206"/>
      <c r="AQ170" s="206"/>
    </row>
    <row r="171" spans="1:43" s="197" customFormat="1" ht="15.75" customHeight="1" x14ac:dyDescent="0.2">
      <c r="A171" s="197">
        <v>7</v>
      </c>
      <c r="B171" s="197" t="s">
        <v>443</v>
      </c>
      <c r="C171" s="182" t="str">
        <f t="shared" si="15"/>
        <v>45</v>
      </c>
      <c r="D171" s="182" t="str">
        <f t="shared" si="16"/>
        <v>41</v>
      </c>
      <c r="E171" s="182" t="str">
        <f t="shared" si="17"/>
        <v>000</v>
      </c>
      <c r="F171" s="198" t="str">
        <f t="shared" si="14"/>
        <v>6600.24</v>
      </c>
      <c r="G171" s="197" t="s">
        <v>210</v>
      </c>
      <c r="H171" s="199">
        <v>0</v>
      </c>
      <c r="I171" s="199">
        <v>0</v>
      </c>
      <c r="J171" s="199"/>
      <c r="K171" s="199"/>
      <c r="L171" s="199"/>
      <c r="M171" s="199">
        <v>0</v>
      </c>
      <c r="N171" s="200">
        <v>0</v>
      </c>
      <c r="O171" s="200"/>
      <c r="Q171" s="201">
        <f>IFERROR(VLOOKUP(B171,[2]rptBudgetaryBudgetCrossOrganiza!$A$4:$K$282,2,FALSE),"0")</f>
        <v>0</v>
      </c>
      <c r="R171" s="201">
        <v>0</v>
      </c>
      <c r="S171" s="201"/>
      <c r="T171" s="201"/>
      <c r="U171" s="201"/>
      <c r="V171" s="201">
        <v>0</v>
      </c>
      <c r="W171" s="202">
        <v>0</v>
      </c>
      <c r="X171" s="202"/>
      <c r="Z171" s="203">
        <v>0</v>
      </c>
      <c r="AA171" s="203">
        <v>0</v>
      </c>
      <c r="AB171" s="203"/>
      <c r="AC171" s="203"/>
      <c r="AD171" s="203"/>
      <c r="AE171" s="203">
        <v>0</v>
      </c>
      <c r="AF171" s="204">
        <v>0</v>
      </c>
      <c r="AG171" s="204">
        <f t="shared" si="18"/>
        <v>0</v>
      </c>
      <c r="AI171" s="205">
        <v>0</v>
      </c>
      <c r="AJ171" s="205">
        <v>0</v>
      </c>
      <c r="AK171" s="206"/>
      <c r="AL171" s="205"/>
      <c r="AM171" s="206"/>
      <c r="AN171" s="206"/>
      <c r="AO171" s="206"/>
      <c r="AP171" s="206"/>
      <c r="AQ171" s="206"/>
    </row>
    <row r="172" spans="1:43" s="197" customFormat="1" ht="15.75" customHeight="1" x14ac:dyDescent="0.2">
      <c r="A172" s="197">
        <v>7</v>
      </c>
      <c r="B172" s="197" t="s">
        <v>445</v>
      </c>
      <c r="C172" s="182" t="str">
        <f t="shared" si="15"/>
        <v>45</v>
      </c>
      <c r="D172" s="182" t="str">
        <f t="shared" si="16"/>
        <v>41</v>
      </c>
      <c r="E172" s="182" t="str">
        <f t="shared" si="17"/>
        <v>000</v>
      </c>
      <c r="F172" s="198" t="str">
        <f t="shared" si="14"/>
        <v>6600.25</v>
      </c>
      <c r="G172" s="197" t="s">
        <v>148</v>
      </c>
      <c r="H172" s="199">
        <v>0</v>
      </c>
      <c r="I172" s="199">
        <v>0</v>
      </c>
      <c r="J172" s="199"/>
      <c r="K172" s="199"/>
      <c r="L172" s="199"/>
      <c r="M172" s="199">
        <v>0</v>
      </c>
      <c r="N172" s="200">
        <v>0</v>
      </c>
      <c r="O172" s="200"/>
      <c r="Q172" s="201">
        <f>IFERROR(VLOOKUP(B172,[2]rptBudgetaryBudgetCrossOrganiza!$A$4:$K$282,2,FALSE),"0")</f>
        <v>0</v>
      </c>
      <c r="R172" s="201">
        <v>0</v>
      </c>
      <c r="S172" s="201"/>
      <c r="T172" s="201"/>
      <c r="U172" s="201"/>
      <c r="V172" s="201">
        <v>0</v>
      </c>
      <c r="W172" s="202">
        <v>0</v>
      </c>
      <c r="X172" s="202"/>
      <c r="Z172" s="203">
        <v>0</v>
      </c>
      <c r="AA172" s="203">
        <v>0</v>
      </c>
      <c r="AB172" s="203"/>
      <c r="AC172" s="203"/>
      <c r="AD172" s="203"/>
      <c r="AE172" s="203">
        <v>0</v>
      </c>
      <c r="AF172" s="204">
        <v>0</v>
      </c>
      <c r="AG172" s="204">
        <f t="shared" si="18"/>
        <v>0</v>
      </c>
      <c r="AI172" s="205">
        <v>0</v>
      </c>
      <c r="AJ172" s="205">
        <v>0</v>
      </c>
      <c r="AK172" s="206"/>
      <c r="AL172" s="205"/>
      <c r="AM172" s="206"/>
      <c r="AN172" s="206"/>
      <c r="AO172" s="206"/>
      <c r="AP172" s="206"/>
      <c r="AQ172" s="206"/>
    </row>
    <row r="173" spans="1:43" s="197" customFormat="1" ht="15.75" customHeight="1" x14ac:dyDescent="0.2">
      <c r="A173" s="197">
        <v>7</v>
      </c>
      <c r="B173" s="197" t="s">
        <v>447</v>
      </c>
      <c r="C173" s="182" t="str">
        <f t="shared" si="15"/>
        <v>45</v>
      </c>
      <c r="D173" s="182" t="str">
        <f t="shared" si="16"/>
        <v>41</v>
      </c>
      <c r="E173" s="182" t="str">
        <f t="shared" si="17"/>
        <v>000</v>
      </c>
      <c r="F173" s="198" t="str">
        <f t="shared" si="14"/>
        <v>6600.26</v>
      </c>
      <c r="G173" s="197" t="s">
        <v>153</v>
      </c>
      <c r="H173" s="199">
        <v>0</v>
      </c>
      <c r="I173" s="199">
        <v>0</v>
      </c>
      <c r="J173" s="199"/>
      <c r="K173" s="199"/>
      <c r="L173" s="199"/>
      <c r="M173" s="199">
        <v>0</v>
      </c>
      <c r="N173" s="200">
        <v>0</v>
      </c>
      <c r="O173" s="200"/>
      <c r="Q173" s="201">
        <f>IFERROR(VLOOKUP(B173,[2]rptBudgetaryBudgetCrossOrganiza!$A$4:$K$282,2,FALSE),"0")</f>
        <v>0</v>
      </c>
      <c r="R173" s="201">
        <v>0</v>
      </c>
      <c r="S173" s="201"/>
      <c r="T173" s="201"/>
      <c r="U173" s="201"/>
      <c r="V173" s="201">
        <v>0</v>
      </c>
      <c r="W173" s="202">
        <v>0</v>
      </c>
      <c r="X173" s="202"/>
      <c r="Z173" s="203">
        <v>0</v>
      </c>
      <c r="AA173" s="203">
        <v>0</v>
      </c>
      <c r="AB173" s="203"/>
      <c r="AC173" s="203"/>
      <c r="AD173" s="203"/>
      <c r="AE173" s="203">
        <v>0</v>
      </c>
      <c r="AF173" s="204">
        <v>0</v>
      </c>
      <c r="AG173" s="204">
        <f t="shared" si="18"/>
        <v>0</v>
      </c>
      <c r="AI173" s="205">
        <v>0</v>
      </c>
      <c r="AJ173" s="205">
        <v>0</v>
      </c>
      <c r="AK173" s="206"/>
      <c r="AL173" s="205"/>
      <c r="AM173" s="206"/>
      <c r="AN173" s="206"/>
      <c r="AO173" s="206"/>
      <c r="AP173" s="206"/>
      <c r="AQ173" s="206"/>
    </row>
    <row r="174" spans="1:43" s="197" customFormat="1" ht="15.75" customHeight="1" x14ac:dyDescent="0.2">
      <c r="A174" s="197">
        <v>7</v>
      </c>
      <c r="B174" s="197" t="s">
        <v>449</v>
      </c>
      <c r="C174" s="182" t="str">
        <f t="shared" si="15"/>
        <v>45</v>
      </c>
      <c r="D174" s="182" t="str">
        <f t="shared" si="16"/>
        <v>41</v>
      </c>
      <c r="E174" s="182" t="str">
        <f t="shared" si="17"/>
        <v>000</v>
      </c>
      <c r="F174" s="198" t="str">
        <f t="shared" si="14"/>
        <v>6600.27</v>
      </c>
      <c r="G174" s="197" t="s">
        <v>511</v>
      </c>
      <c r="H174" s="199">
        <v>0</v>
      </c>
      <c r="I174" s="199">
        <v>0</v>
      </c>
      <c r="J174" s="199"/>
      <c r="K174" s="199"/>
      <c r="L174" s="199"/>
      <c r="M174" s="199">
        <v>0</v>
      </c>
      <c r="N174" s="200">
        <v>0</v>
      </c>
      <c r="O174" s="200"/>
      <c r="Q174" s="201">
        <f>IFERROR(VLOOKUP(B174,[2]rptBudgetaryBudgetCrossOrganiza!$A$4:$K$282,2,FALSE),"0")</f>
        <v>0</v>
      </c>
      <c r="R174" s="201">
        <v>0</v>
      </c>
      <c r="S174" s="201"/>
      <c r="T174" s="201"/>
      <c r="U174" s="201"/>
      <c r="V174" s="201">
        <v>0</v>
      </c>
      <c r="W174" s="202">
        <v>0</v>
      </c>
      <c r="X174" s="202"/>
      <c r="Z174" s="203">
        <v>0</v>
      </c>
      <c r="AA174" s="203">
        <v>0</v>
      </c>
      <c r="AB174" s="203"/>
      <c r="AC174" s="203"/>
      <c r="AD174" s="203"/>
      <c r="AE174" s="203">
        <v>0</v>
      </c>
      <c r="AF174" s="204">
        <v>0</v>
      </c>
      <c r="AG174" s="204">
        <f t="shared" si="18"/>
        <v>0</v>
      </c>
      <c r="AI174" s="205">
        <v>0</v>
      </c>
      <c r="AJ174" s="205">
        <v>0</v>
      </c>
      <c r="AK174" s="206"/>
      <c r="AL174" s="205"/>
      <c r="AM174" s="206"/>
      <c r="AN174" s="206"/>
      <c r="AO174" s="206"/>
      <c r="AP174" s="206"/>
      <c r="AQ174" s="206"/>
    </row>
    <row r="175" spans="1:43" s="197" customFormat="1" ht="15.75" customHeight="1" x14ac:dyDescent="0.2">
      <c r="A175" s="197">
        <v>7</v>
      </c>
      <c r="B175" s="197" t="s">
        <v>452</v>
      </c>
      <c r="C175" s="182" t="str">
        <f t="shared" si="15"/>
        <v>45</v>
      </c>
      <c r="D175" s="182" t="str">
        <f t="shared" si="16"/>
        <v>41</v>
      </c>
      <c r="E175" s="182" t="str">
        <f t="shared" si="17"/>
        <v>000</v>
      </c>
      <c r="F175" s="198" t="str">
        <f t="shared" si="14"/>
        <v>6600.29</v>
      </c>
      <c r="G175" s="197" t="s">
        <v>513</v>
      </c>
      <c r="H175" s="199">
        <v>0</v>
      </c>
      <c r="I175" s="199">
        <v>0</v>
      </c>
      <c r="J175" s="199"/>
      <c r="K175" s="199"/>
      <c r="L175" s="199"/>
      <c r="M175" s="199">
        <v>0</v>
      </c>
      <c r="N175" s="200">
        <v>0</v>
      </c>
      <c r="O175" s="200"/>
      <c r="Q175" s="201">
        <f>IFERROR(VLOOKUP(B175,[2]rptBudgetaryBudgetCrossOrganiza!$A$4:$K$282,2,FALSE),"0")</f>
        <v>0</v>
      </c>
      <c r="R175" s="201">
        <v>0</v>
      </c>
      <c r="S175" s="201"/>
      <c r="T175" s="201"/>
      <c r="U175" s="201"/>
      <c r="V175" s="201">
        <v>0</v>
      </c>
      <c r="W175" s="202">
        <v>0</v>
      </c>
      <c r="X175" s="202"/>
      <c r="Z175" s="203">
        <v>0</v>
      </c>
      <c r="AA175" s="203">
        <v>0</v>
      </c>
      <c r="AB175" s="203"/>
      <c r="AC175" s="203"/>
      <c r="AD175" s="203"/>
      <c r="AE175" s="203">
        <v>0</v>
      </c>
      <c r="AF175" s="204">
        <v>0</v>
      </c>
      <c r="AG175" s="204">
        <f t="shared" si="18"/>
        <v>0</v>
      </c>
      <c r="AI175" s="205">
        <v>0</v>
      </c>
      <c r="AJ175" s="205">
        <v>0</v>
      </c>
      <c r="AK175" s="206"/>
      <c r="AL175" s="205"/>
      <c r="AM175" s="206"/>
      <c r="AN175" s="206"/>
      <c r="AO175" s="206"/>
      <c r="AP175" s="206"/>
      <c r="AQ175" s="206"/>
    </row>
    <row r="176" spans="1:43" s="197" customFormat="1" ht="15.75" customHeight="1" x14ac:dyDescent="0.2">
      <c r="A176" s="197">
        <v>7</v>
      </c>
      <c r="B176" s="197" t="s">
        <v>455</v>
      </c>
      <c r="C176" s="182" t="str">
        <f t="shared" si="15"/>
        <v>45</v>
      </c>
      <c r="D176" s="182" t="str">
        <f t="shared" si="16"/>
        <v>41</v>
      </c>
      <c r="E176" s="182" t="str">
        <f t="shared" si="17"/>
        <v>000</v>
      </c>
      <c r="F176" s="198" t="str">
        <f t="shared" si="14"/>
        <v>6600.30</v>
      </c>
      <c r="G176" s="197" t="s">
        <v>514</v>
      </c>
      <c r="H176" s="199">
        <v>0</v>
      </c>
      <c r="I176" s="199">
        <v>0</v>
      </c>
      <c r="J176" s="199"/>
      <c r="K176" s="199"/>
      <c r="L176" s="199"/>
      <c r="M176" s="199">
        <v>0</v>
      </c>
      <c r="N176" s="200">
        <v>0</v>
      </c>
      <c r="O176" s="200"/>
      <c r="Q176" s="201">
        <f>IFERROR(VLOOKUP(B176,[2]rptBudgetaryBudgetCrossOrganiza!$A$4:$K$282,2,FALSE),"0")</f>
        <v>0</v>
      </c>
      <c r="R176" s="201">
        <v>0</v>
      </c>
      <c r="S176" s="201"/>
      <c r="T176" s="201"/>
      <c r="U176" s="201"/>
      <c r="V176" s="201">
        <v>0</v>
      </c>
      <c r="W176" s="202">
        <v>0</v>
      </c>
      <c r="X176" s="202"/>
      <c r="Z176" s="203">
        <v>0</v>
      </c>
      <c r="AA176" s="203">
        <v>0</v>
      </c>
      <c r="AB176" s="203"/>
      <c r="AC176" s="203"/>
      <c r="AD176" s="203"/>
      <c r="AE176" s="203">
        <v>0</v>
      </c>
      <c r="AF176" s="204">
        <v>0</v>
      </c>
      <c r="AG176" s="204">
        <f t="shared" si="18"/>
        <v>0</v>
      </c>
      <c r="AI176" s="205">
        <v>0</v>
      </c>
      <c r="AJ176" s="205">
        <v>0</v>
      </c>
      <c r="AK176" s="206"/>
      <c r="AL176" s="205"/>
      <c r="AM176" s="206"/>
      <c r="AN176" s="206"/>
      <c r="AO176" s="206"/>
      <c r="AP176" s="206"/>
      <c r="AQ176" s="206"/>
    </row>
    <row r="177" spans="1:16172" s="197" customFormat="1" ht="15.75" customHeight="1" x14ac:dyDescent="0.2">
      <c r="A177" s="197">
        <v>9</v>
      </c>
      <c r="B177" s="197" t="s">
        <v>459</v>
      </c>
      <c r="C177" s="182" t="str">
        <f t="shared" si="15"/>
        <v>45</v>
      </c>
      <c r="D177" s="182" t="str">
        <f t="shared" si="16"/>
        <v>41</v>
      </c>
      <c r="E177" s="182" t="str">
        <f t="shared" si="17"/>
        <v>000</v>
      </c>
      <c r="F177" s="198" t="str">
        <f t="shared" si="14"/>
        <v>7000.03</v>
      </c>
      <c r="G177" s="197" t="s">
        <v>517</v>
      </c>
      <c r="H177" s="199">
        <v>0</v>
      </c>
      <c r="I177" s="199">
        <v>0</v>
      </c>
      <c r="J177" s="199"/>
      <c r="K177" s="199"/>
      <c r="L177" s="199"/>
      <c r="M177" s="199">
        <v>0</v>
      </c>
      <c r="N177" s="200">
        <v>0</v>
      </c>
      <c r="O177" s="200"/>
      <c r="Q177" s="201">
        <f>IFERROR(VLOOKUP(B177,[2]rptBudgetaryBudgetCrossOrganiza!$A$4:$K$282,2,FALSE),"0")</f>
        <v>0</v>
      </c>
      <c r="R177" s="201">
        <v>0</v>
      </c>
      <c r="S177" s="201"/>
      <c r="T177" s="201"/>
      <c r="U177" s="201"/>
      <c r="V177" s="201">
        <v>0</v>
      </c>
      <c r="W177" s="202">
        <v>0</v>
      </c>
      <c r="X177" s="202"/>
      <c r="Z177" s="203">
        <v>0</v>
      </c>
      <c r="AA177" s="203">
        <v>0</v>
      </c>
      <c r="AB177" s="203"/>
      <c r="AC177" s="203"/>
      <c r="AD177" s="203"/>
      <c r="AE177" s="203">
        <v>0</v>
      </c>
      <c r="AF177" s="204">
        <v>0</v>
      </c>
      <c r="AG177" s="204">
        <f t="shared" si="18"/>
        <v>0</v>
      </c>
      <c r="AI177" s="205">
        <v>0</v>
      </c>
      <c r="AJ177" s="205">
        <v>0</v>
      </c>
      <c r="AK177" s="206"/>
      <c r="AL177" s="205"/>
      <c r="AM177" s="206"/>
      <c r="AN177" s="206"/>
      <c r="AO177" s="206"/>
      <c r="AP177" s="206"/>
      <c r="AQ177" s="206"/>
    </row>
    <row r="178" spans="1:16172" s="197" customFormat="1" ht="15.75" customHeight="1" x14ac:dyDescent="0.2">
      <c r="A178" s="197">
        <v>9</v>
      </c>
      <c r="B178" s="197" t="s">
        <v>461</v>
      </c>
      <c r="C178" s="182" t="str">
        <f t="shared" si="15"/>
        <v>45</v>
      </c>
      <c r="D178" s="182" t="str">
        <f t="shared" si="16"/>
        <v>41</v>
      </c>
      <c r="E178" s="182" t="str">
        <f t="shared" si="17"/>
        <v>000</v>
      </c>
      <c r="F178" s="198" t="str">
        <f t="shared" si="14"/>
        <v>7000.04</v>
      </c>
      <c r="G178" s="197" t="s">
        <v>518</v>
      </c>
      <c r="H178" s="199">
        <v>0</v>
      </c>
      <c r="I178" s="199">
        <v>0</v>
      </c>
      <c r="J178" s="199"/>
      <c r="K178" s="199"/>
      <c r="L178" s="199"/>
      <c r="M178" s="199">
        <v>0</v>
      </c>
      <c r="N178" s="200">
        <v>0</v>
      </c>
      <c r="O178" s="200"/>
      <c r="Q178" s="201">
        <f>IFERROR(VLOOKUP(B178,[2]rptBudgetaryBudgetCrossOrganiza!$A$4:$K$282,2,FALSE),"0")</f>
        <v>0</v>
      </c>
      <c r="R178" s="201">
        <v>0</v>
      </c>
      <c r="S178" s="201"/>
      <c r="T178" s="201"/>
      <c r="U178" s="201"/>
      <c r="V178" s="201">
        <v>0</v>
      </c>
      <c r="W178" s="202">
        <v>0</v>
      </c>
      <c r="X178" s="202"/>
      <c r="Z178" s="203">
        <v>0</v>
      </c>
      <c r="AA178" s="203">
        <v>0</v>
      </c>
      <c r="AB178" s="203"/>
      <c r="AC178" s="203"/>
      <c r="AD178" s="203"/>
      <c r="AE178" s="203">
        <v>0</v>
      </c>
      <c r="AF178" s="204">
        <v>0</v>
      </c>
      <c r="AG178" s="204">
        <f t="shared" si="18"/>
        <v>0</v>
      </c>
      <c r="AI178" s="205">
        <v>0</v>
      </c>
      <c r="AJ178" s="205">
        <v>0</v>
      </c>
      <c r="AK178" s="206"/>
      <c r="AL178" s="205"/>
      <c r="AM178" s="206"/>
      <c r="AN178" s="206"/>
      <c r="AO178" s="206"/>
      <c r="AP178" s="206"/>
      <c r="AQ178" s="206"/>
    </row>
    <row r="179" spans="1:16172" s="197" customFormat="1" ht="15.75" customHeight="1" x14ac:dyDescent="0.2">
      <c r="A179" s="197">
        <v>9</v>
      </c>
      <c r="B179" s="197" t="s">
        <v>463</v>
      </c>
      <c r="C179" s="182" t="str">
        <f t="shared" si="15"/>
        <v>45</v>
      </c>
      <c r="D179" s="182" t="str">
        <f t="shared" si="16"/>
        <v>41</v>
      </c>
      <c r="E179" s="182" t="str">
        <f t="shared" si="17"/>
        <v>000</v>
      </c>
      <c r="F179" s="198" t="str">
        <f t="shared" si="14"/>
        <v>7000.07</v>
      </c>
      <c r="G179" s="197" t="s">
        <v>519</v>
      </c>
      <c r="H179" s="199">
        <v>0</v>
      </c>
      <c r="I179" s="199">
        <v>0</v>
      </c>
      <c r="J179" s="199"/>
      <c r="K179" s="199"/>
      <c r="L179" s="199"/>
      <c r="M179" s="199">
        <v>0</v>
      </c>
      <c r="N179" s="200">
        <v>0</v>
      </c>
      <c r="O179" s="200"/>
      <c r="Q179" s="201">
        <f>IFERROR(VLOOKUP(B179,[2]rptBudgetaryBudgetCrossOrganiza!$A$4:$K$282,2,FALSE),"0")</f>
        <v>0</v>
      </c>
      <c r="R179" s="201">
        <v>0</v>
      </c>
      <c r="S179" s="201"/>
      <c r="T179" s="201"/>
      <c r="U179" s="201"/>
      <c r="V179" s="201">
        <v>0</v>
      </c>
      <c r="W179" s="202">
        <v>0</v>
      </c>
      <c r="X179" s="202"/>
      <c r="Z179" s="203">
        <v>0</v>
      </c>
      <c r="AA179" s="203">
        <v>0</v>
      </c>
      <c r="AB179" s="203"/>
      <c r="AC179" s="203"/>
      <c r="AD179" s="203"/>
      <c r="AE179" s="203">
        <v>0</v>
      </c>
      <c r="AF179" s="204">
        <v>0</v>
      </c>
      <c r="AG179" s="204">
        <f t="shared" si="18"/>
        <v>0</v>
      </c>
      <c r="AI179" s="205">
        <v>0</v>
      </c>
      <c r="AJ179" s="205">
        <v>0</v>
      </c>
      <c r="AK179" s="206"/>
      <c r="AL179" s="205"/>
      <c r="AM179" s="206"/>
      <c r="AN179" s="206"/>
      <c r="AO179" s="206"/>
      <c r="AP179" s="206"/>
      <c r="AQ179" s="206"/>
    </row>
    <row r="180" spans="1:16172" s="197" customFormat="1" ht="15.75" customHeight="1" x14ac:dyDescent="0.2">
      <c r="A180" s="197">
        <v>9</v>
      </c>
      <c r="B180" s="197" t="s">
        <v>465</v>
      </c>
      <c r="C180" s="182" t="str">
        <f t="shared" si="15"/>
        <v>45</v>
      </c>
      <c r="D180" s="182" t="str">
        <f t="shared" si="16"/>
        <v>41</v>
      </c>
      <c r="E180" s="182" t="str">
        <f t="shared" si="17"/>
        <v>000</v>
      </c>
      <c r="F180" s="198" t="str">
        <f t="shared" si="14"/>
        <v>7000.08</v>
      </c>
      <c r="G180" s="197" t="s">
        <v>520</v>
      </c>
      <c r="H180" s="199">
        <v>0</v>
      </c>
      <c r="I180" s="199">
        <v>0</v>
      </c>
      <c r="J180" s="199"/>
      <c r="K180" s="199"/>
      <c r="L180" s="199"/>
      <c r="M180" s="199">
        <v>0</v>
      </c>
      <c r="N180" s="200">
        <v>0</v>
      </c>
      <c r="O180" s="200"/>
      <c r="Q180" s="201">
        <f>IFERROR(VLOOKUP(B180,[2]rptBudgetaryBudgetCrossOrganiza!$A$4:$K$282,2,FALSE),"0")</f>
        <v>0</v>
      </c>
      <c r="R180" s="201">
        <v>0</v>
      </c>
      <c r="S180" s="201"/>
      <c r="T180" s="201"/>
      <c r="U180" s="201"/>
      <c r="V180" s="201">
        <v>0</v>
      </c>
      <c r="W180" s="202">
        <v>0</v>
      </c>
      <c r="X180" s="202"/>
      <c r="Z180" s="203">
        <v>0</v>
      </c>
      <c r="AA180" s="203">
        <v>0</v>
      </c>
      <c r="AB180" s="203"/>
      <c r="AC180" s="203"/>
      <c r="AD180" s="203"/>
      <c r="AE180" s="203">
        <v>0</v>
      </c>
      <c r="AF180" s="204">
        <v>0</v>
      </c>
      <c r="AG180" s="204">
        <f t="shared" si="18"/>
        <v>0</v>
      </c>
      <c r="AI180" s="205">
        <v>0</v>
      </c>
      <c r="AJ180" s="205">
        <v>0</v>
      </c>
      <c r="AK180" s="206"/>
      <c r="AL180" s="205"/>
      <c r="AM180" s="206"/>
      <c r="AN180" s="206"/>
      <c r="AO180" s="206"/>
      <c r="AP180" s="206"/>
      <c r="AQ180" s="206"/>
    </row>
    <row r="181" spans="1:16172" s="197" customFormat="1" ht="15.75" customHeight="1" x14ac:dyDescent="0.2">
      <c r="A181" s="197">
        <v>9</v>
      </c>
      <c r="B181" s="197" t="s">
        <v>467</v>
      </c>
      <c r="C181" s="182" t="str">
        <f t="shared" si="15"/>
        <v>45</v>
      </c>
      <c r="D181" s="182" t="str">
        <f t="shared" si="16"/>
        <v>41</v>
      </c>
      <c r="E181" s="182" t="str">
        <f t="shared" si="17"/>
        <v>000</v>
      </c>
      <c r="F181" s="198" t="str">
        <f t="shared" si="14"/>
        <v>7000.12</v>
      </c>
      <c r="G181" s="197" t="s">
        <v>521</v>
      </c>
      <c r="H181" s="199">
        <v>0</v>
      </c>
      <c r="I181" s="199">
        <v>0</v>
      </c>
      <c r="J181" s="199"/>
      <c r="K181" s="199"/>
      <c r="L181" s="199"/>
      <c r="M181" s="199">
        <v>0</v>
      </c>
      <c r="N181" s="200">
        <v>0</v>
      </c>
      <c r="O181" s="200"/>
      <c r="Q181" s="201">
        <f>IFERROR(VLOOKUP(B181,[2]rptBudgetaryBudgetCrossOrganiza!$A$4:$K$282,2,FALSE),"0")</f>
        <v>0</v>
      </c>
      <c r="R181" s="201">
        <v>0</v>
      </c>
      <c r="S181" s="201"/>
      <c r="T181" s="201"/>
      <c r="U181" s="201"/>
      <c r="V181" s="201">
        <v>0</v>
      </c>
      <c r="W181" s="202">
        <v>0</v>
      </c>
      <c r="X181" s="202"/>
      <c r="Z181" s="203">
        <v>0</v>
      </c>
      <c r="AA181" s="203">
        <v>0</v>
      </c>
      <c r="AB181" s="203"/>
      <c r="AC181" s="203"/>
      <c r="AD181" s="203"/>
      <c r="AE181" s="203">
        <v>0</v>
      </c>
      <c r="AF181" s="204">
        <v>0</v>
      </c>
      <c r="AG181" s="204">
        <f t="shared" si="18"/>
        <v>0</v>
      </c>
      <c r="AI181" s="205">
        <v>0</v>
      </c>
      <c r="AJ181" s="205">
        <v>0</v>
      </c>
      <c r="AK181" s="206"/>
      <c r="AL181" s="205"/>
      <c r="AM181" s="206"/>
      <c r="AN181" s="206"/>
      <c r="AO181" s="206"/>
      <c r="AP181" s="206"/>
      <c r="AQ181" s="206"/>
    </row>
    <row r="182" spans="1:16172" s="197" customFormat="1" ht="15.75" customHeight="1" x14ac:dyDescent="0.2">
      <c r="A182" s="197">
        <v>9</v>
      </c>
      <c r="B182" s="197" t="s">
        <v>470</v>
      </c>
      <c r="C182" s="182" t="str">
        <f t="shared" si="15"/>
        <v>45</v>
      </c>
      <c r="D182" s="182" t="str">
        <f t="shared" si="16"/>
        <v>41</v>
      </c>
      <c r="E182" s="182" t="str">
        <f t="shared" si="17"/>
        <v>000</v>
      </c>
      <c r="F182" s="198" t="str">
        <f t="shared" si="14"/>
        <v>7000.99</v>
      </c>
      <c r="G182" s="197" t="s">
        <v>84</v>
      </c>
      <c r="H182" s="199">
        <v>0</v>
      </c>
      <c r="I182" s="199">
        <v>0</v>
      </c>
      <c r="J182" s="199"/>
      <c r="K182" s="199"/>
      <c r="L182" s="199"/>
      <c r="M182" s="199">
        <v>0</v>
      </c>
      <c r="N182" s="200">
        <v>0</v>
      </c>
      <c r="O182" s="200"/>
      <c r="Q182" s="201">
        <f>IFERROR(VLOOKUP(B182,[2]rptBudgetaryBudgetCrossOrganiza!$A$4:$K$282,2,FALSE),"0")</f>
        <v>0</v>
      </c>
      <c r="R182" s="201">
        <v>0</v>
      </c>
      <c r="S182" s="201"/>
      <c r="T182" s="201"/>
      <c r="U182" s="201"/>
      <c r="V182" s="201">
        <v>0</v>
      </c>
      <c r="W182" s="202">
        <v>0</v>
      </c>
      <c r="X182" s="202"/>
      <c r="Z182" s="203">
        <v>0</v>
      </c>
      <c r="AA182" s="203">
        <v>0</v>
      </c>
      <c r="AB182" s="203"/>
      <c r="AC182" s="203"/>
      <c r="AD182" s="203"/>
      <c r="AE182" s="203">
        <v>0</v>
      </c>
      <c r="AF182" s="204">
        <v>0</v>
      </c>
      <c r="AG182" s="204">
        <f t="shared" si="18"/>
        <v>0</v>
      </c>
      <c r="AI182" s="205">
        <v>0</v>
      </c>
      <c r="AJ182" s="205">
        <v>0</v>
      </c>
      <c r="AK182" s="206"/>
      <c r="AL182" s="205"/>
      <c r="AM182" s="206"/>
      <c r="AN182" s="206"/>
      <c r="AO182" s="206"/>
      <c r="AP182" s="206"/>
      <c r="AQ182" s="206"/>
    </row>
    <row r="183" spans="1:16172" s="197" customFormat="1" ht="15.75" customHeight="1" x14ac:dyDescent="0.2">
      <c r="A183" s="210">
        <v>5</v>
      </c>
      <c r="B183" s="211" t="s">
        <v>160</v>
      </c>
      <c r="C183" s="182" t="str">
        <f t="shared" si="15"/>
        <v>50</v>
      </c>
      <c r="D183" s="182" t="str">
        <f t="shared" si="16"/>
        <v>00</v>
      </c>
      <c r="E183" s="182" t="str">
        <f t="shared" si="17"/>
        <v>000</v>
      </c>
      <c r="F183" s="198" t="str">
        <f>RIGHT(B183,7)</f>
        <v>5000.01</v>
      </c>
      <c r="G183" s="198" t="s">
        <v>85</v>
      </c>
      <c r="H183" s="199">
        <v>99325</v>
      </c>
      <c r="I183" s="199">
        <v>161337</v>
      </c>
      <c r="J183" s="199"/>
      <c r="K183" s="199"/>
      <c r="L183" s="199"/>
      <c r="M183" s="199">
        <v>93936.75</v>
      </c>
      <c r="N183" s="199">
        <v>93936.75</v>
      </c>
      <c r="O183" s="212"/>
      <c r="P183" s="209"/>
      <c r="Q183" s="201">
        <f>IFERROR(VLOOKUP(B183,[2]rptBudgetaryBudgetCrossOrganiza!$A$4:$K$282,2,FALSE),"0")</f>
        <v>190745</v>
      </c>
      <c r="R183" s="201">
        <v>190745</v>
      </c>
      <c r="S183" s="201"/>
      <c r="T183" s="201"/>
      <c r="U183" s="201"/>
      <c r="V183" s="201">
        <v>136702.71</v>
      </c>
      <c r="W183" s="201">
        <v>136702.71</v>
      </c>
      <c r="X183" s="213"/>
      <c r="Y183" s="209"/>
      <c r="Z183" s="203">
        <v>194625</v>
      </c>
      <c r="AA183" s="203">
        <v>198850</v>
      </c>
      <c r="AB183" s="203"/>
      <c r="AC183" s="203"/>
      <c r="AD183" s="203"/>
      <c r="AE183" s="203">
        <v>211859.38</v>
      </c>
      <c r="AF183" s="203">
        <v>211859.38</v>
      </c>
      <c r="AG183" s="204">
        <f t="shared" si="18"/>
        <v>13009.380000000005</v>
      </c>
      <c r="AH183" s="209"/>
      <c r="AI183" s="205">
        <v>200463</v>
      </c>
      <c r="AJ183" s="205">
        <v>200463</v>
      </c>
      <c r="AK183" s="214"/>
      <c r="AL183" s="205">
        <f>IFERROR(VLOOKUP(B183,[3]rptBudgetaryBudgetCrossOrganiza!$A$2637:$N$2708,13,FALSE),"0")</f>
        <v>60062.55</v>
      </c>
      <c r="AM183" s="214"/>
      <c r="AN183" s="214"/>
      <c r="AO183" s="214"/>
      <c r="AP183" s="214"/>
      <c r="AQ183" s="214"/>
      <c r="AR183" s="225"/>
      <c r="AS183" s="170"/>
      <c r="AT183" s="226"/>
      <c r="AU183" s="226"/>
      <c r="AV183" s="226"/>
      <c r="AW183" s="226"/>
      <c r="AX183" s="226"/>
      <c r="AY183" s="226"/>
      <c r="AZ183" s="226"/>
      <c r="BA183" s="226"/>
      <c r="BB183" s="209"/>
      <c r="BC183" s="209"/>
      <c r="BD183" s="209"/>
      <c r="BE183" s="209"/>
      <c r="BF183" s="209"/>
      <c r="BG183" s="209"/>
      <c r="BH183" s="209"/>
      <c r="BI183" s="209"/>
      <c r="BJ183" s="209"/>
      <c r="BK183" s="209"/>
      <c r="BL183" s="209"/>
      <c r="BM183" s="209"/>
      <c r="BN183" s="209"/>
      <c r="BO183" s="209"/>
      <c r="BP183" s="209"/>
      <c r="BQ183" s="209"/>
      <c r="BR183" s="209"/>
      <c r="BS183" s="209"/>
      <c r="BT183" s="209"/>
      <c r="BU183" s="209"/>
      <c r="BV183" s="209"/>
      <c r="BW183" s="209"/>
      <c r="BX183" s="209"/>
      <c r="BY183" s="209"/>
      <c r="BZ183" s="209"/>
      <c r="CA183" s="209"/>
      <c r="CB183" s="209"/>
      <c r="CC183" s="209"/>
      <c r="CD183" s="209"/>
      <c r="CE183" s="209"/>
      <c r="CF183" s="209"/>
      <c r="CG183" s="209"/>
      <c r="CH183" s="209"/>
      <c r="CI183" s="209"/>
      <c r="CJ183" s="209"/>
      <c r="CK183" s="209"/>
      <c r="CL183" s="209"/>
      <c r="CM183" s="209"/>
      <c r="CN183" s="209"/>
      <c r="CO183" s="209"/>
      <c r="CP183" s="209"/>
      <c r="CQ183" s="209"/>
      <c r="CR183" s="209"/>
      <c r="CS183" s="209"/>
      <c r="CT183" s="209"/>
      <c r="CU183" s="209"/>
      <c r="CV183" s="209"/>
      <c r="CW183" s="209"/>
      <c r="CX183" s="209"/>
      <c r="CY183" s="209"/>
      <c r="CZ183" s="209"/>
      <c r="DA183" s="209"/>
      <c r="DB183" s="209"/>
      <c r="DC183" s="209"/>
      <c r="DD183" s="209"/>
      <c r="DE183" s="209"/>
      <c r="DF183" s="209"/>
      <c r="DG183" s="209"/>
      <c r="DH183" s="209"/>
      <c r="DI183" s="209"/>
      <c r="DJ183" s="209"/>
      <c r="DK183" s="209"/>
      <c r="DL183" s="209"/>
      <c r="DM183" s="209"/>
      <c r="DN183" s="209"/>
      <c r="DO183" s="209"/>
      <c r="DP183" s="209"/>
      <c r="DQ183" s="209"/>
      <c r="DR183" s="209"/>
      <c r="DS183" s="209"/>
      <c r="DT183" s="209"/>
      <c r="DU183" s="209"/>
      <c r="DV183" s="209"/>
      <c r="DW183" s="209"/>
      <c r="DX183" s="209"/>
      <c r="DY183" s="209"/>
      <c r="DZ183" s="209"/>
      <c r="EA183" s="209"/>
      <c r="EB183" s="209"/>
      <c r="EC183" s="209"/>
      <c r="ED183" s="209"/>
      <c r="EE183" s="209"/>
      <c r="EF183" s="209"/>
      <c r="EG183" s="209"/>
      <c r="EH183" s="209"/>
      <c r="EI183" s="209"/>
      <c r="EJ183" s="209"/>
      <c r="EK183" s="209"/>
      <c r="EL183" s="209"/>
      <c r="EM183" s="209"/>
      <c r="EN183" s="209"/>
      <c r="EO183" s="209"/>
      <c r="EP183" s="209"/>
      <c r="EQ183" s="209"/>
      <c r="ER183" s="209"/>
      <c r="ES183" s="209"/>
      <c r="ET183" s="209"/>
      <c r="EU183" s="209"/>
      <c r="EV183" s="209"/>
      <c r="EW183" s="209"/>
      <c r="EX183" s="209"/>
      <c r="EY183" s="209"/>
      <c r="EZ183" s="209"/>
      <c r="FA183" s="209"/>
      <c r="FB183" s="209"/>
      <c r="FC183" s="209"/>
      <c r="FD183" s="209"/>
      <c r="FE183" s="209"/>
      <c r="FF183" s="209"/>
      <c r="FG183" s="209"/>
      <c r="FH183" s="209"/>
      <c r="FI183" s="209"/>
      <c r="FJ183" s="209"/>
      <c r="FK183" s="209"/>
      <c r="FL183" s="209"/>
      <c r="FM183" s="209"/>
      <c r="FN183" s="209"/>
      <c r="FO183" s="209"/>
      <c r="FP183" s="209"/>
      <c r="FQ183" s="209"/>
      <c r="FR183" s="209"/>
      <c r="FS183" s="209"/>
      <c r="FT183" s="209"/>
      <c r="FU183" s="209"/>
      <c r="FV183" s="209"/>
      <c r="FW183" s="209"/>
      <c r="FX183" s="209"/>
      <c r="FY183" s="209"/>
      <c r="FZ183" s="209"/>
      <c r="GA183" s="209"/>
      <c r="GB183" s="209"/>
      <c r="GC183" s="209"/>
      <c r="GD183" s="209"/>
      <c r="GE183" s="209"/>
      <c r="GF183" s="209"/>
      <c r="GG183" s="209"/>
      <c r="GH183" s="209"/>
      <c r="GI183" s="209"/>
      <c r="GJ183" s="209"/>
      <c r="GK183" s="209"/>
      <c r="GL183" s="209"/>
      <c r="GM183" s="209"/>
      <c r="GN183" s="209"/>
      <c r="GO183" s="209"/>
      <c r="GP183" s="209"/>
      <c r="GQ183" s="209"/>
      <c r="GR183" s="209"/>
      <c r="GS183" s="209"/>
      <c r="GT183" s="209"/>
      <c r="GU183" s="209"/>
      <c r="GV183" s="209"/>
      <c r="GW183" s="209"/>
      <c r="GX183" s="209"/>
      <c r="GY183" s="209"/>
      <c r="GZ183" s="209"/>
      <c r="HA183" s="209"/>
      <c r="HB183" s="209"/>
      <c r="HC183" s="209"/>
      <c r="HD183" s="209"/>
      <c r="HE183" s="209"/>
      <c r="HF183" s="209"/>
      <c r="HG183" s="209"/>
      <c r="HH183" s="209"/>
      <c r="HI183" s="209"/>
      <c r="HJ183" s="209"/>
      <c r="HK183" s="209"/>
      <c r="HL183" s="209"/>
      <c r="HM183" s="209"/>
      <c r="HN183" s="209"/>
      <c r="HO183" s="209"/>
      <c r="HP183" s="209"/>
      <c r="HQ183" s="209"/>
      <c r="HR183" s="209"/>
      <c r="HS183" s="209"/>
      <c r="HT183" s="209"/>
      <c r="HU183" s="209"/>
      <c r="HV183" s="209"/>
      <c r="HW183" s="209"/>
      <c r="HX183" s="209"/>
      <c r="HY183" s="209"/>
      <c r="HZ183" s="209"/>
      <c r="IA183" s="209"/>
      <c r="IB183" s="209"/>
      <c r="IC183" s="209"/>
      <c r="ID183" s="209"/>
      <c r="IE183" s="209"/>
      <c r="IF183" s="209"/>
      <c r="IG183" s="209"/>
      <c r="IH183" s="209"/>
      <c r="II183" s="209"/>
      <c r="IJ183" s="209"/>
      <c r="IK183" s="209"/>
      <c r="IL183" s="209"/>
      <c r="IM183" s="209"/>
      <c r="IN183" s="209"/>
      <c r="IO183" s="209"/>
      <c r="IP183" s="209"/>
      <c r="IQ183" s="209"/>
      <c r="IR183" s="209"/>
      <c r="IS183" s="209"/>
      <c r="IT183" s="209"/>
      <c r="IU183" s="209"/>
      <c r="IV183" s="209"/>
      <c r="IW183" s="209"/>
      <c r="IX183" s="209"/>
      <c r="IY183" s="209"/>
      <c r="IZ183" s="209"/>
      <c r="JA183" s="209"/>
      <c r="JB183" s="209"/>
      <c r="JC183" s="209"/>
      <c r="JD183" s="209"/>
      <c r="JE183" s="209"/>
      <c r="JF183" s="209"/>
      <c r="JG183" s="209"/>
      <c r="JH183" s="209"/>
      <c r="JI183" s="209"/>
      <c r="JJ183" s="209"/>
      <c r="JK183" s="209"/>
      <c r="JL183" s="209"/>
      <c r="JM183" s="209"/>
      <c r="JN183" s="209"/>
      <c r="JO183" s="209"/>
      <c r="JP183" s="209"/>
      <c r="JQ183" s="209"/>
      <c r="JR183" s="209"/>
      <c r="JS183" s="209"/>
      <c r="JT183" s="209"/>
      <c r="JU183" s="209"/>
      <c r="JV183" s="209"/>
      <c r="JW183" s="209"/>
      <c r="JX183" s="209"/>
      <c r="JY183" s="209"/>
      <c r="JZ183" s="209"/>
      <c r="KA183" s="209"/>
      <c r="KB183" s="209"/>
      <c r="KC183" s="209"/>
      <c r="KD183" s="209"/>
      <c r="KE183" s="209"/>
      <c r="KF183" s="209"/>
      <c r="KG183" s="209"/>
      <c r="KH183" s="209"/>
      <c r="KI183" s="209"/>
      <c r="KJ183" s="209"/>
      <c r="KK183" s="209"/>
      <c r="KL183" s="209"/>
      <c r="KM183" s="209"/>
      <c r="KN183" s="209"/>
      <c r="KO183" s="209"/>
      <c r="KP183" s="209"/>
      <c r="KQ183" s="209"/>
      <c r="KR183" s="209"/>
      <c r="KS183" s="209"/>
      <c r="KT183" s="209"/>
      <c r="KU183" s="209"/>
      <c r="KV183" s="209"/>
      <c r="KW183" s="209"/>
      <c r="KX183" s="209"/>
      <c r="KY183" s="209"/>
      <c r="KZ183" s="209"/>
      <c r="LA183" s="209"/>
      <c r="LB183" s="209"/>
      <c r="LC183" s="209"/>
      <c r="LD183" s="209"/>
      <c r="LE183" s="209"/>
      <c r="LF183" s="209"/>
      <c r="LG183" s="209"/>
      <c r="LH183" s="209"/>
      <c r="LI183" s="209"/>
      <c r="LJ183" s="209"/>
      <c r="LK183" s="209"/>
      <c r="LL183" s="209"/>
      <c r="LM183" s="209"/>
      <c r="LN183" s="209"/>
      <c r="LO183" s="209"/>
      <c r="LP183" s="209"/>
      <c r="LQ183" s="209"/>
      <c r="LR183" s="209"/>
      <c r="LS183" s="209"/>
      <c r="LT183" s="209"/>
      <c r="LU183" s="209"/>
      <c r="LV183" s="209"/>
      <c r="LW183" s="209"/>
      <c r="LX183" s="209"/>
      <c r="LY183" s="209"/>
      <c r="LZ183" s="209"/>
      <c r="MA183" s="209"/>
      <c r="MB183" s="209"/>
      <c r="MC183" s="209"/>
      <c r="MD183" s="209"/>
      <c r="ME183" s="209"/>
      <c r="MF183" s="209"/>
      <c r="MG183" s="209"/>
      <c r="MH183" s="209"/>
      <c r="MI183" s="209"/>
      <c r="MJ183" s="209"/>
      <c r="MK183" s="209"/>
      <c r="ML183" s="209"/>
      <c r="MM183" s="209"/>
      <c r="MN183" s="209"/>
      <c r="MO183" s="209"/>
      <c r="MP183" s="209"/>
      <c r="MQ183" s="209"/>
      <c r="MR183" s="209"/>
      <c r="MS183" s="209"/>
      <c r="MT183" s="209"/>
      <c r="MU183" s="209"/>
      <c r="MV183" s="209"/>
      <c r="MW183" s="209"/>
      <c r="MX183" s="209"/>
      <c r="MY183" s="209"/>
      <c r="MZ183" s="209"/>
      <c r="NA183" s="209"/>
      <c r="NB183" s="209"/>
      <c r="NC183" s="209"/>
      <c r="ND183" s="209"/>
      <c r="NE183" s="209"/>
      <c r="NF183" s="209"/>
      <c r="NG183" s="209"/>
      <c r="NH183" s="209"/>
      <c r="NI183" s="209"/>
      <c r="NJ183" s="209"/>
      <c r="NK183" s="209"/>
      <c r="NL183" s="209"/>
      <c r="NM183" s="209"/>
      <c r="NN183" s="209"/>
      <c r="NO183" s="209"/>
      <c r="NP183" s="209"/>
      <c r="NQ183" s="209"/>
      <c r="NR183" s="209"/>
      <c r="NS183" s="209"/>
      <c r="NT183" s="209"/>
      <c r="NU183" s="209"/>
      <c r="NV183" s="209"/>
      <c r="NW183" s="209"/>
      <c r="NX183" s="209"/>
      <c r="NY183" s="209"/>
      <c r="NZ183" s="209"/>
      <c r="OA183" s="209"/>
      <c r="OB183" s="209"/>
      <c r="OC183" s="209"/>
      <c r="OD183" s="209"/>
      <c r="OE183" s="209"/>
      <c r="OF183" s="209"/>
      <c r="OG183" s="209"/>
      <c r="OH183" s="209"/>
      <c r="OI183" s="209"/>
      <c r="OJ183" s="209"/>
      <c r="OK183" s="209"/>
      <c r="OL183" s="209"/>
      <c r="OM183" s="209"/>
      <c r="ON183" s="209"/>
      <c r="OO183" s="209"/>
      <c r="OP183" s="209"/>
      <c r="OQ183" s="209"/>
      <c r="OR183" s="209"/>
      <c r="OS183" s="209"/>
      <c r="OT183" s="209"/>
      <c r="OU183" s="209"/>
      <c r="OV183" s="209"/>
      <c r="OW183" s="209"/>
      <c r="OX183" s="209"/>
      <c r="OY183" s="209"/>
      <c r="OZ183" s="209"/>
      <c r="PA183" s="209"/>
      <c r="PB183" s="209"/>
      <c r="PC183" s="209"/>
      <c r="PD183" s="209"/>
      <c r="PE183" s="209"/>
      <c r="PF183" s="209"/>
      <c r="PG183" s="209"/>
      <c r="PH183" s="209"/>
      <c r="PI183" s="209"/>
      <c r="PJ183" s="209"/>
      <c r="PK183" s="209"/>
      <c r="PL183" s="209"/>
      <c r="PM183" s="209"/>
      <c r="PN183" s="209"/>
      <c r="PO183" s="209"/>
      <c r="PP183" s="209"/>
      <c r="PQ183" s="209"/>
      <c r="PR183" s="209"/>
      <c r="PS183" s="209"/>
      <c r="PT183" s="209"/>
      <c r="PU183" s="209"/>
      <c r="PV183" s="209"/>
      <c r="PW183" s="209"/>
      <c r="PX183" s="209"/>
      <c r="PY183" s="209"/>
      <c r="PZ183" s="209"/>
      <c r="QA183" s="209"/>
      <c r="QB183" s="209"/>
      <c r="QC183" s="209"/>
      <c r="QD183" s="209"/>
      <c r="QE183" s="209"/>
      <c r="QF183" s="209"/>
      <c r="QG183" s="209"/>
      <c r="QH183" s="209"/>
      <c r="QI183" s="209"/>
      <c r="QJ183" s="209"/>
      <c r="QK183" s="209"/>
      <c r="QL183" s="209"/>
      <c r="QM183" s="209"/>
      <c r="QN183" s="209"/>
      <c r="QO183" s="209"/>
      <c r="QP183" s="209"/>
      <c r="QQ183" s="209"/>
      <c r="QR183" s="209"/>
      <c r="QS183" s="209"/>
      <c r="QT183" s="209"/>
      <c r="QU183" s="209"/>
      <c r="QV183" s="209"/>
      <c r="QW183" s="209"/>
      <c r="QX183" s="209"/>
      <c r="QY183" s="209"/>
      <c r="QZ183" s="209"/>
      <c r="RA183" s="209"/>
      <c r="RB183" s="209"/>
      <c r="RC183" s="209"/>
      <c r="RD183" s="209"/>
      <c r="RE183" s="209"/>
      <c r="RF183" s="209"/>
      <c r="RG183" s="209"/>
      <c r="RH183" s="209"/>
      <c r="RI183" s="209"/>
      <c r="RJ183" s="209"/>
      <c r="RK183" s="209"/>
      <c r="RL183" s="209"/>
      <c r="RM183" s="209"/>
      <c r="RN183" s="209"/>
      <c r="RO183" s="209"/>
      <c r="RP183" s="209"/>
      <c r="RQ183" s="209"/>
      <c r="RR183" s="209"/>
      <c r="RS183" s="209"/>
      <c r="RT183" s="209"/>
      <c r="RU183" s="209"/>
      <c r="RV183" s="209"/>
      <c r="RW183" s="209"/>
      <c r="RX183" s="209"/>
      <c r="RY183" s="209"/>
      <c r="RZ183" s="209"/>
      <c r="SA183" s="209"/>
      <c r="SB183" s="209"/>
      <c r="SC183" s="209"/>
      <c r="SD183" s="209"/>
      <c r="SE183" s="209"/>
      <c r="SF183" s="209"/>
      <c r="SG183" s="209"/>
      <c r="SH183" s="209"/>
      <c r="SI183" s="209"/>
      <c r="SJ183" s="209"/>
      <c r="SK183" s="209"/>
      <c r="SL183" s="209"/>
      <c r="SM183" s="209"/>
      <c r="SN183" s="209"/>
      <c r="SO183" s="209"/>
      <c r="SP183" s="209"/>
      <c r="SQ183" s="209"/>
      <c r="SR183" s="209"/>
      <c r="SS183" s="209"/>
      <c r="ST183" s="209"/>
      <c r="SU183" s="209"/>
      <c r="SV183" s="209"/>
      <c r="SW183" s="209"/>
      <c r="SX183" s="209"/>
      <c r="SY183" s="209"/>
      <c r="SZ183" s="209"/>
      <c r="TA183" s="209"/>
      <c r="TB183" s="209"/>
      <c r="TC183" s="209"/>
      <c r="TD183" s="209"/>
      <c r="TE183" s="209"/>
      <c r="TF183" s="209"/>
      <c r="TG183" s="209"/>
      <c r="TH183" s="209"/>
      <c r="TI183" s="209"/>
      <c r="TJ183" s="209"/>
      <c r="TK183" s="209"/>
      <c r="TL183" s="209"/>
      <c r="TM183" s="209"/>
      <c r="TN183" s="209"/>
      <c r="TO183" s="209"/>
      <c r="TP183" s="209"/>
      <c r="TQ183" s="209"/>
      <c r="TR183" s="209"/>
      <c r="TS183" s="209"/>
      <c r="TT183" s="209"/>
      <c r="TU183" s="209"/>
      <c r="TV183" s="209"/>
      <c r="TW183" s="209"/>
      <c r="TX183" s="209"/>
      <c r="TY183" s="209"/>
      <c r="TZ183" s="209"/>
      <c r="UA183" s="209"/>
      <c r="UB183" s="209"/>
      <c r="UC183" s="209"/>
      <c r="UD183" s="209"/>
      <c r="UE183" s="209"/>
      <c r="UF183" s="209"/>
      <c r="UG183" s="209"/>
      <c r="UH183" s="209"/>
      <c r="UI183" s="209"/>
      <c r="UJ183" s="209"/>
      <c r="UK183" s="209"/>
      <c r="UL183" s="209"/>
      <c r="UM183" s="209"/>
      <c r="UN183" s="209"/>
      <c r="UO183" s="209"/>
      <c r="UP183" s="209"/>
      <c r="UQ183" s="209"/>
      <c r="UR183" s="209"/>
      <c r="US183" s="209"/>
      <c r="UT183" s="209"/>
      <c r="UU183" s="209"/>
      <c r="UV183" s="209"/>
      <c r="UW183" s="209"/>
      <c r="UX183" s="209"/>
      <c r="UY183" s="209"/>
      <c r="UZ183" s="209"/>
      <c r="VA183" s="209"/>
      <c r="VB183" s="209"/>
      <c r="VC183" s="209"/>
      <c r="VD183" s="209"/>
      <c r="VE183" s="209"/>
      <c r="VF183" s="209"/>
      <c r="VG183" s="209"/>
      <c r="VH183" s="209"/>
      <c r="VI183" s="209"/>
      <c r="VJ183" s="209"/>
      <c r="VK183" s="209"/>
      <c r="VL183" s="209"/>
      <c r="VM183" s="209"/>
      <c r="VN183" s="209"/>
      <c r="VO183" s="209"/>
      <c r="VP183" s="209"/>
      <c r="VQ183" s="209"/>
      <c r="VR183" s="209"/>
      <c r="VS183" s="209"/>
      <c r="VT183" s="209"/>
      <c r="VU183" s="209"/>
      <c r="VV183" s="209"/>
      <c r="VW183" s="209"/>
      <c r="VX183" s="209"/>
      <c r="VY183" s="209"/>
      <c r="VZ183" s="209"/>
      <c r="WA183" s="209"/>
      <c r="WB183" s="209"/>
      <c r="WC183" s="209"/>
      <c r="WD183" s="209"/>
      <c r="WE183" s="209"/>
      <c r="WF183" s="209"/>
      <c r="WG183" s="209"/>
      <c r="WH183" s="209"/>
      <c r="WI183" s="209"/>
      <c r="WJ183" s="209"/>
      <c r="WK183" s="209"/>
      <c r="WL183" s="209"/>
      <c r="WM183" s="209"/>
      <c r="WN183" s="209"/>
      <c r="WO183" s="209"/>
      <c r="WP183" s="209"/>
      <c r="WQ183" s="209"/>
      <c r="WR183" s="209"/>
      <c r="WS183" s="209"/>
      <c r="WT183" s="209"/>
      <c r="WU183" s="209"/>
      <c r="WV183" s="209"/>
      <c r="WW183" s="209"/>
      <c r="WX183" s="209"/>
      <c r="WY183" s="209"/>
      <c r="WZ183" s="209"/>
      <c r="XA183" s="209"/>
      <c r="XB183" s="209"/>
      <c r="XC183" s="209"/>
      <c r="XD183" s="209"/>
      <c r="XE183" s="209"/>
      <c r="XF183" s="209"/>
      <c r="XG183" s="209"/>
      <c r="XH183" s="209"/>
      <c r="XI183" s="209"/>
      <c r="XJ183" s="209"/>
      <c r="XK183" s="209"/>
      <c r="XL183" s="209"/>
      <c r="XM183" s="209"/>
      <c r="XN183" s="209"/>
      <c r="XO183" s="209"/>
      <c r="XP183" s="209"/>
      <c r="XQ183" s="209"/>
      <c r="XR183" s="209"/>
      <c r="XS183" s="209"/>
      <c r="XT183" s="209"/>
      <c r="XU183" s="209"/>
      <c r="XV183" s="209"/>
      <c r="XW183" s="209"/>
      <c r="XX183" s="209"/>
      <c r="XY183" s="209"/>
      <c r="XZ183" s="209"/>
      <c r="YA183" s="209"/>
      <c r="YB183" s="209"/>
      <c r="YC183" s="209"/>
      <c r="YD183" s="209"/>
      <c r="YE183" s="209"/>
      <c r="YF183" s="209"/>
      <c r="YG183" s="209"/>
      <c r="YH183" s="209"/>
      <c r="YI183" s="209"/>
      <c r="YJ183" s="209"/>
      <c r="YK183" s="209"/>
      <c r="YL183" s="209"/>
      <c r="YM183" s="209"/>
      <c r="YN183" s="209"/>
      <c r="YO183" s="209"/>
      <c r="YP183" s="209"/>
      <c r="YQ183" s="209"/>
      <c r="YR183" s="209"/>
      <c r="YS183" s="209"/>
      <c r="YT183" s="209"/>
      <c r="YU183" s="209"/>
      <c r="YV183" s="209"/>
      <c r="YW183" s="209"/>
      <c r="YX183" s="209"/>
      <c r="YY183" s="209"/>
      <c r="YZ183" s="209"/>
      <c r="ZA183" s="209"/>
      <c r="ZB183" s="209"/>
      <c r="ZC183" s="209"/>
      <c r="ZD183" s="209"/>
      <c r="ZE183" s="209"/>
      <c r="ZF183" s="209"/>
      <c r="ZG183" s="209"/>
      <c r="ZH183" s="209"/>
      <c r="ZI183" s="209"/>
      <c r="ZJ183" s="209"/>
      <c r="ZK183" s="209"/>
      <c r="ZL183" s="209"/>
      <c r="ZM183" s="209"/>
      <c r="ZN183" s="209"/>
      <c r="ZO183" s="209"/>
      <c r="ZP183" s="209"/>
      <c r="ZQ183" s="209"/>
      <c r="ZR183" s="209"/>
      <c r="ZS183" s="209"/>
      <c r="ZT183" s="209"/>
      <c r="ZU183" s="209"/>
      <c r="ZV183" s="209"/>
      <c r="ZW183" s="209"/>
      <c r="ZX183" s="209"/>
      <c r="ZY183" s="209"/>
      <c r="ZZ183" s="209"/>
      <c r="AAA183" s="209"/>
      <c r="AAB183" s="209"/>
      <c r="AAC183" s="209"/>
      <c r="AAD183" s="209"/>
      <c r="AAE183" s="209"/>
      <c r="AAF183" s="209"/>
      <c r="AAG183" s="209"/>
      <c r="AAH183" s="209"/>
      <c r="AAI183" s="209"/>
      <c r="AAJ183" s="209"/>
      <c r="AAK183" s="209"/>
      <c r="AAL183" s="209"/>
      <c r="AAM183" s="209"/>
      <c r="AAN183" s="209"/>
      <c r="AAO183" s="209"/>
      <c r="AAP183" s="209"/>
      <c r="AAQ183" s="209"/>
      <c r="AAR183" s="209"/>
      <c r="AAS183" s="209"/>
      <c r="AAT183" s="209"/>
      <c r="AAU183" s="209"/>
      <c r="AAV183" s="209"/>
      <c r="AAW183" s="209"/>
      <c r="AAX183" s="209"/>
      <c r="AAY183" s="209"/>
      <c r="AAZ183" s="209"/>
      <c r="ABA183" s="209"/>
      <c r="ABB183" s="209"/>
      <c r="ABC183" s="209"/>
      <c r="ABD183" s="209"/>
      <c r="ABE183" s="209"/>
      <c r="ABF183" s="209"/>
      <c r="ABG183" s="209"/>
      <c r="ABH183" s="209"/>
      <c r="ABI183" s="209"/>
      <c r="ABJ183" s="209"/>
      <c r="ABK183" s="209"/>
      <c r="ABL183" s="209"/>
      <c r="ABM183" s="209"/>
      <c r="ABN183" s="209"/>
      <c r="ABO183" s="209"/>
      <c r="ABP183" s="209"/>
      <c r="ABQ183" s="209"/>
      <c r="ABR183" s="209"/>
      <c r="ABS183" s="209"/>
      <c r="ABT183" s="209"/>
      <c r="ABU183" s="209"/>
      <c r="ABV183" s="209"/>
      <c r="ABW183" s="209"/>
      <c r="ABX183" s="209"/>
      <c r="ABY183" s="209"/>
      <c r="ABZ183" s="209"/>
      <c r="ACA183" s="209"/>
      <c r="ACB183" s="209"/>
      <c r="ACC183" s="209"/>
      <c r="ACD183" s="209"/>
      <c r="ACE183" s="209"/>
      <c r="ACF183" s="209"/>
      <c r="ACG183" s="209"/>
      <c r="ACH183" s="209"/>
      <c r="ACI183" s="209"/>
      <c r="ACJ183" s="209"/>
      <c r="ACK183" s="209"/>
      <c r="ACL183" s="209"/>
      <c r="ACM183" s="209"/>
      <c r="ACN183" s="209"/>
      <c r="ACO183" s="209"/>
      <c r="ACP183" s="209"/>
      <c r="ACQ183" s="209"/>
      <c r="ACR183" s="209"/>
      <c r="ACS183" s="209"/>
      <c r="ACT183" s="209"/>
      <c r="ACU183" s="209"/>
      <c r="ACV183" s="209"/>
      <c r="ACW183" s="209"/>
      <c r="ACX183" s="209"/>
      <c r="ACY183" s="209"/>
      <c r="ACZ183" s="209"/>
      <c r="ADA183" s="209"/>
      <c r="ADB183" s="209"/>
      <c r="ADC183" s="209"/>
      <c r="ADD183" s="209"/>
      <c r="ADE183" s="209"/>
      <c r="ADF183" s="209"/>
      <c r="ADG183" s="209"/>
      <c r="ADH183" s="209"/>
      <c r="ADI183" s="209"/>
      <c r="ADJ183" s="209"/>
      <c r="ADK183" s="209"/>
      <c r="ADL183" s="209"/>
      <c r="ADM183" s="209"/>
      <c r="ADN183" s="209"/>
      <c r="ADO183" s="209"/>
      <c r="ADP183" s="209"/>
      <c r="ADQ183" s="209"/>
      <c r="ADR183" s="209"/>
      <c r="ADS183" s="209"/>
      <c r="ADT183" s="209"/>
      <c r="ADU183" s="209"/>
      <c r="ADV183" s="209"/>
      <c r="ADW183" s="209"/>
      <c r="ADX183" s="209"/>
      <c r="ADY183" s="209"/>
      <c r="ADZ183" s="209"/>
      <c r="AEA183" s="209"/>
      <c r="AEB183" s="209"/>
      <c r="AEC183" s="209"/>
      <c r="AED183" s="209"/>
      <c r="AEE183" s="209"/>
      <c r="AEF183" s="209"/>
      <c r="AEG183" s="209"/>
      <c r="AEH183" s="209"/>
      <c r="AEI183" s="209"/>
      <c r="AEJ183" s="209"/>
      <c r="AEK183" s="209"/>
      <c r="AEL183" s="209"/>
      <c r="AEM183" s="209"/>
      <c r="AEN183" s="209"/>
      <c r="AEO183" s="209"/>
      <c r="AEP183" s="209"/>
      <c r="AEQ183" s="209"/>
      <c r="AER183" s="209"/>
      <c r="AES183" s="209"/>
      <c r="AET183" s="209"/>
      <c r="AEU183" s="209"/>
      <c r="AEV183" s="209"/>
      <c r="AEW183" s="209"/>
      <c r="AEX183" s="209"/>
      <c r="AEY183" s="209"/>
      <c r="AEZ183" s="209"/>
      <c r="AFA183" s="209"/>
      <c r="AFB183" s="209"/>
      <c r="AFC183" s="209"/>
      <c r="AFD183" s="209"/>
      <c r="AFE183" s="209"/>
      <c r="AFF183" s="209"/>
      <c r="AFG183" s="209"/>
      <c r="AFH183" s="209"/>
      <c r="AFI183" s="209"/>
      <c r="AFJ183" s="209"/>
      <c r="AFK183" s="209"/>
      <c r="AFL183" s="209"/>
      <c r="AFM183" s="209"/>
      <c r="AFN183" s="209"/>
      <c r="AFO183" s="209"/>
      <c r="AFP183" s="209"/>
      <c r="AFQ183" s="209"/>
      <c r="AFR183" s="209"/>
      <c r="AFS183" s="209"/>
      <c r="AFT183" s="209"/>
      <c r="AFU183" s="209"/>
      <c r="AFV183" s="209"/>
      <c r="AFW183" s="209"/>
      <c r="AFX183" s="209"/>
      <c r="AFY183" s="209"/>
      <c r="AFZ183" s="209"/>
      <c r="AGA183" s="209"/>
      <c r="AGB183" s="209"/>
      <c r="AGC183" s="209"/>
      <c r="AGD183" s="209"/>
      <c r="AGE183" s="209"/>
      <c r="AGF183" s="209"/>
      <c r="AGG183" s="209"/>
      <c r="AGH183" s="209"/>
      <c r="AGI183" s="209"/>
      <c r="AGJ183" s="209"/>
      <c r="AGK183" s="209"/>
      <c r="AGL183" s="209"/>
      <c r="AGM183" s="209"/>
      <c r="AGN183" s="209"/>
      <c r="AGO183" s="209"/>
      <c r="AGP183" s="209"/>
      <c r="AGQ183" s="209"/>
      <c r="AGR183" s="209"/>
      <c r="AGS183" s="209"/>
      <c r="AGT183" s="209"/>
      <c r="AGU183" s="209"/>
      <c r="AGV183" s="209"/>
      <c r="AGW183" s="209"/>
      <c r="AGX183" s="209"/>
      <c r="AGY183" s="209"/>
      <c r="AGZ183" s="209"/>
      <c r="AHA183" s="209"/>
      <c r="AHB183" s="209"/>
      <c r="AHC183" s="209"/>
      <c r="AHD183" s="209"/>
      <c r="AHE183" s="209"/>
      <c r="AHF183" s="209"/>
      <c r="AHG183" s="209"/>
      <c r="AHH183" s="209"/>
      <c r="AHI183" s="209"/>
      <c r="AHJ183" s="209"/>
      <c r="AHK183" s="209"/>
      <c r="AHL183" s="209"/>
      <c r="AHM183" s="209"/>
      <c r="AHN183" s="209"/>
      <c r="AHO183" s="209"/>
      <c r="AHP183" s="209"/>
      <c r="AHQ183" s="209"/>
      <c r="AHR183" s="209"/>
      <c r="AHS183" s="209"/>
      <c r="AHT183" s="209"/>
      <c r="AHU183" s="209"/>
      <c r="AHV183" s="209"/>
      <c r="AHW183" s="209"/>
      <c r="AHX183" s="209"/>
      <c r="AHY183" s="209"/>
      <c r="AHZ183" s="209"/>
      <c r="AIA183" s="209"/>
      <c r="AIB183" s="209"/>
      <c r="AIC183" s="209"/>
      <c r="AID183" s="209"/>
      <c r="AIE183" s="209"/>
      <c r="AIF183" s="209"/>
      <c r="AIG183" s="209"/>
      <c r="AIH183" s="209"/>
      <c r="AII183" s="209"/>
      <c r="AIJ183" s="209"/>
      <c r="AIK183" s="209"/>
      <c r="AIL183" s="209"/>
      <c r="AIM183" s="209"/>
      <c r="AIN183" s="209"/>
      <c r="AIO183" s="209"/>
      <c r="AIP183" s="209"/>
      <c r="AIQ183" s="209"/>
      <c r="AIR183" s="209"/>
      <c r="AIS183" s="209"/>
      <c r="AIT183" s="209"/>
      <c r="AIU183" s="209"/>
      <c r="AIV183" s="209"/>
      <c r="AIW183" s="209"/>
      <c r="AIX183" s="209"/>
      <c r="AIY183" s="209"/>
      <c r="AIZ183" s="209"/>
      <c r="AJA183" s="209"/>
      <c r="AJB183" s="209"/>
      <c r="AJC183" s="209"/>
      <c r="AJD183" s="209"/>
      <c r="AJE183" s="209"/>
      <c r="AJF183" s="209"/>
      <c r="AJG183" s="209"/>
      <c r="AJH183" s="209"/>
      <c r="AJI183" s="209"/>
      <c r="AJJ183" s="209"/>
      <c r="AJK183" s="209"/>
      <c r="AJL183" s="209"/>
      <c r="AJM183" s="209"/>
      <c r="AJN183" s="209"/>
      <c r="AJO183" s="209"/>
      <c r="AJP183" s="209"/>
      <c r="AJQ183" s="209"/>
      <c r="AJR183" s="209"/>
      <c r="AJS183" s="209"/>
      <c r="AJT183" s="209"/>
      <c r="AJU183" s="209"/>
      <c r="AJV183" s="209"/>
      <c r="AJW183" s="209"/>
      <c r="AJX183" s="209"/>
      <c r="AJY183" s="209"/>
      <c r="AJZ183" s="209"/>
      <c r="AKA183" s="209"/>
      <c r="AKB183" s="209"/>
      <c r="AKC183" s="209"/>
      <c r="AKD183" s="209"/>
      <c r="AKE183" s="209"/>
      <c r="AKF183" s="209"/>
      <c r="AKG183" s="209"/>
      <c r="AKH183" s="209"/>
      <c r="AKI183" s="209"/>
      <c r="AKJ183" s="209"/>
      <c r="AKK183" s="209"/>
      <c r="AKL183" s="209"/>
      <c r="AKM183" s="209"/>
      <c r="AKN183" s="209"/>
      <c r="AKO183" s="209"/>
      <c r="AKP183" s="209"/>
      <c r="AKQ183" s="209"/>
      <c r="AKR183" s="209"/>
      <c r="AKS183" s="209"/>
      <c r="AKT183" s="209"/>
      <c r="AKU183" s="209"/>
      <c r="AKV183" s="209"/>
      <c r="AKW183" s="209"/>
      <c r="AKX183" s="209"/>
      <c r="AKY183" s="209"/>
      <c r="AKZ183" s="209"/>
      <c r="ALA183" s="209"/>
      <c r="ALB183" s="209"/>
      <c r="ALC183" s="209"/>
      <c r="ALD183" s="209"/>
      <c r="ALE183" s="209"/>
      <c r="ALF183" s="209"/>
      <c r="ALG183" s="209"/>
      <c r="ALH183" s="209"/>
      <c r="ALI183" s="209"/>
      <c r="ALJ183" s="209"/>
      <c r="ALK183" s="209"/>
      <c r="ALL183" s="209"/>
      <c r="ALM183" s="209"/>
      <c r="ALN183" s="209"/>
      <c r="ALO183" s="209"/>
      <c r="ALP183" s="209"/>
      <c r="ALQ183" s="209"/>
      <c r="ALR183" s="209"/>
      <c r="ALS183" s="209"/>
      <c r="ALT183" s="209"/>
      <c r="ALU183" s="209"/>
      <c r="ALV183" s="209"/>
      <c r="ALW183" s="209"/>
      <c r="ALX183" s="209"/>
      <c r="ALY183" s="209"/>
      <c r="ALZ183" s="209"/>
      <c r="AMA183" s="209"/>
      <c r="AMB183" s="209"/>
      <c r="AMC183" s="209"/>
      <c r="AMD183" s="209"/>
      <c r="AME183" s="209"/>
      <c r="AMF183" s="209"/>
      <c r="AMG183" s="209"/>
      <c r="AMH183" s="209"/>
      <c r="AMI183" s="209"/>
      <c r="AMJ183" s="209"/>
      <c r="AMK183" s="209"/>
      <c r="AML183" s="209"/>
      <c r="AMM183" s="209"/>
      <c r="AMN183" s="209"/>
      <c r="AMO183" s="209"/>
      <c r="AMP183" s="209"/>
      <c r="AMQ183" s="209"/>
      <c r="AMR183" s="209"/>
      <c r="AMS183" s="209"/>
      <c r="AMT183" s="209"/>
      <c r="AMU183" s="209"/>
      <c r="AMV183" s="209"/>
      <c r="AMW183" s="209"/>
      <c r="AMX183" s="209"/>
      <c r="AMY183" s="209"/>
      <c r="AMZ183" s="209"/>
      <c r="ANA183" s="209"/>
      <c r="ANB183" s="209"/>
      <c r="ANC183" s="209"/>
      <c r="AND183" s="209"/>
      <c r="ANE183" s="209"/>
      <c r="ANF183" s="209"/>
      <c r="ANG183" s="209"/>
      <c r="ANH183" s="209"/>
      <c r="ANI183" s="209"/>
      <c r="ANJ183" s="209"/>
      <c r="ANK183" s="209"/>
      <c r="ANL183" s="209"/>
      <c r="ANM183" s="209"/>
      <c r="ANN183" s="209"/>
      <c r="ANO183" s="209"/>
      <c r="ANP183" s="209"/>
      <c r="ANQ183" s="209"/>
      <c r="ANR183" s="209"/>
      <c r="ANS183" s="209"/>
      <c r="ANT183" s="209"/>
      <c r="ANU183" s="209"/>
      <c r="ANV183" s="209"/>
      <c r="ANW183" s="209"/>
      <c r="ANX183" s="209"/>
      <c r="ANY183" s="209"/>
      <c r="ANZ183" s="209"/>
      <c r="AOA183" s="209"/>
      <c r="AOB183" s="209"/>
      <c r="AOC183" s="209"/>
      <c r="AOD183" s="209"/>
      <c r="AOE183" s="209"/>
      <c r="AOF183" s="209"/>
      <c r="AOG183" s="209"/>
      <c r="AOH183" s="209"/>
      <c r="AOI183" s="209"/>
      <c r="AOJ183" s="209"/>
      <c r="AOK183" s="209"/>
      <c r="AOL183" s="209"/>
      <c r="AOM183" s="209"/>
      <c r="AON183" s="209"/>
      <c r="AOO183" s="209"/>
      <c r="AOP183" s="209"/>
      <c r="AOQ183" s="209"/>
      <c r="AOR183" s="209"/>
      <c r="AOS183" s="209"/>
      <c r="AOT183" s="209"/>
      <c r="AOU183" s="209"/>
      <c r="AOV183" s="209"/>
      <c r="AOW183" s="209"/>
      <c r="AOX183" s="209"/>
      <c r="AOY183" s="209"/>
      <c r="AOZ183" s="209"/>
      <c r="APA183" s="209"/>
      <c r="APB183" s="209"/>
      <c r="APC183" s="209"/>
      <c r="APD183" s="209"/>
      <c r="APE183" s="209"/>
      <c r="APF183" s="209"/>
      <c r="APG183" s="209"/>
      <c r="APH183" s="209"/>
      <c r="API183" s="209"/>
      <c r="APJ183" s="209"/>
      <c r="APK183" s="209"/>
      <c r="APL183" s="209"/>
      <c r="APM183" s="209"/>
      <c r="APN183" s="209"/>
      <c r="APO183" s="209"/>
      <c r="APP183" s="209"/>
      <c r="APQ183" s="209"/>
      <c r="APR183" s="209"/>
      <c r="APS183" s="209"/>
      <c r="APT183" s="209"/>
      <c r="APU183" s="209"/>
      <c r="APV183" s="209"/>
      <c r="APW183" s="209"/>
      <c r="APX183" s="209"/>
      <c r="APY183" s="209"/>
      <c r="APZ183" s="209"/>
      <c r="AQA183" s="209"/>
      <c r="AQB183" s="209"/>
      <c r="AQC183" s="209"/>
      <c r="AQD183" s="209"/>
      <c r="AQE183" s="209"/>
      <c r="AQF183" s="209"/>
      <c r="AQG183" s="209"/>
      <c r="AQH183" s="209"/>
      <c r="AQI183" s="209"/>
      <c r="AQJ183" s="209"/>
      <c r="AQK183" s="209"/>
      <c r="AQL183" s="209"/>
      <c r="AQM183" s="209"/>
      <c r="AQN183" s="209"/>
      <c r="AQO183" s="209"/>
      <c r="AQP183" s="209"/>
      <c r="AQQ183" s="209"/>
      <c r="AQR183" s="209"/>
      <c r="AQS183" s="209"/>
      <c r="AQT183" s="209"/>
      <c r="AQU183" s="209"/>
      <c r="AQV183" s="209"/>
      <c r="AQW183" s="209"/>
      <c r="AQX183" s="209"/>
      <c r="AQY183" s="209"/>
      <c r="AQZ183" s="209"/>
      <c r="ARA183" s="209"/>
      <c r="ARB183" s="209"/>
      <c r="ARC183" s="209"/>
      <c r="ARD183" s="209"/>
      <c r="ARE183" s="209"/>
      <c r="ARF183" s="209"/>
      <c r="ARG183" s="209"/>
      <c r="ARH183" s="209"/>
      <c r="ARI183" s="209"/>
      <c r="ARJ183" s="209"/>
      <c r="ARK183" s="209"/>
      <c r="ARL183" s="209"/>
      <c r="ARM183" s="209"/>
      <c r="ARN183" s="209"/>
      <c r="ARO183" s="209"/>
      <c r="ARP183" s="209"/>
      <c r="ARQ183" s="209"/>
      <c r="ARR183" s="209"/>
      <c r="ARS183" s="209"/>
      <c r="ART183" s="209"/>
      <c r="ARU183" s="209"/>
      <c r="ARV183" s="209"/>
      <c r="ARW183" s="209"/>
      <c r="ARX183" s="209"/>
      <c r="ARY183" s="209"/>
      <c r="ARZ183" s="209"/>
      <c r="ASA183" s="209"/>
      <c r="ASB183" s="209"/>
      <c r="ASC183" s="209"/>
      <c r="ASD183" s="209"/>
      <c r="ASE183" s="209"/>
      <c r="ASF183" s="209"/>
      <c r="ASG183" s="209"/>
      <c r="ASH183" s="209"/>
      <c r="ASI183" s="209"/>
      <c r="ASJ183" s="209"/>
      <c r="ASK183" s="209"/>
      <c r="ASL183" s="209"/>
      <c r="ASM183" s="209"/>
      <c r="ASN183" s="209"/>
      <c r="ASO183" s="209"/>
      <c r="ASP183" s="209"/>
      <c r="ASQ183" s="209"/>
      <c r="ASR183" s="209"/>
      <c r="ASS183" s="209"/>
      <c r="AST183" s="209"/>
      <c r="ASU183" s="209"/>
      <c r="ASV183" s="209"/>
      <c r="ASW183" s="209"/>
      <c r="ASX183" s="209"/>
      <c r="ASY183" s="209"/>
      <c r="ASZ183" s="209"/>
      <c r="ATA183" s="209"/>
      <c r="ATB183" s="209"/>
      <c r="ATC183" s="209"/>
      <c r="ATD183" s="209"/>
      <c r="ATE183" s="209"/>
      <c r="ATF183" s="209"/>
      <c r="ATG183" s="209"/>
      <c r="ATH183" s="209"/>
      <c r="ATI183" s="209"/>
      <c r="ATJ183" s="209"/>
      <c r="ATK183" s="209"/>
      <c r="ATL183" s="209"/>
      <c r="ATM183" s="209"/>
      <c r="ATN183" s="209"/>
      <c r="ATO183" s="209"/>
      <c r="ATP183" s="209"/>
      <c r="ATQ183" s="209"/>
      <c r="ATR183" s="209"/>
      <c r="ATS183" s="209"/>
      <c r="ATT183" s="209"/>
      <c r="ATU183" s="209"/>
      <c r="ATV183" s="209"/>
      <c r="ATW183" s="209"/>
      <c r="ATX183" s="209"/>
      <c r="ATY183" s="209"/>
      <c r="ATZ183" s="209"/>
      <c r="AUA183" s="209"/>
      <c r="AUB183" s="209"/>
      <c r="AUC183" s="209"/>
      <c r="AUD183" s="209"/>
      <c r="AUE183" s="209"/>
      <c r="AUF183" s="209"/>
      <c r="AUG183" s="209"/>
      <c r="AUH183" s="209"/>
      <c r="AUI183" s="209"/>
      <c r="AUJ183" s="209"/>
      <c r="AUK183" s="209"/>
      <c r="AUL183" s="209"/>
      <c r="AUM183" s="209"/>
      <c r="AUN183" s="209"/>
      <c r="AUO183" s="209"/>
      <c r="AUP183" s="209"/>
      <c r="AUQ183" s="209"/>
      <c r="AUR183" s="209"/>
      <c r="AUS183" s="209"/>
      <c r="AUT183" s="209"/>
      <c r="AUU183" s="209"/>
      <c r="AUV183" s="209"/>
      <c r="AUW183" s="209"/>
      <c r="AUX183" s="209"/>
      <c r="AUY183" s="209"/>
      <c r="AUZ183" s="209"/>
      <c r="AVA183" s="209"/>
      <c r="AVB183" s="209"/>
      <c r="AVC183" s="209"/>
      <c r="AVD183" s="209"/>
      <c r="AVE183" s="209"/>
      <c r="AVF183" s="209"/>
      <c r="AVG183" s="209"/>
      <c r="AVH183" s="209"/>
      <c r="AVI183" s="209"/>
      <c r="AVJ183" s="209"/>
      <c r="AVK183" s="209"/>
      <c r="AVL183" s="209"/>
      <c r="AVM183" s="209"/>
      <c r="AVN183" s="209"/>
      <c r="AVO183" s="209"/>
      <c r="AVP183" s="209"/>
      <c r="AVQ183" s="209"/>
      <c r="AVR183" s="209"/>
      <c r="AVS183" s="209"/>
      <c r="AVT183" s="209"/>
      <c r="AVU183" s="209"/>
      <c r="AVV183" s="209"/>
      <c r="AVW183" s="209"/>
      <c r="AVX183" s="209"/>
      <c r="AVY183" s="209"/>
      <c r="AVZ183" s="209"/>
      <c r="AWA183" s="209"/>
      <c r="AWB183" s="209"/>
      <c r="AWC183" s="209"/>
      <c r="AWD183" s="209"/>
      <c r="AWE183" s="209"/>
      <c r="AWF183" s="209"/>
      <c r="AWG183" s="209"/>
      <c r="AWH183" s="209"/>
      <c r="AWI183" s="209"/>
      <c r="AWJ183" s="209"/>
      <c r="AWK183" s="209"/>
      <c r="AWL183" s="209"/>
      <c r="AWM183" s="209"/>
      <c r="AWN183" s="209"/>
      <c r="AWO183" s="209"/>
      <c r="AWP183" s="209"/>
      <c r="AWQ183" s="209"/>
      <c r="AWR183" s="209"/>
      <c r="AWS183" s="209"/>
      <c r="AWT183" s="209"/>
      <c r="AWU183" s="209"/>
      <c r="AWV183" s="209"/>
      <c r="AWW183" s="209"/>
      <c r="AWX183" s="209"/>
      <c r="AWY183" s="209"/>
      <c r="AWZ183" s="209"/>
      <c r="AXA183" s="209"/>
      <c r="AXB183" s="209"/>
      <c r="AXC183" s="209"/>
      <c r="AXD183" s="209"/>
      <c r="AXE183" s="209"/>
      <c r="AXF183" s="209"/>
      <c r="AXG183" s="209"/>
      <c r="AXH183" s="209"/>
      <c r="AXI183" s="209"/>
      <c r="AXJ183" s="209"/>
      <c r="AXK183" s="209"/>
      <c r="AXL183" s="209"/>
      <c r="AXM183" s="209"/>
      <c r="AXN183" s="209"/>
      <c r="AXO183" s="209"/>
      <c r="AXP183" s="209"/>
      <c r="AXQ183" s="209"/>
      <c r="AXR183" s="209"/>
      <c r="AXS183" s="209"/>
      <c r="AXT183" s="209"/>
      <c r="AXU183" s="209"/>
      <c r="AXV183" s="209"/>
      <c r="AXW183" s="209"/>
      <c r="AXX183" s="209"/>
      <c r="AXY183" s="209"/>
      <c r="AXZ183" s="209"/>
      <c r="AYA183" s="209"/>
      <c r="AYB183" s="209"/>
      <c r="AYC183" s="209"/>
      <c r="AYD183" s="209"/>
      <c r="AYE183" s="209"/>
      <c r="AYF183" s="209"/>
      <c r="AYG183" s="209"/>
      <c r="AYH183" s="209"/>
      <c r="AYI183" s="209"/>
      <c r="AYJ183" s="209"/>
      <c r="AYK183" s="209"/>
      <c r="AYL183" s="209"/>
      <c r="AYM183" s="209"/>
      <c r="AYN183" s="209"/>
      <c r="AYO183" s="209"/>
      <c r="AYP183" s="209"/>
      <c r="AYQ183" s="209"/>
      <c r="AYR183" s="209"/>
      <c r="AYS183" s="209"/>
      <c r="AYT183" s="209"/>
      <c r="AYU183" s="209"/>
      <c r="AYV183" s="209"/>
      <c r="AYW183" s="209"/>
      <c r="AYX183" s="209"/>
      <c r="AYY183" s="209"/>
      <c r="AYZ183" s="209"/>
      <c r="AZA183" s="209"/>
      <c r="AZB183" s="209"/>
      <c r="AZC183" s="209"/>
      <c r="AZD183" s="209"/>
      <c r="AZE183" s="209"/>
      <c r="AZF183" s="209"/>
      <c r="AZG183" s="209"/>
      <c r="AZH183" s="209"/>
      <c r="AZI183" s="209"/>
      <c r="AZJ183" s="209"/>
      <c r="AZK183" s="209"/>
      <c r="AZL183" s="209"/>
      <c r="AZM183" s="209"/>
      <c r="AZN183" s="209"/>
      <c r="AZO183" s="209"/>
      <c r="AZP183" s="209"/>
      <c r="AZQ183" s="209"/>
      <c r="AZR183" s="209"/>
      <c r="AZS183" s="209"/>
      <c r="AZT183" s="209"/>
      <c r="AZU183" s="209"/>
      <c r="AZV183" s="209"/>
      <c r="AZW183" s="209"/>
      <c r="AZX183" s="209"/>
      <c r="AZY183" s="209"/>
      <c r="AZZ183" s="209"/>
      <c r="BAA183" s="209"/>
      <c r="BAB183" s="209"/>
      <c r="BAC183" s="209"/>
      <c r="BAD183" s="209"/>
      <c r="BAE183" s="209"/>
      <c r="BAF183" s="209"/>
      <c r="BAG183" s="209"/>
      <c r="BAH183" s="209"/>
      <c r="BAI183" s="209"/>
      <c r="BAJ183" s="209"/>
      <c r="BAK183" s="209"/>
      <c r="BAL183" s="209"/>
      <c r="BAM183" s="209"/>
      <c r="BAN183" s="209"/>
      <c r="BAO183" s="209"/>
      <c r="BAP183" s="209"/>
      <c r="BAQ183" s="209"/>
      <c r="BAR183" s="209"/>
      <c r="BAS183" s="209"/>
      <c r="BAT183" s="209"/>
      <c r="BAU183" s="209"/>
      <c r="BAV183" s="209"/>
      <c r="BAW183" s="209"/>
      <c r="BAX183" s="209"/>
      <c r="BAY183" s="209"/>
      <c r="BAZ183" s="209"/>
      <c r="BBA183" s="209"/>
      <c r="BBB183" s="209"/>
      <c r="BBC183" s="209"/>
      <c r="BBD183" s="209"/>
      <c r="BBE183" s="209"/>
      <c r="BBF183" s="209"/>
      <c r="BBG183" s="209"/>
      <c r="BBH183" s="209"/>
      <c r="BBI183" s="209"/>
      <c r="BBJ183" s="209"/>
      <c r="BBK183" s="209"/>
      <c r="BBL183" s="209"/>
      <c r="BBM183" s="209"/>
      <c r="BBN183" s="209"/>
      <c r="BBO183" s="209"/>
      <c r="BBP183" s="209"/>
      <c r="BBQ183" s="209"/>
      <c r="BBR183" s="209"/>
      <c r="BBS183" s="209"/>
      <c r="BBT183" s="209"/>
      <c r="BBU183" s="209"/>
      <c r="BBV183" s="209"/>
      <c r="BBW183" s="209"/>
      <c r="BBX183" s="209"/>
      <c r="BBY183" s="209"/>
      <c r="BBZ183" s="209"/>
      <c r="BCA183" s="209"/>
      <c r="BCB183" s="209"/>
      <c r="BCC183" s="209"/>
      <c r="BCD183" s="209"/>
      <c r="BCE183" s="209"/>
      <c r="BCF183" s="209"/>
      <c r="BCG183" s="209"/>
      <c r="BCH183" s="209"/>
      <c r="BCI183" s="209"/>
      <c r="BCJ183" s="209"/>
      <c r="BCK183" s="209"/>
      <c r="BCL183" s="209"/>
      <c r="BCM183" s="209"/>
      <c r="BCN183" s="209"/>
      <c r="BCO183" s="209"/>
      <c r="BCP183" s="209"/>
      <c r="BCQ183" s="209"/>
      <c r="BCR183" s="209"/>
      <c r="BCS183" s="209"/>
      <c r="BCT183" s="209"/>
      <c r="BCU183" s="209"/>
      <c r="BCV183" s="209"/>
      <c r="BCW183" s="209"/>
      <c r="BCX183" s="209"/>
      <c r="BCY183" s="209"/>
      <c r="BCZ183" s="209"/>
      <c r="BDA183" s="209"/>
      <c r="BDB183" s="209"/>
      <c r="BDC183" s="209"/>
      <c r="BDD183" s="209"/>
      <c r="BDE183" s="209"/>
      <c r="BDF183" s="209"/>
      <c r="BDG183" s="209"/>
      <c r="BDH183" s="209"/>
      <c r="BDI183" s="209"/>
      <c r="BDJ183" s="209"/>
      <c r="BDK183" s="209"/>
      <c r="BDL183" s="209"/>
      <c r="BDM183" s="209"/>
      <c r="BDN183" s="209"/>
      <c r="BDO183" s="209"/>
      <c r="BDP183" s="209"/>
      <c r="BDQ183" s="209"/>
      <c r="BDR183" s="209"/>
      <c r="BDS183" s="209"/>
      <c r="BDT183" s="209"/>
      <c r="BDU183" s="209"/>
      <c r="BDV183" s="209"/>
      <c r="BDW183" s="209"/>
      <c r="BDX183" s="209"/>
      <c r="BDY183" s="209"/>
      <c r="BDZ183" s="209"/>
      <c r="BEA183" s="209"/>
      <c r="BEB183" s="209"/>
      <c r="BEC183" s="209"/>
      <c r="BED183" s="209"/>
      <c r="BEE183" s="209"/>
      <c r="BEF183" s="209"/>
      <c r="BEG183" s="209"/>
      <c r="BEH183" s="209"/>
      <c r="BEI183" s="209"/>
      <c r="BEJ183" s="209"/>
      <c r="BEK183" s="209"/>
      <c r="BEL183" s="209"/>
      <c r="BEM183" s="209"/>
      <c r="BEN183" s="209"/>
      <c r="BEO183" s="209"/>
      <c r="BEP183" s="209"/>
      <c r="BEQ183" s="209"/>
      <c r="BER183" s="209"/>
      <c r="BES183" s="209"/>
      <c r="BET183" s="209"/>
      <c r="BEU183" s="209"/>
      <c r="BEV183" s="209"/>
      <c r="BEW183" s="209"/>
      <c r="BEX183" s="209"/>
      <c r="BEY183" s="209"/>
      <c r="BEZ183" s="209"/>
      <c r="BFA183" s="209"/>
      <c r="BFB183" s="209"/>
      <c r="BFC183" s="209"/>
      <c r="BFD183" s="209"/>
      <c r="BFE183" s="209"/>
      <c r="BFF183" s="209"/>
      <c r="BFG183" s="209"/>
      <c r="BFH183" s="209"/>
      <c r="BFI183" s="209"/>
      <c r="BFJ183" s="209"/>
      <c r="BFK183" s="209"/>
      <c r="BFL183" s="209"/>
      <c r="BFM183" s="209"/>
      <c r="BFN183" s="209"/>
      <c r="BFO183" s="209"/>
      <c r="BFP183" s="209"/>
      <c r="BFQ183" s="209"/>
      <c r="BFR183" s="209"/>
      <c r="BFS183" s="209"/>
      <c r="BFT183" s="209"/>
      <c r="BFU183" s="209"/>
      <c r="BFV183" s="209"/>
      <c r="BFW183" s="209"/>
      <c r="BFX183" s="209"/>
      <c r="BFY183" s="209"/>
      <c r="BFZ183" s="209"/>
      <c r="BGA183" s="209"/>
      <c r="BGB183" s="209"/>
      <c r="BGC183" s="209"/>
      <c r="BGD183" s="209"/>
      <c r="BGE183" s="209"/>
      <c r="BGF183" s="209"/>
      <c r="BGG183" s="209"/>
      <c r="BGH183" s="209"/>
      <c r="BGI183" s="209"/>
      <c r="BGJ183" s="209"/>
      <c r="BGK183" s="209"/>
      <c r="BGL183" s="209"/>
      <c r="BGM183" s="209"/>
      <c r="BGN183" s="209"/>
      <c r="BGO183" s="209"/>
      <c r="BGP183" s="209"/>
      <c r="BGQ183" s="209"/>
      <c r="BGR183" s="209"/>
      <c r="BGS183" s="209"/>
      <c r="BGT183" s="209"/>
      <c r="BGU183" s="209"/>
      <c r="BGV183" s="209"/>
      <c r="BGW183" s="209"/>
      <c r="BGX183" s="209"/>
      <c r="BGY183" s="209"/>
      <c r="BGZ183" s="209"/>
      <c r="BHA183" s="209"/>
      <c r="BHB183" s="209"/>
      <c r="BHC183" s="209"/>
      <c r="BHD183" s="209"/>
      <c r="BHE183" s="209"/>
      <c r="BHF183" s="209"/>
      <c r="BHG183" s="209"/>
      <c r="BHH183" s="209"/>
      <c r="BHI183" s="209"/>
      <c r="BHJ183" s="209"/>
      <c r="BHK183" s="209"/>
      <c r="BHL183" s="209"/>
      <c r="BHM183" s="209"/>
      <c r="BHN183" s="209"/>
      <c r="BHO183" s="209"/>
      <c r="BHP183" s="209"/>
      <c r="BHQ183" s="209"/>
      <c r="BHR183" s="209"/>
      <c r="BHS183" s="209"/>
      <c r="BHT183" s="209"/>
      <c r="BHU183" s="209"/>
      <c r="BHV183" s="209"/>
      <c r="BHW183" s="209"/>
      <c r="BHX183" s="209"/>
      <c r="BHY183" s="209"/>
      <c r="BHZ183" s="209"/>
      <c r="BIA183" s="209"/>
      <c r="BIB183" s="209"/>
      <c r="BIC183" s="209"/>
      <c r="BID183" s="209"/>
      <c r="BIE183" s="209"/>
      <c r="BIF183" s="209"/>
      <c r="BIG183" s="209"/>
      <c r="BIH183" s="209"/>
      <c r="BII183" s="209"/>
      <c r="BIJ183" s="209"/>
      <c r="BIK183" s="209"/>
      <c r="BIL183" s="209"/>
      <c r="BIM183" s="209"/>
      <c r="BIN183" s="209"/>
      <c r="BIO183" s="209"/>
      <c r="BIP183" s="209"/>
      <c r="BIQ183" s="209"/>
      <c r="BIR183" s="209"/>
      <c r="BIS183" s="209"/>
      <c r="BIT183" s="209"/>
      <c r="BIU183" s="209"/>
      <c r="BIV183" s="209"/>
      <c r="BIW183" s="209"/>
      <c r="BIX183" s="209"/>
      <c r="BIY183" s="209"/>
      <c r="BIZ183" s="209"/>
      <c r="BJA183" s="209"/>
      <c r="BJB183" s="209"/>
      <c r="BJC183" s="209"/>
      <c r="BJD183" s="209"/>
      <c r="BJE183" s="209"/>
      <c r="BJF183" s="209"/>
      <c r="BJG183" s="209"/>
      <c r="BJH183" s="209"/>
      <c r="BJI183" s="209"/>
      <c r="BJJ183" s="209"/>
      <c r="BJK183" s="209"/>
      <c r="BJL183" s="209"/>
      <c r="BJM183" s="209"/>
      <c r="BJN183" s="209"/>
      <c r="BJO183" s="209"/>
      <c r="BJP183" s="209"/>
      <c r="BJQ183" s="209"/>
      <c r="BJR183" s="209"/>
      <c r="BJS183" s="209"/>
      <c r="BJT183" s="209"/>
      <c r="BJU183" s="209"/>
      <c r="BJV183" s="209"/>
      <c r="BJW183" s="209"/>
      <c r="BJX183" s="209"/>
      <c r="BJY183" s="209"/>
      <c r="BJZ183" s="209"/>
      <c r="BKA183" s="209"/>
      <c r="BKB183" s="209"/>
      <c r="BKC183" s="209"/>
      <c r="BKD183" s="209"/>
      <c r="BKE183" s="209"/>
      <c r="BKF183" s="209"/>
      <c r="BKG183" s="209"/>
      <c r="BKH183" s="209"/>
      <c r="BKI183" s="209"/>
      <c r="BKJ183" s="209"/>
      <c r="BKK183" s="209"/>
      <c r="BKL183" s="209"/>
      <c r="BKM183" s="209"/>
      <c r="BKN183" s="209"/>
      <c r="BKO183" s="209"/>
      <c r="BKP183" s="209"/>
      <c r="BKQ183" s="209"/>
      <c r="BKR183" s="209"/>
      <c r="BKS183" s="209"/>
      <c r="BKT183" s="209"/>
      <c r="BKU183" s="209"/>
      <c r="BKV183" s="209"/>
      <c r="BKW183" s="209"/>
      <c r="BKX183" s="209"/>
      <c r="BKY183" s="209"/>
      <c r="BKZ183" s="209"/>
      <c r="BLA183" s="209"/>
      <c r="BLB183" s="209"/>
      <c r="BLC183" s="209"/>
      <c r="BLD183" s="209"/>
      <c r="BLE183" s="209"/>
      <c r="BLF183" s="209"/>
      <c r="BLG183" s="209"/>
      <c r="BLH183" s="209"/>
      <c r="BLI183" s="209"/>
      <c r="BLJ183" s="209"/>
      <c r="BLK183" s="209"/>
      <c r="BLL183" s="209"/>
      <c r="BLM183" s="209"/>
      <c r="BLN183" s="209"/>
      <c r="BLO183" s="209"/>
      <c r="BLP183" s="209"/>
      <c r="BLQ183" s="209"/>
      <c r="BLR183" s="209"/>
      <c r="BLS183" s="209"/>
      <c r="BLT183" s="209"/>
      <c r="BLU183" s="209"/>
      <c r="BLV183" s="209"/>
      <c r="BLW183" s="209"/>
      <c r="BLX183" s="209"/>
      <c r="BLY183" s="209"/>
      <c r="BLZ183" s="209"/>
      <c r="BMA183" s="209"/>
      <c r="BMB183" s="209"/>
      <c r="BMC183" s="209"/>
      <c r="BMD183" s="209"/>
      <c r="BME183" s="209"/>
      <c r="BMF183" s="209"/>
      <c r="BMG183" s="209"/>
      <c r="BMH183" s="209"/>
      <c r="BMI183" s="209"/>
      <c r="BMJ183" s="209"/>
      <c r="BMK183" s="209"/>
      <c r="BML183" s="209"/>
      <c r="BMM183" s="209"/>
      <c r="BMN183" s="209"/>
      <c r="BMO183" s="209"/>
      <c r="BMP183" s="209"/>
      <c r="BMQ183" s="209"/>
      <c r="BMR183" s="209"/>
      <c r="BMS183" s="209"/>
      <c r="BMT183" s="209"/>
      <c r="BMU183" s="209"/>
      <c r="BMV183" s="209"/>
      <c r="BMW183" s="209"/>
      <c r="BMX183" s="209"/>
      <c r="BMY183" s="209"/>
      <c r="BMZ183" s="209"/>
      <c r="BNA183" s="209"/>
      <c r="BNB183" s="209"/>
      <c r="BNC183" s="209"/>
      <c r="BND183" s="209"/>
      <c r="BNE183" s="209"/>
      <c r="BNF183" s="209"/>
      <c r="BNG183" s="209"/>
      <c r="BNH183" s="209"/>
      <c r="BNI183" s="209"/>
      <c r="BNJ183" s="209"/>
      <c r="BNK183" s="209"/>
      <c r="BNL183" s="209"/>
      <c r="BNM183" s="209"/>
      <c r="BNN183" s="209"/>
      <c r="BNO183" s="209"/>
      <c r="BNP183" s="209"/>
      <c r="BNQ183" s="209"/>
      <c r="BNR183" s="209"/>
      <c r="BNS183" s="209"/>
      <c r="BNT183" s="209"/>
      <c r="BNU183" s="209"/>
      <c r="BNV183" s="209"/>
      <c r="BNW183" s="209"/>
      <c r="BNX183" s="209"/>
      <c r="BNY183" s="209"/>
      <c r="BNZ183" s="209"/>
      <c r="BOA183" s="209"/>
      <c r="BOB183" s="209"/>
      <c r="BOC183" s="209"/>
      <c r="BOD183" s="209"/>
      <c r="BOE183" s="209"/>
      <c r="BOF183" s="209"/>
      <c r="BOG183" s="209"/>
      <c r="BOH183" s="209"/>
      <c r="BOI183" s="209"/>
      <c r="BOJ183" s="209"/>
      <c r="BOK183" s="209"/>
      <c r="BOL183" s="209"/>
      <c r="BOM183" s="209"/>
      <c r="BON183" s="209"/>
      <c r="BOO183" s="209"/>
      <c r="BOP183" s="209"/>
      <c r="BOQ183" s="209"/>
      <c r="BOR183" s="209"/>
      <c r="BOS183" s="209"/>
      <c r="BOT183" s="209"/>
      <c r="BOU183" s="209"/>
      <c r="BOV183" s="209"/>
      <c r="BOW183" s="209"/>
      <c r="BOX183" s="209"/>
      <c r="BOY183" s="209"/>
      <c r="BOZ183" s="209"/>
      <c r="BPA183" s="209"/>
      <c r="BPB183" s="209"/>
      <c r="BPC183" s="209"/>
      <c r="BPD183" s="209"/>
      <c r="BPE183" s="209"/>
      <c r="BPF183" s="209"/>
      <c r="BPG183" s="209"/>
      <c r="BPH183" s="209"/>
      <c r="BPI183" s="209"/>
      <c r="BPJ183" s="209"/>
      <c r="BPK183" s="209"/>
      <c r="BPL183" s="209"/>
      <c r="BPM183" s="209"/>
      <c r="BPN183" s="209"/>
      <c r="BPO183" s="209"/>
      <c r="BPP183" s="209"/>
      <c r="BPQ183" s="209"/>
      <c r="BPR183" s="209"/>
      <c r="BPS183" s="209"/>
      <c r="BPT183" s="209"/>
      <c r="BPU183" s="209"/>
      <c r="BPV183" s="209"/>
      <c r="BPW183" s="209"/>
      <c r="BPX183" s="209"/>
      <c r="BPY183" s="209"/>
      <c r="BPZ183" s="209"/>
      <c r="BQA183" s="209"/>
      <c r="BQB183" s="209"/>
      <c r="BQC183" s="209"/>
      <c r="BQD183" s="209"/>
      <c r="BQE183" s="209"/>
      <c r="BQF183" s="209"/>
      <c r="BQG183" s="209"/>
      <c r="BQH183" s="209"/>
      <c r="BQI183" s="209"/>
      <c r="BQJ183" s="209"/>
      <c r="BQK183" s="209"/>
      <c r="BQL183" s="209"/>
      <c r="BQM183" s="209"/>
      <c r="BQN183" s="209"/>
      <c r="BQO183" s="209"/>
      <c r="BQP183" s="209"/>
      <c r="BQQ183" s="209"/>
      <c r="BQR183" s="209"/>
      <c r="BQS183" s="209"/>
      <c r="BQT183" s="209"/>
      <c r="BQU183" s="209"/>
      <c r="BQV183" s="209"/>
      <c r="BQW183" s="209"/>
      <c r="BQX183" s="209"/>
      <c r="BQY183" s="209"/>
      <c r="BQZ183" s="209"/>
      <c r="BRA183" s="209"/>
      <c r="BRB183" s="209"/>
      <c r="BRC183" s="209"/>
      <c r="BRD183" s="209"/>
      <c r="BRE183" s="209"/>
      <c r="BRF183" s="209"/>
      <c r="BRG183" s="209"/>
      <c r="BRH183" s="209"/>
      <c r="BRI183" s="209"/>
      <c r="BRJ183" s="209"/>
      <c r="BRK183" s="209"/>
      <c r="BRL183" s="209"/>
      <c r="BRM183" s="209"/>
      <c r="BRN183" s="209"/>
      <c r="BRO183" s="209"/>
      <c r="BRP183" s="209"/>
      <c r="BRQ183" s="209"/>
      <c r="BRR183" s="209"/>
      <c r="BRS183" s="209"/>
      <c r="BRT183" s="209"/>
      <c r="BRU183" s="209"/>
      <c r="BRV183" s="209"/>
      <c r="BRW183" s="209"/>
      <c r="BRX183" s="209"/>
      <c r="BRY183" s="209"/>
      <c r="BRZ183" s="209"/>
      <c r="BSA183" s="209"/>
      <c r="BSB183" s="209"/>
      <c r="BSC183" s="209"/>
      <c r="BSD183" s="209"/>
      <c r="BSE183" s="209"/>
      <c r="BSF183" s="209"/>
      <c r="BSG183" s="209"/>
      <c r="BSH183" s="209"/>
      <c r="BSI183" s="209"/>
      <c r="BSJ183" s="209"/>
      <c r="BSK183" s="209"/>
      <c r="BSL183" s="209"/>
      <c r="BSM183" s="209"/>
      <c r="BSN183" s="209"/>
      <c r="BSO183" s="209"/>
      <c r="BSP183" s="209"/>
      <c r="BSQ183" s="209"/>
      <c r="BSR183" s="209"/>
      <c r="BSS183" s="209"/>
      <c r="BST183" s="209"/>
      <c r="BSU183" s="209"/>
      <c r="BSV183" s="209"/>
      <c r="BSW183" s="209"/>
      <c r="BSX183" s="209"/>
      <c r="BSY183" s="209"/>
      <c r="BSZ183" s="209"/>
      <c r="BTA183" s="209"/>
      <c r="BTB183" s="209"/>
      <c r="BTC183" s="209"/>
      <c r="BTD183" s="209"/>
      <c r="BTE183" s="209"/>
      <c r="BTF183" s="209"/>
      <c r="BTG183" s="209"/>
      <c r="BTH183" s="209"/>
      <c r="BTI183" s="209"/>
      <c r="BTJ183" s="209"/>
      <c r="BTK183" s="209"/>
      <c r="BTL183" s="209"/>
      <c r="BTM183" s="209"/>
      <c r="BTN183" s="209"/>
      <c r="BTO183" s="209"/>
      <c r="BTP183" s="209"/>
      <c r="BTQ183" s="209"/>
      <c r="BTR183" s="209"/>
      <c r="BTS183" s="209"/>
      <c r="BTT183" s="209"/>
      <c r="BTU183" s="209"/>
      <c r="BTV183" s="209"/>
      <c r="BTW183" s="209"/>
      <c r="BTX183" s="209"/>
      <c r="BTY183" s="209"/>
      <c r="BTZ183" s="209"/>
      <c r="BUA183" s="209"/>
      <c r="BUB183" s="209"/>
      <c r="BUC183" s="209"/>
      <c r="BUD183" s="209"/>
      <c r="BUE183" s="209"/>
      <c r="BUF183" s="209"/>
      <c r="BUG183" s="209"/>
      <c r="BUH183" s="209"/>
      <c r="BUI183" s="209"/>
      <c r="BUJ183" s="209"/>
      <c r="BUK183" s="209"/>
      <c r="BUL183" s="209"/>
      <c r="BUM183" s="209"/>
      <c r="BUN183" s="209"/>
      <c r="BUO183" s="209"/>
      <c r="BUP183" s="209"/>
      <c r="BUQ183" s="209"/>
      <c r="BUR183" s="209"/>
      <c r="BUS183" s="209"/>
      <c r="BUT183" s="209"/>
      <c r="BUU183" s="209"/>
      <c r="BUV183" s="209"/>
      <c r="BUW183" s="209"/>
      <c r="BUX183" s="209"/>
      <c r="BUY183" s="209"/>
      <c r="BUZ183" s="209"/>
      <c r="BVA183" s="209"/>
      <c r="BVB183" s="209"/>
      <c r="BVC183" s="209"/>
      <c r="BVD183" s="209"/>
      <c r="BVE183" s="209"/>
      <c r="BVF183" s="209"/>
      <c r="BVG183" s="209"/>
      <c r="BVH183" s="209"/>
      <c r="BVI183" s="209"/>
      <c r="BVJ183" s="209"/>
      <c r="BVK183" s="209"/>
      <c r="BVL183" s="209"/>
      <c r="BVM183" s="209"/>
      <c r="BVN183" s="209"/>
      <c r="BVO183" s="209"/>
      <c r="BVP183" s="209"/>
      <c r="BVQ183" s="209"/>
      <c r="BVR183" s="209"/>
      <c r="BVS183" s="209"/>
      <c r="BVT183" s="209"/>
      <c r="BVU183" s="209"/>
      <c r="BVV183" s="209"/>
      <c r="BVW183" s="209"/>
      <c r="BVX183" s="209"/>
      <c r="BVY183" s="209"/>
      <c r="BVZ183" s="209"/>
      <c r="BWA183" s="209"/>
      <c r="BWB183" s="209"/>
      <c r="BWC183" s="209"/>
      <c r="BWD183" s="209"/>
      <c r="BWE183" s="209"/>
      <c r="BWF183" s="209"/>
      <c r="BWG183" s="209"/>
      <c r="BWH183" s="209"/>
      <c r="BWI183" s="209"/>
      <c r="BWJ183" s="209"/>
      <c r="BWK183" s="209"/>
      <c r="BWL183" s="209"/>
      <c r="BWM183" s="209"/>
      <c r="BWN183" s="209"/>
      <c r="BWO183" s="209"/>
      <c r="BWP183" s="209"/>
      <c r="BWQ183" s="209"/>
      <c r="BWR183" s="209"/>
      <c r="BWS183" s="209"/>
      <c r="BWT183" s="209"/>
      <c r="BWU183" s="209"/>
      <c r="BWV183" s="209"/>
      <c r="BWW183" s="209"/>
      <c r="BWX183" s="209"/>
      <c r="BWY183" s="209"/>
      <c r="BWZ183" s="209"/>
      <c r="BXA183" s="209"/>
      <c r="BXB183" s="209"/>
      <c r="BXC183" s="209"/>
      <c r="BXD183" s="209"/>
      <c r="BXE183" s="209"/>
      <c r="BXF183" s="209"/>
      <c r="BXG183" s="209"/>
      <c r="BXH183" s="209"/>
      <c r="BXI183" s="209"/>
      <c r="BXJ183" s="209"/>
      <c r="BXK183" s="209"/>
      <c r="BXL183" s="209"/>
      <c r="BXM183" s="209"/>
      <c r="BXN183" s="209"/>
      <c r="BXO183" s="209"/>
      <c r="BXP183" s="209"/>
      <c r="BXQ183" s="209"/>
      <c r="BXR183" s="209"/>
      <c r="BXS183" s="209"/>
      <c r="BXT183" s="209"/>
      <c r="BXU183" s="209"/>
      <c r="BXV183" s="209"/>
      <c r="BXW183" s="209"/>
      <c r="BXX183" s="209"/>
      <c r="BXY183" s="209"/>
      <c r="BXZ183" s="209"/>
      <c r="BYA183" s="209"/>
      <c r="BYB183" s="209"/>
      <c r="BYC183" s="209"/>
      <c r="BYD183" s="209"/>
      <c r="BYE183" s="209"/>
      <c r="BYF183" s="209"/>
      <c r="BYG183" s="209"/>
      <c r="BYH183" s="209"/>
      <c r="BYI183" s="209"/>
      <c r="BYJ183" s="209"/>
      <c r="BYK183" s="209"/>
      <c r="BYL183" s="209"/>
      <c r="BYM183" s="209"/>
      <c r="BYN183" s="209"/>
      <c r="BYO183" s="209"/>
      <c r="BYP183" s="209"/>
      <c r="BYQ183" s="209"/>
      <c r="BYR183" s="209"/>
      <c r="BYS183" s="209"/>
      <c r="BYT183" s="209"/>
      <c r="BYU183" s="209"/>
      <c r="BYV183" s="209"/>
      <c r="BYW183" s="209"/>
      <c r="BYX183" s="209"/>
      <c r="BYY183" s="209"/>
      <c r="BYZ183" s="209"/>
      <c r="BZA183" s="209"/>
      <c r="BZB183" s="209"/>
      <c r="BZC183" s="209"/>
      <c r="BZD183" s="209"/>
      <c r="BZE183" s="209"/>
      <c r="BZF183" s="209"/>
      <c r="BZG183" s="209"/>
      <c r="BZH183" s="209"/>
      <c r="BZI183" s="209"/>
      <c r="BZJ183" s="209"/>
      <c r="BZK183" s="209"/>
      <c r="BZL183" s="209"/>
      <c r="BZM183" s="209"/>
      <c r="BZN183" s="209"/>
      <c r="BZO183" s="209"/>
      <c r="BZP183" s="209"/>
      <c r="BZQ183" s="209"/>
      <c r="BZR183" s="209"/>
      <c r="BZS183" s="209"/>
      <c r="BZT183" s="209"/>
      <c r="BZU183" s="209"/>
      <c r="BZV183" s="209"/>
      <c r="BZW183" s="209"/>
      <c r="BZX183" s="209"/>
      <c r="BZY183" s="209"/>
      <c r="BZZ183" s="209"/>
      <c r="CAA183" s="209"/>
      <c r="CAB183" s="209"/>
      <c r="CAC183" s="209"/>
      <c r="CAD183" s="209"/>
      <c r="CAE183" s="209"/>
      <c r="CAF183" s="209"/>
      <c r="CAG183" s="209"/>
      <c r="CAH183" s="209"/>
      <c r="CAI183" s="209"/>
      <c r="CAJ183" s="209"/>
      <c r="CAK183" s="209"/>
      <c r="CAL183" s="209"/>
      <c r="CAM183" s="209"/>
      <c r="CAN183" s="209"/>
      <c r="CAO183" s="209"/>
      <c r="CAP183" s="209"/>
      <c r="CAQ183" s="209"/>
      <c r="CAR183" s="209"/>
      <c r="CAS183" s="209"/>
      <c r="CAT183" s="209"/>
      <c r="CAU183" s="209"/>
      <c r="CAV183" s="209"/>
      <c r="CAW183" s="209"/>
      <c r="CAX183" s="209"/>
      <c r="CAY183" s="209"/>
      <c r="CAZ183" s="209"/>
      <c r="CBA183" s="209"/>
      <c r="CBB183" s="209"/>
      <c r="CBC183" s="209"/>
      <c r="CBD183" s="209"/>
      <c r="CBE183" s="209"/>
      <c r="CBF183" s="209"/>
      <c r="CBG183" s="209"/>
      <c r="CBH183" s="209"/>
      <c r="CBI183" s="209"/>
      <c r="CBJ183" s="209"/>
      <c r="CBK183" s="209"/>
      <c r="CBL183" s="209"/>
      <c r="CBM183" s="209"/>
      <c r="CBN183" s="209"/>
      <c r="CBO183" s="209"/>
      <c r="CBP183" s="209"/>
      <c r="CBQ183" s="209"/>
      <c r="CBR183" s="209"/>
      <c r="CBS183" s="209"/>
      <c r="CBT183" s="209"/>
      <c r="CBU183" s="209"/>
      <c r="CBV183" s="209"/>
      <c r="CBW183" s="209"/>
      <c r="CBX183" s="209"/>
      <c r="CBY183" s="209"/>
      <c r="CBZ183" s="209"/>
      <c r="CCA183" s="209"/>
      <c r="CCB183" s="209"/>
      <c r="CCC183" s="209"/>
      <c r="CCD183" s="209"/>
      <c r="CCE183" s="209"/>
      <c r="CCF183" s="209"/>
      <c r="CCG183" s="209"/>
      <c r="CCH183" s="209"/>
      <c r="CCI183" s="209"/>
      <c r="CCJ183" s="209"/>
      <c r="CCK183" s="209"/>
      <c r="CCL183" s="209"/>
      <c r="CCM183" s="209"/>
      <c r="CCN183" s="209"/>
      <c r="CCO183" s="209"/>
      <c r="CCP183" s="209"/>
      <c r="CCQ183" s="209"/>
      <c r="CCR183" s="209"/>
      <c r="CCS183" s="209"/>
      <c r="CCT183" s="209"/>
      <c r="CCU183" s="209"/>
      <c r="CCV183" s="209"/>
      <c r="CCW183" s="209"/>
      <c r="CCX183" s="209"/>
      <c r="CCY183" s="209"/>
      <c r="CCZ183" s="209"/>
      <c r="CDA183" s="209"/>
      <c r="CDB183" s="209"/>
      <c r="CDC183" s="209"/>
      <c r="CDD183" s="209"/>
      <c r="CDE183" s="209"/>
      <c r="CDF183" s="209"/>
      <c r="CDG183" s="209"/>
      <c r="CDH183" s="209"/>
      <c r="CDI183" s="209"/>
      <c r="CDJ183" s="209"/>
      <c r="CDK183" s="209"/>
      <c r="CDL183" s="209"/>
      <c r="CDM183" s="209"/>
      <c r="CDN183" s="209"/>
      <c r="CDO183" s="209"/>
      <c r="CDP183" s="209"/>
      <c r="CDQ183" s="209"/>
      <c r="CDR183" s="209"/>
      <c r="CDS183" s="209"/>
      <c r="CDT183" s="209"/>
      <c r="CDU183" s="209"/>
      <c r="CDV183" s="209"/>
      <c r="CDW183" s="209"/>
      <c r="CDX183" s="209"/>
      <c r="CDY183" s="209"/>
      <c r="CDZ183" s="209"/>
      <c r="CEA183" s="209"/>
      <c r="CEB183" s="209"/>
      <c r="CEC183" s="209"/>
      <c r="CED183" s="209"/>
      <c r="CEE183" s="209"/>
      <c r="CEF183" s="209"/>
      <c r="CEG183" s="209"/>
      <c r="CEH183" s="209"/>
      <c r="CEI183" s="209"/>
      <c r="CEJ183" s="209"/>
      <c r="CEK183" s="209"/>
      <c r="CEL183" s="209"/>
      <c r="CEM183" s="209"/>
      <c r="CEN183" s="209"/>
      <c r="CEO183" s="209"/>
      <c r="CEP183" s="209"/>
      <c r="CEQ183" s="209"/>
      <c r="CER183" s="209"/>
      <c r="CES183" s="209"/>
      <c r="CET183" s="209"/>
      <c r="CEU183" s="209"/>
      <c r="CEV183" s="209"/>
      <c r="CEW183" s="209"/>
      <c r="CEX183" s="209"/>
      <c r="CEY183" s="209"/>
      <c r="CEZ183" s="209"/>
      <c r="CFA183" s="209"/>
      <c r="CFB183" s="209"/>
      <c r="CFC183" s="209"/>
      <c r="CFD183" s="209"/>
      <c r="CFE183" s="209"/>
      <c r="CFF183" s="209"/>
      <c r="CFG183" s="209"/>
      <c r="CFH183" s="209"/>
      <c r="CFI183" s="209"/>
      <c r="CFJ183" s="209"/>
      <c r="CFK183" s="209"/>
      <c r="CFL183" s="209"/>
      <c r="CFM183" s="209"/>
      <c r="CFN183" s="209"/>
      <c r="CFO183" s="209"/>
      <c r="CFP183" s="209"/>
      <c r="CFQ183" s="209"/>
      <c r="CFR183" s="209"/>
      <c r="CFS183" s="209"/>
      <c r="CFT183" s="209"/>
      <c r="CFU183" s="209"/>
      <c r="CFV183" s="209"/>
      <c r="CFW183" s="209"/>
      <c r="CFX183" s="209"/>
      <c r="CFY183" s="209"/>
      <c r="CFZ183" s="209"/>
      <c r="CGA183" s="209"/>
      <c r="CGB183" s="209"/>
      <c r="CGC183" s="209"/>
      <c r="CGD183" s="209"/>
      <c r="CGE183" s="209"/>
      <c r="CGF183" s="209"/>
      <c r="CGG183" s="209"/>
      <c r="CGH183" s="209"/>
      <c r="CGI183" s="209"/>
      <c r="CGJ183" s="209"/>
      <c r="CGK183" s="209"/>
      <c r="CGL183" s="209"/>
      <c r="CGM183" s="209"/>
      <c r="CGN183" s="209"/>
      <c r="CGO183" s="209"/>
      <c r="CGP183" s="209"/>
      <c r="CGQ183" s="209"/>
      <c r="CGR183" s="209"/>
      <c r="CGS183" s="209"/>
      <c r="CGT183" s="209"/>
      <c r="CGU183" s="209"/>
      <c r="CGV183" s="209"/>
      <c r="CGW183" s="209"/>
      <c r="CGX183" s="209"/>
      <c r="CGY183" s="209"/>
      <c r="CGZ183" s="209"/>
      <c r="CHA183" s="209"/>
      <c r="CHB183" s="209"/>
      <c r="CHC183" s="209"/>
      <c r="CHD183" s="209"/>
      <c r="CHE183" s="209"/>
      <c r="CHF183" s="209"/>
      <c r="CHG183" s="209"/>
      <c r="CHH183" s="209"/>
      <c r="CHI183" s="209"/>
      <c r="CHJ183" s="209"/>
      <c r="CHK183" s="209"/>
      <c r="CHL183" s="209"/>
      <c r="CHM183" s="209"/>
      <c r="CHN183" s="209"/>
      <c r="CHO183" s="209"/>
      <c r="CHP183" s="209"/>
      <c r="CHQ183" s="209"/>
      <c r="CHR183" s="209"/>
      <c r="CHS183" s="209"/>
      <c r="CHT183" s="209"/>
      <c r="CHU183" s="209"/>
      <c r="CHV183" s="209"/>
      <c r="CHW183" s="209"/>
      <c r="CHX183" s="209"/>
      <c r="CHY183" s="209"/>
      <c r="CHZ183" s="209"/>
      <c r="CIA183" s="209"/>
      <c r="CIB183" s="209"/>
      <c r="CIC183" s="209"/>
      <c r="CID183" s="209"/>
      <c r="CIE183" s="209"/>
      <c r="CIF183" s="209"/>
      <c r="CIG183" s="209"/>
      <c r="CIH183" s="209"/>
      <c r="CII183" s="209"/>
      <c r="CIJ183" s="209"/>
      <c r="CIK183" s="209"/>
      <c r="CIL183" s="209"/>
      <c r="CIM183" s="209"/>
      <c r="CIN183" s="209"/>
      <c r="CIO183" s="209"/>
      <c r="CIP183" s="209"/>
      <c r="CIQ183" s="209"/>
      <c r="CIR183" s="209"/>
      <c r="CIS183" s="209"/>
      <c r="CIT183" s="209"/>
      <c r="CIU183" s="209"/>
      <c r="CIV183" s="209"/>
      <c r="CIW183" s="209"/>
      <c r="CIX183" s="209"/>
      <c r="CIY183" s="209"/>
      <c r="CIZ183" s="209"/>
      <c r="CJA183" s="209"/>
      <c r="CJB183" s="209"/>
      <c r="CJC183" s="209"/>
      <c r="CJD183" s="209"/>
      <c r="CJE183" s="209"/>
      <c r="CJF183" s="209"/>
      <c r="CJG183" s="209"/>
      <c r="CJH183" s="209"/>
      <c r="CJI183" s="209"/>
      <c r="CJJ183" s="209"/>
      <c r="CJK183" s="209"/>
      <c r="CJL183" s="209"/>
      <c r="CJM183" s="209"/>
      <c r="CJN183" s="209"/>
      <c r="CJO183" s="209"/>
      <c r="CJP183" s="209"/>
      <c r="CJQ183" s="209"/>
      <c r="CJR183" s="209"/>
      <c r="CJS183" s="209"/>
      <c r="CJT183" s="209"/>
      <c r="CJU183" s="209"/>
      <c r="CJV183" s="209"/>
      <c r="CJW183" s="209"/>
      <c r="CJX183" s="209"/>
      <c r="CJY183" s="209"/>
      <c r="CJZ183" s="209"/>
      <c r="CKA183" s="209"/>
      <c r="CKB183" s="209"/>
      <c r="CKC183" s="209"/>
      <c r="CKD183" s="209"/>
      <c r="CKE183" s="209"/>
      <c r="CKF183" s="209"/>
      <c r="CKG183" s="209"/>
      <c r="CKH183" s="209"/>
      <c r="CKI183" s="209"/>
      <c r="CKJ183" s="209"/>
      <c r="CKK183" s="209"/>
      <c r="CKL183" s="209"/>
      <c r="CKM183" s="209"/>
      <c r="CKN183" s="209"/>
      <c r="CKO183" s="209"/>
      <c r="CKP183" s="209"/>
      <c r="CKQ183" s="209"/>
      <c r="CKR183" s="209"/>
      <c r="CKS183" s="209"/>
      <c r="CKT183" s="209"/>
      <c r="CKU183" s="209"/>
      <c r="CKV183" s="209"/>
      <c r="CKW183" s="209"/>
      <c r="CKX183" s="209"/>
      <c r="CKY183" s="209"/>
      <c r="CKZ183" s="209"/>
      <c r="CLA183" s="209"/>
      <c r="CLB183" s="209"/>
      <c r="CLC183" s="209"/>
      <c r="CLD183" s="209"/>
      <c r="CLE183" s="209"/>
      <c r="CLF183" s="209"/>
      <c r="CLG183" s="209"/>
      <c r="CLH183" s="209"/>
      <c r="CLI183" s="209"/>
      <c r="CLJ183" s="209"/>
      <c r="CLK183" s="209"/>
      <c r="CLL183" s="209"/>
      <c r="CLM183" s="209"/>
      <c r="CLN183" s="209"/>
      <c r="CLO183" s="209"/>
      <c r="CLP183" s="209"/>
      <c r="CLQ183" s="209"/>
      <c r="CLR183" s="209"/>
      <c r="CLS183" s="209"/>
      <c r="CLT183" s="209"/>
      <c r="CLU183" s="209"/>
      <c r="CLV183" s="209"/>
      <c r="CLW183" s="209"/>
      <c r="CLX183" s="209"/>
      <c r="CLY183" s="209"/>
      <c r="CLZ183" s="209"/>
      <c r="CMA183" s="209"/>
      <c r="CMB183" s="209"/>
      <c r="CMC183" s="209"/>
      <c r="CMD183" s="209"/>
      <c r="CME183" s="209"/>
      <c r="CMF183" s="209"/>
      <c r="CMG183" s="209"/>
      <c r="CMH183" s="209"/>
      <c r="CMI183" s="209"/>
      <c r="CMJ183" s="209"/>
      <c r="CMK183" s="209"/>
      <c r="CML183" s="209"/>
      <c r="CMM183" s="209"/>
      <c r="CMN183" s="209"/>
      <c r="CMO183" s="209"/>
      <c r="CMP183" s="209"/>
      <c r="CMQ183" s="209"/>
      <c r="CMR183" s="209"/>
      <c r="CMS183" s="209"/>
      <c r="CMT183" s="209"/>
      <c r="CMU183" s="209"/>
      <c r="CMV183" s="209"/>
      <c r="CMW183" s="209"/>
      <c r="CMX183" s="209"/>
      <c r="CMY183" s="209"/>
      <c r="CMZ183" s="209"/>
      <c r="CNA183" s="209"/>
      <c r="CNB183" s="209"/>
      <c r="CNC183" s="209"/>
      <c r="CND183" s="209"/>
      <c r="CNE183" s="209"/>
      <c r="CNF183" s="209"/>
      <c r="CNG183" s="209"/>
      <c r="CNH183" s="209"/>
      <c r="CNI183" s="209"/>
      <c r="CNJ183" s="209"/>
      <c r="CNK183" s="209"/>
      <c r="CNL183" s="209"/>
      <c r="CNM183" s="209"/>
      <c r="CNN183" s="209"/>
      <c r="CNO183" s="209"/>
      <c r="CNP183" s="209"/>
      <c r="CNQ183" s="209"/>
      <c r="CNR183" s="209"/>
      <c r="CNS183" s="209"/>
      <c r="CNT183" s="209"/>
      <c r="CNU183" s="209"/>
      <c r="CNV183" s="209"/>
      <c r="CNW183" s="209"/>
      <c r="CNX183" s="209"/>
      <c r="CNY183" s="209"/>
      <c r="CNZ183" s="209"/>
      <c r="COA183" s="209"/>
      <c r="COB183" s="209"/>
      <c r="COC183" s="209"/>
      <c r="COD183" s="209"/>
      <c r="COE183" s="209"/>
      <c r="COF183" s="209"/>
      <c r="COG183" s="209"/>
      <c r="COH183" s="209"/>
      <c r="COI183" s="209"/>
      <c r="COJ183" s="209"/>
      <c r="COK183" s="209"/>
      <c r="COL183" s="209"/>
      <c r="COM183" s="209"/>
      <c r="CON183" s="209"/>
      <c r="COO183" s="209"/>
      <c r="COP183" s="209"/>
      <c r="COQ183" s="209"/>
      <c r="COR183" s="209"/>
      <c r="COS183" s="209"/>
      <c r="COT183" s="209"/>
      <c r="COU183" s="209"/>
      <c r="COV183" s="209"/>
      <c r="COW183" s="209"/>
      <c r="COX183" s="209"/>
      <c r="COY183" s="209"/>
      <c r="COZ183" s="209"/>
      <c r="CPA183" s="209"/>
      <c r="CPB183" s="209"/>
      <c r="CPC183" s="209"/>
      <c r="CPD183" s="209"/>
      <c r="CPE183" s="209"/>
      <c r="CPF183" s="209"/>
      <c r="CPG183" s="209"/>
      <c r="CPH183" s="209"/>
      <c r="CPI183" s="209"/>
      <c r="CPJ183" s="209"/>
      <c r="CPK183" s="209"/>
      <c r="CPL183" s="209"/>
      <c r="CPM183" s="209"/>
      <c r="CPN183" s="209"/>
      <c r="CPO183" s="209"/>
      <c r="CPP183" s="209"/>
      <c r="CPQ183" s="209"/>
      <c r="CPR183" s="209"/>
      <c r="CPS183" s="209"/>
      <c r="CPT183" s="209"/>
      <c r="CPU183" s="209"/>
      <c r="CPV183" s="209"/>
      <c r="CPW183" s="209"/>
      <c r="CPX183" s="209"/>
      <c r="CPY183" s="209"/>
      <c r="CPZ183" s="209"/>
      <c r="CQA183" s="209"/>
      <c r="CQB183" s="209"/>
      <c r="CQC183" s="209"/>
      <c r="CQD183" s="209"/>
      <c r="CQE183" s="209"/>
      <c r="CQF183" s="209"/>
      <c r="CQG183" s="209"/>
      <c r="CQH183" s="209"/>
      <c r="CQI183" s="209"/>
      <c r="CQJ183" s="209"/>
      <c r="CQK183" s="209"/>
      <c r="CQL183" s="209"/>
      <c r="CQM183" s="209"/>
      <c r="CQN183" s="209"/>
      <c r="CQO183" s="209"/>
      <c r="CQP183" s="209"/>
      <c r="CQQ183" s="209"/>
      <c r="CQR183" s="209"/>
      <c r="CQS183" s="209"/>
      <c r="CQT183" s="209"/>
      <c r="CQU183" s="209"/>
      <c r="CQV183" s="209"/>
      <c r="CQW183" s="209"/>
      <c r="CQX183" s="209"/>
      <c r="CQY183" s="209"/>
      <c r="CQZ183" s="209"/>
      <c r="CRA183" s="209"/>
      <c r="CRB183" s="209"/>
      <c r="CRC183" s="209"/>
      <c r="CRD183" s="209"/>
      <c r="CRE183" s="209"/>
      <c r="CRF183" s="209"/>
      <c r="CRG183" s="209"/>
      <c r="CRH183" s="209"/>
      <c r="CRI183" s="209"/>
      <c r="CRJ183" s="209"/>
      <c r="CRK183" s="209"/>
      <c r="CRL183" s="209"/>
      <c r="CRM183" s="209"/>
      <c r="CRN183" s="209"/>
      <c r="CRO183" s="209"/>
      <c r="CRP183" s="209"/>
      <c r="CRQ183" s="209"/>
      <c r="CRR183" s="209"/>
      <c r="CRS183" s="209"/>
      <c r="CRT183" s="209"/>
      <c r="CRU183" s="209"/>
      <c r="CRV183" s="209"/>
      <c r="CRW183" s="209"/>
      <c r="CRX183" s="209"/>
      <c r="CRY183" s="209"/>
      <c r="CRZ183" s="209"/>
      <c r="CSA183" s="209"/>
      <c r="CSB183" s="209"/>
      <c r="CSC183" s="209"/>
      <c r="CSD183" s="209"/>
      <c r="CSE183" s="209"/>
      <c r="CSF183" s="209"/>
      <c r="CSG183" s="209"/>
      <c r="CSH183" s="209"/>
      <c r="CSI183" s="209"/>
      <c r="CSJ183" s="209"/>
      <c r="CSK183" s="209"/>
      <c r="CSL183" s="209"/>
      <c r="CSM183" s="209"/>
      <c r="CSN183" s="209"/>
      <c r="CSO183" s="209"/>
      <c r="CSP183" s="209"/>
      <c r="CSQ183" s="209"/>
      <c r="CSR183" s="209"/>
      <c r="CSS183" s="209"/>
      <c r="CST183" s="209"/>
      <c r="CSU183" s="209"/>
      <c r="CSV183" s="209"/>
      <c r="CSW183" s="209"/>
      <c r="CSX183" s="209"/>
      <c r="CSY183" s="209"/>
      <c r="CSZ183" s="209"/>
      <c r="CTA183" s="209"/>
      <c r="CTB183" s="209"/>
      <c r="CTC183" s="209"/>
      <c r="CTD183" s="209"/>
      <c r="CTE183" s="209"/>
      <c r="CTF183" s="209"/>
      <c r="CTG183" s="209"/>
      <c r="CTH183" s="209"/>
      <c r="CTI183" s="209"/>
      <c r="CTJ183" s="209"/>
      <c r="CTK183" s="209"/>
      <c r="CTL183" s="209"/>
      <c r="CTM183" s="209"/>
      <c r="CTN183" s="209"/>
      <c r="CTO183" s="209"/>
      <c r="CTP183" s="209"/>
      <c r="CTQ183" s="209"/>
      <c r="CTR183" s="209"/>
      <c r="CTS183" s="209"/>
      <c r="CTT183" s="209"/>
      <c r="CTU183" s="209"/>
      <c r="CTV183" s="209"/>
      <c r="CTW183" s="209"/>
      <c r="CTX183" s="209"/>
      <c r="CTY183" s="209"/>
      <c r="CTZ183" s="209"/>
      <c r="CUA183" s="209"/>
      <c r="CUB183" s="209"/>
      <c r="CUC183" s="209"/>
      <c r="CUD183" s="209"/>
      <c r="CUE183" s="209"/>
      <c r="CUF183" s="209"/>
      <c r="CUG183" s="209"/>
      <c r="CUH183" s="209"/>
      <c r="CUI183" s="209"/>
      <c r="CUJ183" s="209"/>
      <c r="CUK183" s="209"/>
      <c r="CUL183" s="209"/>
      <c r="CUM183" s="209"/>
      <c r="CUN183" s="209"/>
      <c r="CUO183" s="209"/>
      <c r="CUP183" s="209"/>
      <c r="CUQ183" s="209"/>
      <c r="CUR183" s="209"/>
      <c r="CUS183" s="209"/>
      <c r="CUT183" s="209"/>
      <c r="CUU183" s="209"/>
      <c r="CUV183" s="209"/>
      <c r="CUW183" s="209"/>
      <c r="CUX183" s="209"/>
      <c r="CUY183" s="209"/>
      <c r="CUZ183" s="209"/>
      <c r="CVA183" s="209"/>
      <c r="CVB183" s="209"/>
      <c r="CVC183" s="209"/>
      <c r="CVD183" s="209"/>
      <c r="CVE183" s="209"/>
      <c r="CVF183" s="209"/>
      <c r="CVG183" s="209"/>
      <c r="CVH183" s="209"/>
      <c r="CVI183" s="209"/>
      <c r="CVJ183" s="209"/>
      <c r="CVK183" s="209"/>
      <c r="CVL183" s="209"/>
      <c r="CVM183" s="209"/>
      <c r="CVN183" s="209"/>
      <c r="CVO183" s="209"/>
      <c r="CVP183" s="209"/>
      <c r="CVQ183" s="209"/>
      <c r="CVR183" s="209"/>
      <c r="CVS183" s="209"/>
      <c r="CVT183" s="209"/>
      <c r="CVU183" s="209"/>
      <c r="CVV183" s="209"/>
      <c r="CVW183" s="209"/>
      <c r="CVX183" s="209"/>
      <c r="CVY183" s="209"/>
      <c r="CVZ183" s="209"/>
      <c r="CWA183" s="209"/>
      <c r="CWB183" s="209"/>
      <c r="CWC183" s="209"/>
      <c r="CWD183" s="209"/>
      <c r="CWE183" s="209"/>
      <c r="CWF183" s="209"/>
      <c r="CWG183" s="209"/>
      <c r="CWH183" s="209"/>
      <c r="CWI183" s="209"/>
      <c r="CWJ183" s="209"/>
      <c r="CWK183" s="209"/>
      <c r="CWL183" s="209"/>
      <c r="CWM183" s="209"/>
      <c r="CWN183" s="209"/>
      <c r="CWO183" s="209"/>
      <c r="CWP183" s="209"/>
      <c r="CWQ183" s="209"/>
      <c r="CWR183" s="209"/>
      <c r="CWS183" s="209"/>
      <c r="CWT183" s="209"/>
      <c r="CWU183" s="209"/>
      <c r="CWV183" s="209"/>
      <c r="CWW183" s="209"/>
      <c r="CWX183" s="209"/>
      <c r="CWY183" s="209"/>
      <c r="CWZ183" s="209"/>
      <c r="CXA183" s="209"/>
      <c r="CXB183" s="209"/>
      <c r="CXC183" s="209"/>
      <c r="CXD183" s="209"/>
      <c r="CXE183" s="209"/>
      <c r="CXF183" s="209"/>
      <c r="CXG183" s="209"/>
      <c r="CXH183" s="209"/>
      <c r="CXI183" s="209"/>
      <c r="CXJ183" s="209"/>
      <c r="CXK183" s="209"/>
      <c r="CXL183" s="209"/>
      <c r="CXM183" s="209"/>
      <c r="CXN183" s="209"/>
      <c r="CXO183" s="209"/>
      <c r="CXP183" s="209"/>
      <c r="CXQ183" s="209"/>
      <c r="CXR183" s="209"/>
      <c r="CXS183" s="209"/>
      <c r="CXT183" s="209"/>
      <c r="CXU183" s="209"/>
      <c r="CXV183" s="209"/>
      <c r="CXW183" s="209"/>
      <c r="CXX183" s="209"/>
      <c r="CXY183" s="209"/>
      <c r="CXZ183" s="209"/>
      <c r="CYA183" s="209"/>
      <c r="CYB183" s="209"/>
      <c r="CYC183" s="209"/>
      <c r="CYD183" s="209"/>
      <c r="CYE183" s="209"/>
      <c r="CYF183" s="209"/>
      <c r="CYG183" s="209"/>
      <c r="CYH183" s="209"/>
      <c r="CYI183" s="209"/>
      <c r="CYJ183" s="209"/>
      <c r="CYK183" s="209"/>
      <c r="CYL183" s="209"/>
      <c r="CYM183" s="209"/>
      <c r="CYN183" s="209"/>
      <c r="CYO183" s="209"/>
      <c r="CYP183" s="209"/>
      <c r="CYQ183" s="209"/>
      <c r="CYR183" s="209"/>
      <c r="CYS183" s="209"/>
      <c r="CYT183" s="209"/>
      <c r="CYU183" s="209"/>
      <c r="CYV183" s="209"/>
      <c r="CYW183" s="209"/>
      <c r="CYX183" s="209"/>
      <c r="CYY183" s="209"/>
      <c r="CYZ183" s="209"/>
      <c r="CZA183" s="209"/>
      <c r="CZB183" s="209"/>
      <c r="CZC183" s="209"/>
      <c r="CZD183" s="209"/>
      <c r="CZE183" s="209"/>
      <c r="CZF183" s="209"/>
      <c r="CZG183" s="209"/>
      <c r="CZH183" s="209"/>
      <c r="CZI183" s="209"/>
      <c r="CZJ183" s="209"/>
      <c r="CZK183" s="209"/>
      <c r="CZL183" s="209"/>
      <c r="CZM183" s="209"/>
      <c r="CZN183" s="209"/>
      <c r="CZO183" s="209"/>
      <c r="CZP183" s="209"/>
      <c r="CZQ183" s="209"/>
      <c r="CZR183" s="209"/>
      <c r="CZS183" s="209"/>
      <c r="CZT183" s="209"/>
      <c r="CZU183" s="209"/>
      <c r="CZV183" s="209"/>
      <c r="CZW183" s="209"/>
      <c r="CZX183" s="209"/>
      <c r="CZY183" s="209"/>
      <c r="CZZ183" s="209"/>
      <c r="DAA183" s="209"/>
      <c r="DAB183" s="209"/>
      <c r="DAC183" s="209"/>
      <c r="DAD183" s="209"/>
      <c r="DAE183" s="209"/>
      <c r="DAF183" s="209"/>
      <c r="DAG183" s="209"/>
      <c r="DAH183" s="209"/>
      <c r="DAI183" s="209"/>
      <c r="DAJ183" s="209"/>
      <c r="DAK183" s="209"/>
      <c r="DAL183" s="209"/>
      <c r="DAM183" s="209"/>
      <c r="DAN183" s="209"/>
      <c r="DAO183" s="209"/>
      <c r="DAP183" s="209"/>
      <c r="DAQ183" s="209"/>
      <c r="DAR183" s="209"/>
      <c r="DAS183" s="209"/>
      <c r="DAT183" s="209"/>
      <c r="DAU183" s="209"/>
      <c r="DAV183" s="209"/>
      <c r="DAW183" s="209"/>
      <c r="DAX183" s="209"/>
      <c r="DAY183" s="209"/>
      <c r="DAZ183" s="209"/>
      <c r="DBA183" s="209"/>
      <c r="DBB183" s="209"/>
      <c r="DBC183" s="209"/>
      <c r="DBD183" s="209"/>
      <c r="DBE183" s="209"/>
      <c r="DBF183" s="209"/>
      <c r="DBG183" s="209"/>
      <c r="DBH183" s="209"/>
      <c r="DBI183" s="209"/>
      <c r="DBJ183" s="209"/>
      <c r="DBK183" s="209"/>
      <c r="DBL183" s="209"/>
      <c r="DBM183" s="209"/>
      <c r="DBN183" s="209"/>
      <c r="DBO183" s="209"/>
      <c r="DBP183" s="209"/>
      <c r="DBQ183" s="209"/>
      <c r="DBR183" s="209"/>
      <c r="DBS183" s="209"/>
      <c r="DBT183" s="209"/>
      <c r="DBU183" s="209"/>
      <c r="DBV183" s="209"/>
      <c r="DBW183" s="209"/>
      <c r="DBX183" s="209"/>
      <c r="DBY183" s="209"/>
      <c r="DBZ183" s="209"/>
      <c r="DCA183" s="209"/>
      <c r="DCB183" s="209"/>
      <c r="DCC183" s="209"/>
      <c r="DCD183" s="209"/>
      <c r="DCE183" s="209"/>
      <c r="DCF183" s="209"/>
      <c r="DCG183" s="209"/>
      <c r="DCH183" s="209"/>
      <c r="DCI183" s="209"/>
      <c r="DCJ183" s="209"/>
      <c r="DCK183" s="209"/>
      <c r="DCL183" s="209"/>
      <c r="DCM183" s="209"/>
      <c r="DCN183" s="209"/>
      <c r="DCO183" s="209"/>
      <c r="DCP183" s="209"/>
      <c r="DCQ183" s="209"/>
      <c r="DCR183" s="209"/>
      <c r="DCS183" s="209"/>
      <c r="DCT183" s="209"/>
      <c r="DCU183" s="209"/>
      <c r="DCV183" s="209"/>
      <c r="DCW183" s="209"/>
      <c r="DCX183" s="209"/>
      <c r="DCY183" s="209"/>
      <c r="DCZ183" s="209"/>
      <c r="DDA183" s="209"/>
      <c r="DDB183" s="209"/>
      <c r="DDC183" s="209"/>
      <c r="DDD183" s="209"/>
      <c r="DDE183" s="209"/>
      <c r="DDF183" s="209"/>
      <c r="DDG183" s="209"/>
      <c r="DDH183" s="209"/>
      <c r="DDI183" s="209"/>
      <c r="DDJ183" s="209"/>
      <c r="DDK183" s="209"/>
      <c r="DDL183" s="209"/>
      <c r="DDM183" s="209"/>
      <c r="DDN183" s="209"/>
      <c r="DDO183" s="209"/>
      <c r="DDP183" s="209"/>
      <c r="DDQ183" s="209"/>
      <c r="DDR183" s="209"/>
      <c r="DDS183" s="209"/>
      <c r="DDT183" s="209"/>
      <c r="DDU183" s="209"/>
      <c r="DDV183" s="209"/>
      <c r="DDW183" s="209"/>
      <c r="DDX183" s="209"/>
      <c r="DDY183" s="209"/>
      <c r="DDZ183" s="209"/>
      <c r="DEA183" s="209"/>
      <c r="DEB183" s="209"/>
      <c r="DEC183" s="209"/>
      <c r="DED183" s="209"/>
      <c r="DEE183" s="209"/>
      <c r="DEF183" s="209"/>
      <c r="DEG183" s="209"/>
      <c r="DEH183" s="209"/>
      <c r="DEI183" s="209"/>
      <c r="DEJ183" s="209"/>
      <c r="DEK183" s="209"/>
      <c r="DEL183" s="209"/>
      <c r="DEM183" s="209"/>
      <c r="DEN183" s="209"/>
      <c r="DEO183" s="209"/>
      <c r="DEP183" s="209"/>
      <c r="DEQ183" s="209"/>
      <c r="DER183" s="209"/>
      <c r="DES183" s="209"/>
      <c r="DET183" s="209"/>
      <c r="DEU183" s="209"/>
      <c r="DEV183" s="209"/>
      <c r="DEW183" s="209"/>
      <c r="DEX183" s="209"/>
      <c r="DEY183" s="209"/>
      <c r="DEZ183" s="209"/>
      <c r="DFA183" s="209"/>
      <c r="DFB183" s="209"/>
      <c r="DFC183" s="209"/>
      <c r="DFD183" s="209"/>
      <c r="DFE183" s="209"/>
      <c r="DFF183" s="209"/>
      <c r="DFG183" s="209"/>
      <c r="DFH183" s="209"/>
      <c r="DFI183" s="209"/>
      <c r="DFJ183" s="209"/>
      <c r="DFK183" s="209"/>
      <c r="DFL183" s="209"/>
      <c r="DFM183" s="209"/>
      <c r="DFN183" s="209"/>
      <c r="DFO183" s="209"/>
      <c r="DFP183" s="209"/>
      <c r="DFQ183" s="209"/>
      <c r="DFR183" s="209"/>
      <c r="DFS183" s="209"/>
      <c r="DFT183" s="209"/>
      <c r="DFU183" s="209"/>
      <c r="DFV183" s="209"/>
      <c r="DFW183" s="209"/>
      <c r="DFX183" s="209"/>
      <c r="DFY183" s="209"/>
      <c r="DFZ183" s="209"/>
      <c r="DGA183" s="209"/>
      <c r="DGB183" s="209"/>
      <c r="DGC183" s="209"/>
      <c r="DGD183" s="209"/>
      <c r="DGE183" s="209"/>
      <c r="DGF183" s="209"/>
      <c r="DGG183" s="209"/>
      <c r="DGH183" s="209"/>
      <c r="DGI183" s="209"/>
      <c r="DGJ183" s="209"/>
      <c r="DGK183" s="209"/>
      <c r="DGL183" s="209"/>
      <c r="DGM183" s="209"/>
      <c r="DGN183" s="209"/>
      <c r="DGO183" s="209"/>
      <c r="DGP183" s="209"/>
      <c r="DGQ183" s="209"/>
      <c r="DGR183" s="209"/>
      <c r="DGS183" s="209"/>
      <c r="DGT183" s="209"/>
      <c r="DGU183" s="209"/>
      <c r="DGV183" s="209"/>
      <c r="DGW183" s="209"/>
      <c r="DGX183" s="209"/>
      <c r="DGY183" s="209"/>
      <c r="DGZ183" s="209"/>
      <c r="DHA183" s="209"/>
      <c r="DHB183" s="209"/>
      <c r="DHC183" s="209"/>
      <c r="DHD183" s="209"/>
      <c r="DHE183" s="209"/>
      <c r="DHF183" s="209"/>
      <c r="DHG183" s="209"/>
      <c r="DHH183" s="209"/>
      <c r="DHI183" s="209"/>
      <c r="DHJ183" s="209"/>
      <c r="DHK183" s="209"/>
      <c r="DHL183" s="209"/>
      <c r="DHM183" s="209"/>
      <c r="DHN183" s="209"/>
      <c r="DHO183" s="209"/>
      <c r="DHP183" s="209"/>
      <c r="DHQ183" s="209"/>
      <c r="DHR183" s="209"/>
      <c r="DHS183" s="209"/>
      <c r="DHT183" s="209"/>
      <c r="DHU183" s="209"/>
      <c r="DHV183" s="209"/>
      <c r="DHW183" s="209"/>
      <c r="DHX183" s="209"/>
      <c r="DHY183" s="209"/>
      <c r="DHZ183" s="209"/>
      <c r="DIA183" s="209"/>
      <c r="DIB183" s="209"/>
      <c r="DIC183" s="209"/>
      <c r="DID183" s="209"/>
      <c r="DIE183" s="209"/>
      <c r="DIF183" s="209"/>
      <c r="DIG183" s="209"/>
      <c r="DIH183" s="209"/>
      <c r="DII183" s="209"/>
      <c r="DIJ183" s="209"/>
      <c r="DIK183" s="209"/>
      <c r="DIL183" s="209"/>
      <c r="DIM183" s="209"/>
      <c r="DIN183" s="209"/>
      <c r="DIO183" s="209"/>
      <c r="DIP183" s="209"/>
      <c r="DIQ183" s="209"/>
      <c r="DIR183" s="209"/>
      <c r="DIS183" s="209"/>
      <c r="DIT183" s="209"/>
      <c r="DIU183" s="209"/>
      <c r="DIV183" s="209"/>
      <c r="DIW183" s="209"/>
      <c r="DIX183" s="209"/>
      <c r="DIY183" s="209"/>
      <c r="DIZ183" s="209"/>
      <c r="DJA183" s="209"/>
      <c r="DJB183" s="209"/>
      <c r="DJC183" s="209"/>
      <c r="DJD183" s="209"/>
      <c r="DJE183" s="209"/>
      <c r="DJF183" s="209"/>
      <c r="DJG183" s="209"/>
      <c r="DJH183" s="209"/>
      <c r="DJI183" s="209"/>
      <c r="DJJ183" s="209"/>
      <c r="DJK183" s="209"/>
      <c r="DJL183" s="209"/>
      <c r="DJM183" s="209"/>
      <c r="DJN183" s="209"/>
      <c r="DJO183" s="209"/>
      <c r="DJP183" s="209"/>
      <c r="DJQ183" s="209"/>
      <c r="DJR183" s="209"/>
      <c r="DJS183" s="209"/>
      <c r="DJT183" s="209"/>
      <c r="DJU183" s="209"/>
      <c r="DJV183" s="209"/>
      <c r="DJW183" s="209"/>
      <c r="DJX183" s="209"/>
      <c r="DJY183" s="209"/>
      <c r="DJZ183" s="209"/>
      <c r="DKA183" s="209"/>
      <c r="DKB183" s="209"/>
      <c r="DKC183" s="209"/>
      <c r="DKD183" s="209"/>
      <c r="DKE183" s="209"/>
      <c r="DKF183" s="209"/>
      <c r="DKG183" s="209"/>
      <c r="DKH183" s="209"/>
      <c r="DKI183" s="209"/>
      <c r="DKJ183" s="209"/>
      <c r="DKK183" s="209"/>
      <c r="DKL183" s="209"/>
      <c r="DKM183" s="209"/>
      <c r="DKN183" s="209"/>
      <c r="DKO183" s="209"/>
      <c r="DKP183" s="209"/>
      <c r="DKQ183" s="209"/>
      <c r="DKR183" s="209"/>
      <c r="DKS183" s="209"/>
      <c r="DKT183" s="209"/>
      <c r="DKU183" s="209"/>
      <c r="DKV183" s="209"/>
      <c r="DKW183" s="209"/>
      <c r="DKX183" s="209"/>
      <c r="DKY183" s="209"/>
      <c r="DKZ183" s="209"/>
      <c r="DLA183" s="209"/>
      <c r="DLB183" s="209"/>
      <c r="DLC183" s="209"/>
      <c r="DLD183" s="209"/>
      <c r="DLE183" s="209"/>
      <c r="DLF183" s="209"/>
      <c r="DLG183" s="209"/>
      <c r="DLH183" s="209"/>
      <c r="DLI183" s="209"/>
      <c r="DLJ183" s="209"/>
      <c r="DLK183" s="209"/>
      <c r="DLL183" s="209"/>
      <c r="DLM183" s="209"/>
      <c r="DLN183" s="209"/>
      <c r="DLO183" s="209"/>
      <c r="DLP183" s="209"/>
      <c r="DLQ183" s="209"/>
      <c r="DLR183" s="209"/>
      <c r="DLS183" s="209"/>
      <c r="DLT183" s="209"/>
      <c r="DLU183" s="209"/>
      <c r="DLV183" s="209"/>
      <c r="DLW183" s="209"/>
      <c r="DLX183" s="209"/>
      <c r="DLY183" s="209"/>
      <c r="DLZ183" s="209"/>
      <c r="DMA183" s="209"/>
      <c r="DMB183" s="209"/>
      <c r="DMC183" s="209"/>
      <c r="DMD183" s="209"/>
      <c r="DME183" s="209"/>
      <c r="DMF183" s="209"/>
      <c r="DMG183" s="209"/>
      <c r="DMH183" s="209"/>
      <c r="DMI183" s="209"/>
      <c r="DMJ183" s="209"/>
      <c r="DMK183" s="209"/>
      <c r="DML183" s="209"/>
      <c r="DMM183" s="209"/>
      <c r="DMN183" s="209"/>
      <c r="DMO183" s="209"/>
      <c r="DMP183" s="209"/>
      <c r="DMQ183" s="209"/>
      <c r="DMR183" s="209"/>
      <c r="DMS183" s="209"/>
      <c r="DMT183" s="209"/>
      <c r="DMU183" s="209"/>
      <c r="DMV183" s="209"/>
      <c r="DMW183" s="209"/>
      <c r="DMX183" s="209"/>
      <c r="DMY183" s="209"/>
      <c r="DMZ183" s="209"/>
      <c r="DNA183" s="209"/>
      <c r="DNB183" s="209"/>
      <c r="DNC183" s="209"/>
      <c r="DND183" s="209"/>
      <c r="DNE183" s="209"/>
      <c r="DNF183" s="209"/>
      <c r="DNG183" s="209"/>
      <c r="DNH183" s="209"/>
      <c r="DNI183" s="209"/>
      <c r="DNJ183" s="209"/>
      <c r="DNK183" s="209"/>
      <c r="DNL183" s="209"/>
      <c r="DNM183" s="209"/>
      <c r="DNN183" s="209"/>
      <c r="DNO183" s="209"/>
      <c r="DNP183" s="209"/>
      <c r="DNQ183" s="209"/>
      <c r="DNR183" s="209"/>
      <c r="DNS183" s="209"/>
      <c r="DNT183" s="209"/>
      <c r="DNU183" s="209"/>
      <c r="DNV183" s="209"/>
      <c r="DNW183" s="209"/>
      <c r="DNX183" s="209"/>
      <c r="DNY183" s="209"/>
      <c r="DNZ183" s="209"/>
      <c r="DOA183" s="209"/>
      <c r="DOB183" s="209"/>
      <c r="DOC183" s="209"/>
      <c r="DOD183" s="209"/>
      <c r="DOE183" s="209"/>
      <c r="DOF183" s="209"/>
      <c r="DOG183" s="209"/>
      <c r="DOH183" s="209"/>
      <c r="DOI183" s="209"/>
      <c r="DOJ183" s="209"/>
      <c r="DOK183" s="209"/>
      <c r="DOL183" s="209"/>
      <c r="DOM183" s="209"/>
      <c r="DON183" s="209"/>
      <c r="DOO183" s="209"/>
      <c r="DOP183" s="209"/>
      <c r="DOQ183" s="209"/>
      <c r="DOR183" s="209"/>
      <c r="DOS183" s="209"/>
      <c r="DOT183" s="209"/>
      <c r="DOU183" s="209"/>
      <c r="DOV183" s="209"/>
      <c r="DOW183" s="209"/>
      <c r="DOX183" s="209"/>
      <c r="DOY183" s="209"/>
      <c r="DOZ183" s="209"/>
      <c r="DPA183" s="209"/>
      <c r="DPB183" s="209"/>
      <c r="DPC183" s="209"/>
      <c r="DPD183" s="209"/>
      <c r="DPE183" s="209"/>
      <c r="DPF183" s="209"/>
      <c r="DPG183" s="209"/>
      <c r="DPH183" s="209"/>
      <c r="DPI183" s="209"/>
      <c r="DPJ183" s="209"/>
      <c r="DPK183" s="209"/>
      <c r="DPL183" s="209"/>
      <c r="DPM183" s="209"/>
      <c r="DPN183" s="209"/>
      <c r="DPO183" s="209"/>
      <c r="DPP183" s="209"/>
      <c r="DPQ183" s="209"/>
      <c r="DPR183" s="209"/>
      <c r="DPS183" s="209"/>
      <c r="DPT183" s="209"/>
      <c r="DPU183" s="209"/>
      <c r="DPV183" s="209"/>
      <c r="DPW183" s="209"/>
      <c r="DPX183" s="209"/>
      <c r="DPY183" s="209"/>
      <c r="DPZ183" s="209"/>
      <c r="DQA183" s="209"/>
      <c r="DQB183" s="209"/>
      <c r="DQC183" s="209"/>
      <c r="DQD183" s="209"/>
      <c r="DQE183" s="209"/>
      <c r="DQF183" s="209"/>
      <c r="DQG183" s="209"/>
      <c r="DQH183" s="209"/>
      <c r="DQI183" s="209"/>
      <c r="DQJ183" s="209"/>
      <c r="DQK183" s="209"/>
      <c r="DQL183" s="209"/>
      <c r="DQM183" s="209"/>
      <c r="DQN183" s="209"/>
      <c r="DQO183" s="209"/>
      <c r="DQP183" s="209"/>
      <c r="DQQ183" s="209"/>
      <c r="DQR183" s="209"/>
      <c r="DQS183" s="209"/>
      <c r="DQT183" s="209"/>
      <c r="DQU183" s="209"/>
      <c r="DQV183" s="209"/>
      <c r="DQW183" s="209"/>
      <c r="DQX183" s="209"/>
      <c r="DQY183" s="209"/>
      <c r="DQZ183" s="209"/>
      <c r="DRA183" s="209"/>
      <c r="DRB183" s="209"/>
      <c r="DRC183" s="209"/>
      <c r="DRD183" s="209"/>
      <c r="DRE183" s="209"/>
      <c r="DRF183" s="209"/>
      <c r="DRG183" s="209"/>
      <c r="DRH183" s="209"/>
      <c r="DRI183" s="209"/>
      <c r="DRJ183" s="209"/>
      <c r="DRK183" s="209"/>
      <c r="DRL183" s="209"/>
      <c r="DRM183" s="209"/>
      <c r="DRN183" s="209"/>
      <c r="DRO183" s="209"/>
      <c r="DRP183" s="209"/>
      <c r="DRQ183" s="209"/>
      <c r="DRR183" s="209"/>
      <c r="DRS183" s="209"/>
      <c r="DRT183" s="209"/>
      <c r="DRU183" s="209"/>
      <c r="DRV183" s="209"/>
      <c r="DRW183" s="209"/>
      <c r="DRX183" s="209"/>
      <c r="DRY183" s="209"/>
      <c r="DRZ183" s="209"/>
      <c r="DSA183" s="209"/>
      <c r="DSB183" s="209"/>
      <c r="DSC183" s="209"/>
      <c r="DSD183" s="209"/>
      <c r="DSE183" s="209"/>
      <c r="DSF183" s="209"/>
      <c r="DSG183" s="209"/>
      <c r="DSH183" s="209"/>
      <c r="DSI183" s="209"/>
      <c r="DSJ183" s="209"/>
      <c r="DSK183" s="209"/>
      <c r="DSL183" s="209"/>
      <c r="DSM183" s="209"/>
      <c r="DSN183" s="209"/>
      <c r="DSO183" s="209"/>
      <c r="DSP183" s="209"/>
      <c r="DSQ183" s="209"/>
      <c r="DSR183" s="209"/>
      <c r="DSS183" s="209"/>
      <c r="DST183" s="209"/>
      <c r="DSU183" s="209"/>
      <c r="DSV183" s="209"/>
      <c r="DSW183" s="209"/>
      <c r="DSX183" s="209"/>
      <c r="DSY183" s="209"/>
      <c r="DSZ183" s="209"/>
      <c r="DTA183" s="209"/>
      <c r="DTB183" s="209"/>
      <c r="DTC183" s="209"/>
      <c r="DTD183" s="209"/>
      <c r="DTE183" s="209"/>
      <c r="DTF183" s="209"/>
      <c r="DTG183" s="209"/>
      <c r="DTH183" s="209"/>
      <c r="DTI183" s="209"/>
      <c r="DTJ183" s="209"/>
      <c r="DTK183" s="209"/>
      <c r="DTL183" s="209"/>
      <c r="DTM183" s="209"/>
      <c r="DTN183" s="209"/>
      <c r="DTO183" s="209"/>
      <c r="DTP183" s="209"/>
      <c r="DTQ183" s="209"/>
      <c r="DTR183" s="209"/>
      <c r="DTS183" s="209"/>
      <c r="DTT183" s="209"/>
      <c r="DTU183" s="209"/>
      <c r="DTV183" s="209"/>
      <c r="DTW183" s="209"/>
      <c r="DTX183" s="209"/>
      <c r="DTY183" s="209"/>
      <c r="DTZ183" s="209"/>
      <c r="DUA183" s="209"/>
      <c r="DUB183" s="209"/>
      <c r="DUC183" s="209"/>
      <c r="DUD183" s="209"/>
      <c r="DUE183" s="209"/>
      <c r="DUF183" s="209"/>
      <c r="DUG183" s="209"/>
      <c r="DUH183" s="209"/>
      <c r="DUI183" s="209"/>
      <c r="DUJ183" s="209"/>
      <c r="DUK183" s="209"/>
      <c r="DUL183" s="209"/>
      <c r="DUM183" s="209"/>
      <c r="DUN183" s="209"/>
      <c r="DUO183" s="209"/>
      <c r="DUP183" s="209"/>
      <c r="DUQ183" s="209"/>
      <c r="DUR183" s="209"/>
      <c r="DUS183" s="209"/>
      <c r="DUT183" s="209"/>
      <c r="DUU183" s="209"/>
      <c r="DUV183" s="209"/>
      <c r="DUW183" s="209"/>
      <c r="DUX183" s="209"/>
      <c r="DUY183" s="209"/>
      <c r="DUZ183" s="209"/>
      <c r="DVA183" s="209"/>
      <c r="DVB183" s="209"/>
      <c r="DVC183" s="209"/>
      <c r="DVD183" s="209"/>
      <c r="DVE183" s="209"/>
      <c r="DVF183" s="209"/>
      <c r="DVG183" s="209"/>
      <c r="DVH183" s="209"/>
      <c r="DVI183" s="209"/>
      <c r="DVJ183" s="209"/>
      <c r="DVK183" s="209"/>
      <c r="DVL183" s="209"/>
      <c r="DVM183" s="209"/>
      <c r="DVN183" s="209"/>
      <c r="DVO183" s="209"/>
      <c r="DVP183" s="209"/>
      <c r="DVQ183" s="209"/>
      <c r="DVR183" s="209"/>
      <c r="DVS183" s="209"/>
      <c r="DVT183" s="209"/>
      <c r="DVU183" s="209"/>
      <c r="DVV183" s="209"/>
      <c r="DVW183" s="209"/>
      <c r="DVX183" s="209"/>
      <c r="DVY183" s="209"/>
      <c r="DVZ183" s="209"/>
      <c r="DWA183" s="209"/>
      <c r="DWB183" s="209"/>
      <c r="DWC183" s="209"/>
      <c r="DWD183" s="209"/>
      <c r="DWE183" s="209"/>
      <c r="DWF183" s="209"/>
      <c r="DWG183" s="209"/>
      <c r="DWH183" s="209"/>
      <c r="DWI183" s="209"/>
      <c r="DWJ183" s="209"/>
      <c r="DWK183" s="209"/>
      <c r="DWL183" s="209"/>
      <c r="DWM183" s="209"/>
      <c r="DWN183" s="209"/>
      <c r="DWO183" s="209"/>
      <c r="DWP183" s="209"/>
      <c r="DWQ183" s="209"/>
      <c r="DWR183" s="209"/>
      <c r="DWS183" s="209"/>
      <c r="DWT183" s="209"/>
      <c r="DWU183" s="209"/>
      <c r="DWV183" s="209"/>
      <c r="DWW183" s="209"/>
      <c r="DWX183" s="209"/>
      <c r="DWY183" s="209"/>
      <c r="DWZ183" s="209"/>
      <c r="DXA183" s="209"/>
      <c r="DXB183" s="209"/>
      <c r="DXC183" s="209"/>
      <c r="DXD183" s="209"/>
      <c r="DXE183" s="209"/>
      <c r="DXF183" s="209"/>
      <c r="DXG183" s="209"/>
      <c r="DXH183" s="209"/>
      <c r="DXI183" s="209"/>
      <c r="DXJ183" s="209"/>
      <c r="DXK183" s="209"/>
      <c r="DXL183" s="209"/>
      <c r="DXM183" s="209"/>
      <c r="DXN183" s="209"/>
      <c r="DXO183" s="209"/>
      <c r="DXP183" s="209"/>
      <c r="DXQ183" s="209"/>
      <c r="DXR183" s="209"/>
      <c r="DXS183" s="209"/>
      <c r="DXT183" s="209"/>
      <c r="DXU183" s="209"/>
      <c r="DXV183" s="209"/>
      <c r="DXW183" s="209"/>
      <c r="DXX183" s="209"/>
      <c r="DXY183" s="209"/>
      <c r="DXZ183" s="209"/>
      <c r="DYA183" s="209"/>
      <c r="DYB183" s="209"/>
      <c r="DYC183" s="209"/>
      <c r="DYD183" s="209"/>
      <c r="DYE183" s="209"/>
      <c r="DYF183" s="209"/>
      <c r="DYG183" s="209"/>
      <c r="DYH183" s="209"/>
      <c r="DYI183" s="209"/>
      <c r="DYJ183" s="209"/>
      <c r="DYK183" s="209"/>
      <c r="DYL183" s="209"/>
      <c r="DYM183" s="209"/>
      <c r="DYN183" s="209"/>
      <c r="DYO183" s="209"/>
      <c r="DYP183" s="209"/>
      <c r="DYQ183" s="209"/>
      <c r="DYR183" s="209"/>
      <c r="DYS183" s="209"/>
      <c r="DYT183" s="209"/>
      <c r="DYU183" s="209"/>
      <c r="DYV183" s="209"/>
      <c r="DYW183" s="209"/>
      <c r="DYX183" s="209"/>
      <c r="DYY183" s="209"/>
      <c r="DYZ183" s="209"/>
      <c r="DZA183" s="209"/>
      <c r="DZB183" s="209"/>
      <c r="DZC183" s="209"/>
      <c r="DZD183" s="209"/>
      <c r="DZE183" s="209"/>
      <c r="DZF183" s="209"/>
      <c r="DZG183" s="209"/>
      <c r="DZH183" s="209"/>
      <c r="DZI183" s="209"/>
      <c r="DZJ183" s="209"/>
      <c r="DZK183" s="209"/>
      <c r="DZL183" s="209"/>
      <c r="DZM183" s="209"/>
      <c r="DZN183" s="209"/>
      <c r="DZO183" s="209"/>
      <c r="DZP183" s="209"/>
      <c r="DZQ183" s="209"/>
      <c r="DZR183" s="209"/>
      <c r="DZS183" s="209"/>
      <c r="DZT183" s="209"/>
      <c r="DZU183" s="209"/>
      <c r="DZV183" s="209"/>
      <c r="DZW183" s="209"/>
      <c r="DZX183" s="209"/>
      <c r="DZY183" s="209"/>
      <c r="DZZ183" s="209"/>
      <c r="EAA183" s="209"/>
      <c r="EAB183" s="209"/>
      <c r="EAC183" s="209"/>
      <c r="EAD183" s="209"/>
      <c r="EAE183" s="209"/>
      <c r="EAF183" s="209"/>
      <c r="EAG183" s="209"/>
      <c r="EAH183" s="209"/>
      <c r="EAI183" s="209"/>
      <c r="EAJ183" s="209"/>
      <c r="EAK183" s="209"/>
      <c r="EAL183" s="209"/>
      <c r="EAM183" s="209"/>
      <c r="EAN183" s="209"/>
      <c r="EAO183" s="209"/>
      <c r="EAP183" s="209"/>
      <c r="EAQ183" s="209"/>
      <c r="EAR183" s="209"/>
      <c r="EAS183" s="209"/>
      <c r="EAT183" s="209"/>
      <c r="EAU183" s="209"/>
      <c r="EAV183" s="209"/>
      <c r="EAW183" s="209"/>
      <c r="EAX183" s="209"/>
      <c r="EAY183" s="209"/>
      <c r="EAZ183" s="209"/>
      <c r="EBA183" s="209"/>
      <c r="EBB183" s="209"/>
      <c r="EBC183" s="209"/>
      <c r="EBD183" s="209"/>
      <c r="EBE183" s="209"/>
      <c r="EBF183" s="209"/>
      <c r="EBG183" s="209"/>
      <c r="EBH183" s="209"/>
      <c r="EBI183" s="209"/>
      <c r="EBJ183" s="209"/>
      <c r="EBK183" s="209"/>
      <c r="EBL183" s="209"/>
      <c r="EBM183" s="209"/>
      <c r="EBN183" s="209"/>
      <c r="EBO183" s="209"/>
      <c r="EBP183" s="209"/>
      <c r="EBQ183" s="209"/>
      <c r="EBR183" s="209"/>
      <c r="EBS183" s="209"/>
      <c r="EBT183" s="209"/>
      <c r="EBU183" s="209"/>
      <c r="EBV183" s="209"/>
      <c r="EBW183" s="209"/>
      <c r="EBX183" s="209"/>
      <c r="EBY183" s="209"/>
      <c r="EBZ183" s="209"/>
      <c r="ECA183" s="209"/>
      <c r="ECB183" s="209"/>
      <c r="ECC183" s="209"/>
      <c r="ECD183" s="209"/>
      <c r="ECE183" s="209"/>
      <c r="ECF183" s="209"/>
      <c r="ECG183" s="209"/>
      <c r="ECH183" s="209"/>
      <c r="ECI183" s="209"/>
      <c r="ECJ183" s="209"/>
      <c r="ECK183" s="209"/>
      <c r="ECL183" s="209"/>
      <c r="ECM183" s="209"/>
      <c r="ECN183" s="209"/>
      <c r="ECO183" s="209"/>
      <c r="ECP183" s="209"/>
      <c r="ECQ183" s="209"/>
      <c r="ECR183" s="209"/>
      <c r="ECS183" s="209"/>
      <c r="ECT183" s="209"/>
      <c r="ECU183" s="209"/>
      <c r="ECV183" s="209"/>
      <c r="ECW183" s="209"/>
      <c r="ECX183" s="209"/>
      <c r="ECY183" s="209"/>
      <c r="ECZ183" s="209"/>
      <c r="EDA183" s="209"/>
      <c r="EDB183" s="209"/>
      <c r="EDC183" s="209"/>
      <c r="EDD183" s="209"/>
      <c r="EDE183" s="209"/>
      <c r="EDF183" s="209"/>
      <c r="EDG183" s="209"/>
      <c r="EDH183" s="209"/>
      <c r="EDI183" s="209"/>
      <c r="EDJ183" s="209"/>
      <c r="EDK183" s="209"/>
      <c r="EDL183" s="209"/>
      <c r="EDM183" s="209"/>
      <c r="EDN183" s="209"/>
      <c r="EDO183" s="209"/>
      <c r="EDP183" s="209"/>
      <c r="EDQ183" s="209"/>
      <c r="EDR183" s="209"/>
      <c r="EDS183" s="209"/>
      <c r="EDT183" s="209"/>
      <c r="EDU183" s="209"/>
      <c r="EDV183" s="209"/>
      <c r="EDW183" s="209"/>
      <c r="EDX183" s="209"/>
      <c r="EDY183" s="209"/>
      <c r="EDZ183" s="209"/>
      <c r="EEA183" s="209"/>
      <c r="EEB183" s="209"/>
      <c r="EEC183" s="209"/>
      <c r="EED183" s="209"/>
      <c r="EEE183" s="209"/>
      <c r="EEF183" s="209"/>
      <c r="EEG183" s="209"/>
      <c r="EEH183" s="209"/>
      <c r="EEI183" s="209"/>
      <c r="EEJ183" s="209"/>
      <c r="EEK183" s="209"/>
      <c r="EEL183" s="209"/>
      <c r="EEM183" s="209"/>
      <c r="EEN183" s="209"/>
      <c r="EEO183" s="209"/>
      <c r="EEP183" s="209"/>
      <c r="EEQ183" s="209"/>
      <c r="EER183" s="209"/>
      <c r="EES183" s="209"/>
      <c r="EET183" s="209"/>
      <c r="EEU183" s="209"/>
      <c r="EEV183" s="209"/>
      <c r="EEW183" s="209"/>
      <c r="EEX183" s="209"/>
      <c r="EEY183" s="209"/>
      <c r="EEZ183" s="209"/>
      <c r="EFA183" s="209"/>
      <c r="EFB183" s="209"/>
      <c r="EFC183" s="209"/>
      <c r="EFD183" s="209"/>
      <c r="EFE183" s="209"/>
      <c r="EFF183" s="209"/>
      <c r="EFG183" s="209"/>
      <c r="EFH183" s="209"/>
      <c r="EFI183" s="209"/>
      <c r="EFJ183" s="209"/>
      <c r="EFK183" s="209"/>
      <c r="EFL183" s="209"/>
      <c r="EFM183" s="209"/>
      <c r="EFN183" s="209"/>
      <c r="EFO183" s="209"/>
      <c r="EFP183" s="209"/>
      <c r="EFQ183" s="209"/>
      <c r="EFR183" s="209"/>
      <c r="EFS183" s="209"/>
      <c r="EFT183" s="209"/>
      <c r="EFU183" s="209"/>
      <c r="EFV183" s="209"/>
      <c r="EFW183" s="209"/>
      <c r="EFX183" s="209"/>
      <c r="EFY183" s="209"/>
      <c r="EFZ183" s="209"/>
      <c r="EGA183" s="209"/>
      <c r="EGB183" s="209"/>
      <c r="EGC183" s="209"/>
      <c r="EGD183" s="209"/>
      <c r="EGE183" s="209"/>
      <c r="EGF183" s="209"/>
      <c r="EGG183" s="209"/>
      <c r="EGH183" s="209"/>
      <c r="EGI183" s="209"/>
      <c r="EGJ183" s="209"/>
      <c r="EGK183" s="209"/>
      <c r="EGL183" s="209"/>
      <c r="EGM183" s="209"/>
      <c r="EGN183" s="209"/>
      <c r="EGO183" s="209"/>
      <c r="EGP183" s="209"/>
      <c r="EGQ183" s="209"/>
      <c r="EGR183" s="209"/>
      <c r="EGS183" s="209"/>
      <c r="EGT183" s="209"/>
      <c r="EGU183" s="209"/>
      <c r="EGV183" s="209"/>
      <c r="EGW183" s="209"/>
      <c r="EGX183" s="209"/>
      <c r="EGY183" s="209"/>
      <c r="EGZ183" s="209"/>
      <c r="EHA183" s="209"/>
      <c r="EHB183" s="209"/>
      <c r="EHC183" s="209"/>
      <c r="EHD183" s="209"/>
      <c r="EHE183" s="209"/>
      <c r="EHF183" s="209"/>
      <c r="EHG183" s="209"/>
      <c r="EHH183" s="209"/>
      <c r="EHI183" s="209"/>
      <c r="EHJ183" s="209"/>
      <c r="EHK183" s="209"/>
      <c r="EHL183" s="209"/>
      <c r="EHM183" s="209"/>
      <c r="EHN183" s="209"/>
      <c r="EHO183" s="209"/>
      <c r="EHP183" s="209"/>
      <c r="EHQ183" s="209"/>
      <c r="EHR183" s="209"/>
      <c r="EHS183" s="209"/>
      <c r="EHT183" s="209"/>
      <c r="EHU183" s="209"/>
      <c r="EHV183" s="209"/>
      <c r="EHW183" s="209"/>
      <c r="EHX183" s="209"/>
      <c r="EHY183" s="209"/>
      <c r="EHZ183" s="209"/>
      <c r="EIA183" s="209"/>
      <c r="EIB183" s="209"/>
      <c r="EIC183" s="209"/>
      <c r="EID183" s="209"/>
      <c r="EIE183" s="209"/>
      <c r="EIF183" s="209"/>
      <c r="EIG183" s="209"/>
      <c r="EIH183" s="209"/>
      <c r="EII183" s="209"/>
      <c r="EIJ183" s="209"/>
      <c r="EIK183" s="209"/>
      <c r="EIL183" s="209"/>
      <c r="EIM183" s="209"/>
      <c r="EIN183" s="209"/>
      <c r="EIO183" s="209"/>
      <c r="EIP183" s="209"/>
      <c r="EIQ183" s="209"/>
      <c r="EIR183" s="209"/>
      <c r="EIS183" s="209"/>
      <c r="EIT183" s="209"/>
      <c r="EIU183" s="209"/>
      <c r="EIV183" s="209"/>
      <c r="EIW183" s="209"/>
      <c r="EIX183" s="209"/>
      <c r="EIY183" s="209"/>
      <c r="EIZ183" s="209"/>
      <c r="EJA183" s="209"/>
      <c r="EJB183" s="209"/>
      <c r="EJC183" s="209"/>
      <c r="EJD183" s="209"/>
      <c r="EJE183" s="209"/>
      <c r="EJF183" s="209"/>
      <c r="EJG183" s="209"/>
      <c r="EJH183" s="209"/>
      <c r="EJI183" s="209"/>
      <c r="EJJ183" s="209"/>
      <c r="EJK183" s="209"/>
      <c r="EJL183" s="209"/>
      <c r="EJM183" s="209"/>
      <c r="EJN183" s="209"/>
      <c r="EJO183" s="209"/>
      <c r="EJP183" s="209"/>
      <c r="EJQ183" s="209"/>
      <c r="EJR183" s="209"/>
      <c r="EJS183" s="209"/>
      <c r="EJT183" s="209"/>
      <c r="EJU183" s="209"/>
      <c r="EJV183" s="209"/>
      <c r="EJW183" s="209"/>
      <c r="EJX183" s="209"/>
      <c r="EJY183" s="209"/>
      <c r="EJZ183" s="209"/>
      <c r="EKA183" s="209"/>
      <c r="EKB183" s="209"/>
      <c r="EKC183" s="209"/>
      <c r="EKD183" s="209"/>
      <c r="EKE183" s="209"/>
      <c r="EKF183" s="209"/>
      <c r="EKG183" s="209"/>
      <c r="EKH183" s="209"/>
      <c r="EKI183" s="209"/>
      <c r="EKJ183" s="209"/>
      <c r="EKK183" s="209"/>
      <c r="EKL183" s="209"/>
      <c r="EKM183" s="209"/>
      <c r="EKN183" s="209"/>
      <c r="EKO183" s="209"/>
      <c r="EKP183" s="209"/>
      <c r="EKQ183" s="209"/>
      <c r="EKR183" s="209"/>
      <c r="EKS183" s="209"/>
      <c r="EKT183" s="209"/>
      <c r="EKU183" s="209"/>
      <c r="EKV183" s="209"/>
      <c r="EKW183" s="209"/>
      <c r="EKX183" s="209"/>
      <c r="EKY183" s="209"/>
      <c r="EKZ183" s="209"/>
      <c r="ELA183" s="209"/>
      <c r="ELB183" s="209"/>
      <c r="ELC183" s="209"/>
      <c r="ELD183" s="209"/>
      <c r="ELE183" s="209"/>
      <c r="ELF183" s="209"/>
      <c r="ELG183" s="209"/>
      <c r="ELH183" s="209"/>
      <c r="ELI183" s="209"/>
      <c r="ELJ183" s="209"/>
      <c r="ELK183" s="209"/>
      <c r="ELL183" s="209"/>
      <c r="ELM183" s="209"/>
      <c r="ELN183" s="209"/>
      <c r="ELO183" s="209"/>
      <c r="ELP183" s="209"/>
      <c r="ELQ183" s="209"/>
      <c r="ELR183" s="209"/>
      <c r="ELS183" s="209"/>
      <c r="ELT183" s="209"/>
      <c r="ELU183" s="209"/>
      <c r="ELV183" s="209"/>
      <c r="ELW183" s="209"/>
      <c r="ELX183" s="209"/>
      <c r="ELY183" s="209"/>
      <c r="ELZ183" s="209"/>
      <c r="EMA183" s="209"/>
      <c r="EMB183" s="209"/>
      <c r="EMC183" s="209"/>
      <c r="EMD183" s="209"/>
      <c r="EME183" s="209"/>
      <c r="EMF183" s="209"/>
      <c r="EMG183" s="209"/>
      <c r="EMH183" s="209"/>
      <c r="EMI183" s="209"/>
      <c r="EMJ183" s="209"/>
      <c r="EMK183" s="209"/>
      <c r="EML183" s="209"/>
      <c r="EMM183" s="209"/>
      <c r="EMN183" s="209"/>
      <c r="EMO183" s="209"/>
      <c r="EMP183" s="209"/>
      <c r="EMQ183" s="209"/>
      <c r="EMR183" s="209"/>
      <c r="EMS183" s="209"/>
      <c r="EMT183" s="209"/>
      <c r="EMU183" s="209"/>
      <c r="EMV183" s="209"/>
      <c r="EMW183" s="209"/>
      <c r="EMX183" s="209"/>
      <c r="EMY183" s="209"/>
      <c r="EMZ183" s="209"/>
      <c r="ENA183" s="209"/>
      <c r="ENB183" s="209"/>
      <c r="ENC183" s="209"/>
      <c r="END183" s="209"/>
      <c r="ENE183" s="209"/>
      <c r="ENF183" s="209"/>
      <c r="ENG183" s="209"/>
      <c r="ENH183" s="209"/>
      <c r="ENI183" s="209"/>
      <c r="ENJ183" s="209"/>
      <c r="ENK183" s="209"/>
      <c r="ENL183" s="209"/>
      <c r="ENM183" s="209"/>
      <c r="ENN183" s="209"/>
      <c r="ENO183" s="209"/>
      <c r="ENP183" s="209"/>
      <c r="ENQ183" s="209"/>
      <c r="ENR183" s="209"/>
      <c r="ENS183" s="209"/>
      <c r="ENT183" s="209"/>
      <c r="ENU183" s="209"/>
      <c r="ENV183" s="209"/>
      <c r="ENW183" s="209"/>
      <c r="ENX183" s="209"/>
      <c r="ENY183" s="209"/>
      <c r="ENZ183" s="209"/>
      <c r="EOA183" s="209"/>
      <c r="EOB183" s="209"/>
      <c r="EOC183" s="209"/>
      <c r="EOD183" s="209"/>
      <c r="EOE183" s="209"/>
      <c r="EOF183" s="209"/>
      <c r="EOG183" s="209"/>
      <c r="EOH183" s="209"/>
      <c r="EOI183" s="209"/>
      <c r="EOJ183" s="209"/>
      <c r="EOK183" s="209"/>
      <c r="EOL183" s="209"/>
      <c r="EOM183" s="209"/>
      <c r="EON183" s="209"/>
      <c r="EOO183" s="209"/>
      <c r="EOP183" s="209"/>
      <c r="EOQ183" s="209"/>
      <c r="EOR183" s="209"/>
      <c r="EOS183" s="209"/>
      <c r="EOT183" s="209"/>
      <c r="EOU183" s="209"/>
      <c r="EOV183" s="209"/>
      <c r="EOW183" s="209"/>
      <c r="EOX183" s="209"/>
      <c r="EOY183" s="209"/>
      <c r="EOZ183" s="209"/>
      <c r="EPA183" s="209"/>
      <c r="EPB183" s="209"/>
      <c r="EPC183" s="209"/>
      <c r="EPD183" s="209"/>
      <c r="EPE183" s="209"/>
      <c r="EPF183" s="209"/>
      <c r="EPG183" s="209"/>
      <c r="EPH183" s="209"/>
      <c r="EPI183" s="209"/>
      <c r="EPJ183" s="209"/>
      <c r="EPK183" s="209"/>
      <c r="EPL183" s="209"/>
      <c r="EPM183" s="209"/>
      <c r="EPN183" s="209"/>
      <c r="EPO183" s="209"/>
      <c r="EPP183" s="209"/>
      <c r="EPQ183" s="209"/>
      <c r="EPR183" s="209"/>
      <c r="EPS183" s="209"/>
      <c r="EPT183" s="209"/>
      <c r="EPU183" s="209"/>
      <c r="EPV183" s="209"/>
      <c r="EPW183" s="209"/>
      <c r="EPX183" s="209"/>
      <c r="EPY183" s="209"/>
      <c r="EPZ183" s="209"/>
      <c r="EQA183" s="209"/>
      <c r="EQB183" s="209"/>
      <c r="EQC183" s="209"/>
      <c r="EQD183" s="209"/>
      <c r="EQE183" s="209"/>
      <c r="EQF183" s="209"/>
      <c r="EQG183" s="209"/>
      <c r="EQH183" s="209"/>
      <c r="EQI183" s="209"/>
      <c r="EQJ183" s="209"/>
      <c r="EQK183" s="209"/>
      <c r="EQL183" s="209"/>
      <c r="EQM183" s="209"/>
      <c r="EQN183" s="209"/>
      <c r="EQO183" s="209"/>
      <c r="EQP183" s="209"/>
      <c r="EQQ183" s="209"/>
      <c r="EQR183" s="209"/>
      <c r="EQS183" s="209"/>
      <c r="EQT183" s="209"/>
      <c r="EQU183" s="209"/>
      <c r="EQV183" s="209"/>
      <c r="EQW183" s="209"/>
      <c r="EQX183" s="209"/>
      <c r="EQY183" s="209"/>
      <c r="EQZ183" s="209"/>
      <c r="ERA183" s="209"/>
      <c r="ERB183" s="209"/>
      <c r="ERC183" s="209"/>
      <c r="ERD183" s="209"/>
      <c r="ERE183" s="209"/>
      <c r="ERF183" s="209"/>
      <c r="ERG183" s="209"/>
      <c r="ERH183" s="209"/>
      <c r="ERI183" s="209"/>
      <c r="ERJ183" s="209"/>
      <c r="ERK183" s="209"/>
      <c r="ERL183" s="209"/>
      <c r="ERM183" s="209"/>
      <c r="ERN183" s="209"/>
      <c r="ERO183" s="209"/>
      <c r="ERP183" s="209"/>
      <c r="ERQ183" s="209"/>
      <c r="ERR183" s="209"/>
      <c r="ERS183" s="209"/>
      <c r="ERT183" s="209"/>
      <c r="ERU183" s="209"/>
      <c r="ERV183" s="209"/>
      <c r="ERW183" s="209"/>
      <c r="ERX183" s="209"/>
      <c r="ERY183" s="209"/>
      <c r="ERZ183" s="209"/>
      <c r="ESA183" s="209"/>
      <c r="ESB183" s="209"/>
      <c r="ESC183" s="209"/>
      <c r="ESD183" s="209"/>
      <c r="ESE183" s="209"/>
      <c r="ESF183" s="209"/>
      <c r="ESG183" s="209"/>
      <c r="ESH183" s="209"/>
      <c r="ESI183" s="209"/>
      <c r="ESJ183" s="209"/>
      <c r="ESK183" s="209"/>
      <c r="ESL183" s="209"/>
      <c r="ESM183" s="209"/>
      <c r="ESN183" s="209"/>
      <c r="ESO183" s="209"/>
      <c r="ESP183" s="209"/>
      <c r="ESQ183" s="209"/>
      <c r="ESR183" s="209"/>
      <c r="ESS183" s="209"/>
      <c r="EST183" s="209"/>
      <c r="ESU183" s="209"/>
      <c r="ESV183" s="209"/>
      <c r="ESW183" s="209"/>
      <c r="ESX183" s="209"/>
      <c r="ESY183" s="209"/>
      <c r="ESZ183" s="209"/>
      <c r="ETA183" s="209"/>
      <c r="ETB183" s="209"/>
      <c r="ETC183" s="209"/>
      <c r="ETD183" s="209"/>
      <c r="ETE183" s="209"/>
      <c r="ETF183" s="209"/>
      <c r="ETG183" s="209"/>
      <c r="ETH183" s="209"/>
      <c r="ETI183" s="209"/>
      <c r="ETJ183" s="209"/>
      <c r="ETK183" s="209"/>
      <c r="ETL183" s="209"/>
      <c r="ETM183" s="209"/>
      <c r="ETN183" s="209"/>
      <c r="ETO183" s="209"/>
      <c r="ETP183" s="209"/>
      <c r="ETQ183" s="209"/>
      <c r="ETR183" s="209"/>
      <c r="ETS183" s="209"/>
      <c r="ETT183" s="209"/>
      <c r="ETU183" s="209"/>
      <c r="ETV183" s="209"/>
      <c r="ETW183" s="209"/>
      <c r="ETX183" s="209"/>
      <c r="ETY183" s="209"/>
      <c r="ETZ183" s="209"/>
      <c r="EUA183" s="209"/>
      <c r="EUB183" s="209"/>
      <c r="EUC183" s="209"/>
      <c r="EUD183" s="209"/>
      <c r="EUE183" s="209"/>
      <c r="EUF183" s="209"/>
      <c r="EUG183" s="209"/>
      <c r="EUH183" s="209"/>
      <c r="EUI183" s="209"/>
      <c r="EUJ183" s="209"/>
      <c r="EUK183" s="209"/>
      <c r="EUL183" s="209"/>
      <c r="EUM183" s="209"/>
      <c r="EUN183" s="209"/>
      <c r="EUO183" s="209"/>
      <c r="EUP183" s="209"/>
      <c r="EUQ183" s="209"/>
      <c r="EUR183" s="209"/>
      <c r="EUS183" s="209"/>
      <c r="EUT183" s="209"/>
      <c r="EUU183" s="209"/>
      <c r="EUV183" s="209"/>
      <c r="EUW183" s="209"/>
      <c r="EUX183" s="209"/>
      <c r="EUY183" s="209"/>
      <c r="EUZ183" s="209"/>
      <c r="EVA183" s="209"/>
      <c r="EVB183" s="209"/>
      <c r="EVC183" s="209"/>
      <c r="EVD183" s="209"/>
      <c r="EVE183" s="209"/>
      <c r="EVF183" s="209"/>
      <c r="EVG183" s="209"/>
      <c r="EVH183" s="209"/>
      <c r="EVI183" s="209"/>
      <c r="EVJ183" s="209"/>
      <c r="EVK183" s="209"/>
      <c r="EVL183" s="209"/>
      <c r="EVM183" s="209"/>
      <c r="EVN183" s="209"/>
      <c r="EVO183" s="209"/>
      <c r="EVP183" s="209"/>
      <c r="EVQ183" s="209"/>
      <c r="EVR183" s="209"/>
      <c r="EVS183" s="209"/>
      <c r="EVT183" s="209"/>
      <c r="EVU183" s="209"/>
      <c r="EVV183" s="209"/>
      <c r="EVW183" s="209"/>
      <c r="EVX183" s="209"/>
      <c r="EVY183" s="209"/>
      <c r="EVZ183" s="209"/>
      <c r="EWA183" s="209"/>
      <c r="EWB183" s="209"/>
      <c r="EWC183" s="209"/>
      <c r="EWD183" s="209"/>
      <c r="EWE183" s="209"/>
      <c r="EWF183" s="209"/>
      <c r="EWG183" s="209"/>
      <c r="EWH183" s="209"/>
      <c r="EWI183" s="209"/>
      <c r="EWJ183" s="209"/>
      <c r="EWK183" s="209"/>
      <c r="EWL183" s="209"/>
      <c r="EWM183" s="209"/>
      <c r="EWN183" s="209"/>
      <c r="EWO183" s="209"/>
      <c r="EWP183" s="209"/>
      <c r="EWQ183" s="209"/>
      <c r="EWR183" s="209"/>
      <c r="EWS183" s="209"/>
      <c r="EWT183" s="209"/>
      <c r="EWU183" s="209"/>
      <c r="EWV183" s="209"/>
      <c r="EWW183" s="209"/>
      <c r="EWX183" s="209"/>
      <c r="EWY183" s="209"/>
      <c r="EWZ183" s="209"/>
      <c r="EXA183" s="209"/>
      <c r="EXB183" s="209"/>
      <c r="EXC183" s="209"/>
      <c r="EXD183" s="209"/>
      <c r="EXE183" s="209"/>
      <c r="EXF183" s="209"/>
      <c r="EXG183" s="209"/>
      <c r="EXH183" s="209"/>
      <c r="EXI183" s="209"/>
      <c r="EXJ183" s="209"/>
      <c r="EXK183" s="209"/>
      <c r="EXL183" s="209"/>
      <c r="EXM183" s="209"/>
      <c r="EXN183" s="209"/>
      <c r="EXO183" s="209"/>
      <c r="EXP183" s="209"/>
      <c r="EXQ183" s="209"/>
      <c r="EXR183" s="209"/>
      <c r="EXS183" s="209"/>
      <c r="EXT183" s="209"/>
      <c r="EXU183" s="209"/>
      <c r="EXV183" s="209"/>
      <c r="EXW183" s="209"/>
      <c r="EXX183" s="209"/>
      <c r="EXY183" s="209"/>
      <c r="EXZ183" s="209"/>
      <c r="EYA183" s="209"/>
      <c r="EYB183" s="209"/>
      <c r="EYC183" s="209"/>
      <c r="EYD183" s="209"/>
      <c r="EYE183" s="209"/>
      <c r="EYF183" s="209"/>
      <c r="EYG183" s="209"/>
      <c r="EYH183" s="209"/>
      <c r="EYI183" s="209"/>
      <c r="EYJ183" s="209"/>
      <c r="EYK183" s="209"/>
      <c r="EYL183" s="209"/>
      <c r="EYM183" s="209"/>
      <c r="EYN183" s="209"/>
      <c r="EYO183" s="209"/>
      <c r="EYP183" s="209"/>
      <c r="EYQ183" s="209"/>
      <c r="EYR183" s="209"/>
      <c r="EYS183" s="209"/>
      <c r="EYT183" s="209"/>
      <c r="EYU183" s="209"/>
      <c r="EYV183" s="209"/>
      <c r="EYW183" s="209"/>
      <c r="EYX183" s="209"/>
      <c r="EYY183" s="209"/>
      <c r="EYZ183" s="209"/>
      <c r="EZA183" s="209"/>
      <c r="EZB183" s="209"/>
      <c r="EZC183" s="209"/>
      <c r="EZD183" s="209"/>
      <c r="EZE183" s="209"/>
      <c r="EZF183" s="209"/>
      <c r="EZG183" s="209"/>
      <c r="EZH183" s="209"/>
      <c r="EZI183" s="209"/>
      <c r="EZJ183" s="209"/>
      <c r="EZK183" s="209"/>
      <c r="EZL183" s="209"/>
      <c r="EZM183" s="209"/>
      <c r="EZN183" s="209"/>
      <c r="EZO183" s="209"/>
      <c r="EZP183" s="209"/>
      <c r="EZQ183" s="209"/>
      <c r="EZR183" s="209"/>
      <c r="EZS183" s="209"/>
      <c r="EZT183" s="209"/>
      <c r="EZU183" s="209"/>
      <c r="EZV183" s="209"/>
      <c r="EZW183" s="209"/>
      <c r="EZX183" s="209"/>
      <c r="EZY183" s="209"/>
      <c r="EZZ183" s="209"/>
      <c r="FAA183" s="209"/>
      <c r="FAB183" s="209"/>
      <c r="FAC183" s="209"/>
      <c r="FAD183" s="209"/>
      <c r="FAE183" s="209"/>
      <c r="FAF183" s="209"/>
      <c r="FAG183" s="209"/>
      <c r="FAH183" s="209"/>
      <c r="FAI183" s="209"/>
      <c r="FAJ183" s="209"/>
      <c r="FAK183" s="209"/>
      <c r="FAL183" s="209"/>
      <c r="FAM183" s="209"/>
      <c r="FAN183" s="209"/>
      <c r="FAO183" s="209"/>
      <c r="FAP183" s="209"/>
      <c r="FAQ183" s="209"/>
      <c r="FAR183" s="209"/>
      <c r="FAS183" s="209"/>
      <c r="FAT183" s="209"/>
      <c r="FAU183" s="209"/>
      <c r="FAV183" s="209"/>
      <c r="FAW183" s="209"/>
      <c r="FAX183" s="209"/>
      <c r="FAY183" s="209"/>
      <c r="FAZ183" s="209"/>
      <c r="FBA183" s="209"/>
      <c r="FBB183" s="209"/>
      <c r="FBC183" s="209"/>
      <c r="FBD183" s="209"/>
      <c r="FBE183" s="209"/>
      <c r="FBF183" s="209"/>
      <c r="FBG183" s="209"/>
      <c r="FBH183" s="209"/>
      <c r="FBI183" s="209"/>
      <c r="FBJ183" s="209"/>
      <c r="FBK183" s="209"/>
      <c r="FBL183" s="209"/>
      <c r="FBM183" s="209"/>
      <c r="FBN183" s="209"/>
      <c r="FBO183" s="209"/>
      <c r="FBP183" s="209"/>
      <c r="FBQ183" s="209"/>
      <c r="FBR183" s="209"/>
      <c r="FBS183" s="209"/>
      <c r="FBT183" s="209"/>
      <c r="FBU183" s="209"/>
      <c r="FBV183" s="209"/>
      <c r="FBW183" s="209"/>
      <c r="FBX183" s="209"/>
      <c r="FBY183" s="209"/>
      <c r="FBZ183" s="209"/>
      <c r="FCA183" s="209"/>
      <c r="FCB183" s="209"/>
      <c r="FCC183" s="209"/>
      <c r="FCD183" s="209"/>
      <c r="FCE183" s="209"/>
      <c r="FCF183" s="209"/>
      <c r="FCG183" s="209"/>
      <c r="FCH183" s="209"/>
      <c r="FCI183" s="209"/>
      <c r="FCJ183" s="209"/>
      <c r="FCK183" s="209"/>
      <c r="FCL183" s="209"/>
      <c r="FCM183" s="209"/>
      <c r="FCN183" s="209"/>
      <c r="FCO183" s="209"/>
      <c r="FCP183" s="209"/>
      <c r="FCQ183" s="209"/>
      <c r="FCR183" s="209"/>
      <c r="FCS183" s="209"/>
      <c r="FCT183" s="209"/>
      <c r="FCU183" s="209"/>
      <c r="FCV183" s="209"/>
      <c r="FCW183" s="209"/>
      <c r="FCX183" s="209"/>
      <c r="FCY183" s="209"/>
      <c r="FCZ183" s="209"/>
      <c r="FDA183" s="209"/>
      <c r="FDB183" s="209"/>
      <c r="FDC183" s="209"/>
      <c r="FDD183" s="209"/>
      <c r="FDE183" s="209"/>
      <c r="FDF183" s="209"/>
      <c r="FDG183" s="209"/>
      <c r="FDH183" s="209"/>
      <c r="FDI183" s="209"/>
      <c r="FDJ183" s="209"/>
      <c r="FDK183" s="209"/>
      <c r="FDL183" s="209"/>
      <c r="FDM183" s="209"/>
      <c r="FDN183" s="209"/>
      <c r="FDO183" s="209"/>
      <c r="FDP183" s="209"/>
      <c r="FDQ183" s="209"/>
      <c r="FDR183" s="209"/>
      <c r="FDS183" s="209"/>
      <c r="FDT183" s="209"/>
      <c r="FDU183" s="209"/>
      <c r="FDV183" s="209"/>
      <c r="FDW183" s="209"/>
      <c r="FDX183" s="209"/>
      <c r="FDY183" s="209"/>
      <c r="FDZ183" s="209"/>
      <c r="FEA183" s="209"/>
      <c r="FEB183" s="209"/>
      <c r="FEC183" s="209"/>
      <c r="FED183" s="209"/>
      <c r="FEE183" s="209"/>
      <c r="FEF183" s="209"/>
      <c r="FEG183" s="209"/>
      <c r="FEH183" s="209"/>
      <c r="FEI183" s="209"/>
      <c r="FEJ183" s="209"/>
      <c r="FEK183" s="209"/>
      <c r="FEL183" s="209"/>
      <c r="FEM183" s="209"/>
      <c r="FEN183" s="209"/>
      <c r="FEO183" s="209"/>
      <c r="FEP183" s="209"/>
      <c r="FEQ183" s="209"/>
      <c r="FER183" s="209"/>
      <c r="FES183" s="209"/>
      <c r="FET183" s="209"/>
      <c r="FEU183" s="209"/>
      <c r="FEV183" s="209"/>
      <c r="FEW183" s="209"/>
      <c r="FEX183" s="209"/>
      <c r="FEY183" s="209"/>
      <c r="FEZ183" s="209"/>
      <c r="FFA183" s="209"/>
      <c r="FFB183" s="209"/>
      <c r="FFC183" s="209"/>
      <c r="FFD183" s="209"/>
      <c r="FFE183" s="209"/>
      <c r="FFF183" s="209"/>
      <c r="FFG183" s="209"/>
      <c r="FFH183" s="209"/>
      <c r="FFI183" s="209"/>
      <c r="FFJ183" s="209"/>
      <c r="FFK183" s="209"/>
      <c r="FFL183" s="209"/>
      <c r="FFM183" s="209"/>
      <c r="FFN183" s="209"/>
      <c r="FFO183" s="209"/>
      <c r="FFP183" s="209"/>
      <c r="FFQ183" s="209"/>
      <c r="FFR183" s="209"/>
      <c r="FFS183" s="209"/>
      <c r="FFT183" s="209"/>
      <c r="FFU183" s="209"/>
      <c r="FFV183" s="209"/>
      <c r="FFW183" s="209"/>
      <c r="FFX183" s="209"/>
      <c r="FFY183" s="209"/>
      <c r="FFZ183" s="209"/>
      <c r="FGA183" s="209"/>
      <c r="FGB183" s="209"/>
      <c r="FGC183" s="209"/>
      <c r="FGD183" s="209"/>
      <c r="FGE183" s="209"/>
      <c r="FGF183" s="209"/>
      <c r="FGG183" s="209"/>
      <c r="FGH183" s="209"/>
      <c r="FGI183" s="209"/>
      <c r="FGJ183" s="209"/>
      <c r="FGK183" s="209"/>
      <c r="FGL183" s="209"/>
      <c r="FGM183" s="209"/>
      <c r="FGN183" s="209"/>
      <c r="FGO183" s="209"/>
      <c r="FGP183" s="209"/>
      <c r="FGQ183" s="209"/>
      <c r="FGR183" s="209"/>
      <c r="FGS183" s="209"/>
      <c r="FGT183" s="209"/>
      <c r="FGU183" s="209"/>
      <c r="FGV183" s="209"/>
      <c r="FGW183" s="209"/>
      <c r="FGX183" s="209"/>
      <c r="FGY183" s="209"/>
      <c r="FGZ183" s="209"/>
      <c r="FHA183" s="209"/>
      <c r="FHB183" s="209"/>
      <c r="FHC183" s="209"/>
      <c r="FHD183" s="209"/>
      <c r="FHE183" s="209"/>
      <c r="FHF183" s="209"/>
      <c r="FHG183" s="209"/>
      <c r="FHH183" s="209"/>
      <c r="FHI183" s="209"/>
      <c r="FHJ183" s="209"/>
      <c r="FHK183" s="209"/>
      <c r="FHL183" s="209"/>
      <c r="FHM183" s="209"/>
      <c r="FHN183" s="209"/>
      <c r="FHO183" s="209"/>
      <c r="FHP183" s="209"/>
      <c r="FHQ183" s="209"/>
      <c r="FHR183" s="209"/>
      <c r="FHS183" s="209"/>
      <c r="FHT183" s="209"/>
      <c r="FHU183" s="209"/>
      <c r="FHV183" s="209"/>
      <c r="FHW183" s="209"/>
      <c r="FHX183" s="209"/>
      <c r="FHY183" s="209"/>
      <c r="FHZ183" s="209"/>
      <c r="FIA183" s="209"/>
      <c r="FIB183" s="209"/>
      <c r="FIC183" s="209"/>
      <c r="FID183" s="209"/>
      <c r="FIE183" s="209"/>
      <c r="FIF183" s="209"/>
      <c r="FIG183" s="209"/>
      <c r="FIH183" s="209"/>
      <c r="FII183" s="209"/>
      <c r="FIJ183" s="209"/>
      <c r="FIK183" s="209"/>
      <c r="FIL183" s="209"/>
      <c r="FIM183" s="209"/>
      <c r="FIN183" s="209"/>
      <c r="FIO183" s="209"/>
      <c r="FIP183" s="209"/>
      <c r="FIQ183" s="209"/>
      <c r="FIR183" s="209"/>
      <c r="FIS183" s="209"/>
      <c r="FIT183" s="209"/>
      <c r="FIU183" s="209"/>
      <c r="FIV183" s="209"/>
      <c r="FIW183" s="209"/>
      <c r="FIX183" s="209"/>
      <c r="FIY183" s="209"/>
      <c r="FIZ183" s="209"/>
      <c r="FJA183" s="209"/>
      <c r="FJB183" s="209"/>
      <c r="FJC183" s="209"/>
      <c r="FJD183" s="209"/>
      <c r="FJE183" s="209"/>
      <c r="FJF183" s="209"/>
      <c r="FJG183" s="209"/>
      <c r="FJH183" s="209"/>
      <c r="FJI183" s="209"/>
      <c r="FJJ183" s="209"/>
      <c r="FJK183" s="209"/>
      <c r="FJL183" s="209"/>
      <c r="FJM183" s="209"/>
      <c r="FJN183" s="209"/>
      <c r="FJO183" s="209"/>
      <c r="FJP183" s="209"/>
      <c r="FJQ183" s="209"/>
      <c r="FJR183" s="209"/>
      <c r="FJS183" s="209"/>
      <c r="FJT183" s="209"/>
      <c r="FJU183" s="209"/>
      <c r="FJV183" s="209"/>
      <c r="FJW183" s="209"/>
      <c r="FJX183" s="209"/>
      <c r="FJY183" s="209"/>
      <c r="FJZ183" s="209"/>
      <c r="FKA183" s="209"/>
      <c r="FKB183" s="209"/>
      <c r="FKC183" s="209"/>
      <c r="FKD183" s="209"/>
      <c r="FKE183" s="209"/>
      <c r="FKF183" s="209"/>
      <c r="FKG183" s="209"/>
      <c r="FKH183" s="209"/>
      <c r="FKI183" s="209"/>
      <c r="FKJ183" s="209"/>
      <c r="FKK183" s="209"/>
      <c r="FKL183" s="209"/>
      <c r="FKM183" s="209"/>
      <c r="FKN183" s="209"/>
      <c r="FKO183" s="209"/>
      <c r="FKP183" s="209"/>
      <c r="FKQ183" s="209"/>
      <c r="FKR183" s="209"/>
      <c r="FKS183" s="209"/>
      <c r="FKT183" s="209"/>
      <c r="FKU183" s="209"/>
      <c r="FKV183" s="209"/>
      <c r="FKW183" s="209"/>
      <c r="FKX183" s="209"/>
      <c r="FKY183" s="209"/>
      <c r="FKZ183" s="209"/>
      <c r="FLA183" s="209"/>
      <c r="FLB183" s="209"/>
      <c r="FLC183" s="209"/>
      <c r="FLD183" s="209"/>
      <c r="FLE183" s="209"/>
      <c r="FLF183" s="209"/>
      <c r="FLG183" s="209"/>
      <c r="FLH183" s="209"/>
      <c r="FLI183" s="209"/>
      <c r="FLJ183" s="209"/>
      <c r="FLK183" s="209"/>
      <c r="FLL183" s="209"/>
      <c r="FLM183" s="209"/>
      <c r="FLN183" s="209"/>
      <c r="FLO183" s="209"/>
      <c r="FLP183" s="209"/>
      <c r="FLQ183" s="209"/>
      <c r="FLR183" s="209"/>
      <c r="FLS183" s="209"/>
      <c r="FLT183" s="209"/>
      <c r="FLU183" s="209"/>
      <c r="FLV183" s="209"/>
      <c r="FLW183" s="209"/>
      <c r="FLX183" s="209"/>
      <c r="FLY183" s="209"/>
      <c r="FLZ183" s="209"/>
      <c r="FMA183" s="209"/>
      <c r="FMB183" s="209"/>
      <c r="FMC183" s="209"/>
      <c r="FMD183" s="209"/>
      <c r="FME183" s="209"/>
      <c r="FMF183" s="209"/>
      <c r="FMG183" s="209"/>
      <c r="FMH183" s="209"/>
      <c r="FMI183" s="209"/>
      <c r="FMJ183" s="209"/>
      <c r="FMK183" s="209"/>
      <c r="FML183" s="209"/>
      <c r="FMM183" s="209"/>
      <c r="FMN183" s="209"/>
      <c r="FMO183" s="209"/>
      <c r="FMP183" s="209"/>
      <c r="FMQ183" s="209"/>
      <c r="FMR183" s="209"/>
      <c r="FMS183" s="209"/>
      <c r="FMT183" s="209"/>
      <c r="FMU183" s="209"/>
      <c r="FMV183" s="209"/>
      <c r="FMW183" s="209"/>
      <c r="FMX183" s="209"/>
      <c r="FMY183" s="209"/>
      <c r="FMZ183" s="209"/>
      <c r="FNA183" s="209"/>
      <c r="FNB183" s="209"/>
      <c r="FNC183" s="209"/>
      <c r="FND183" s="209"/>
      <c r="FNE183" s="209"/>
      <c r="FNF183" s="209"/>
      <c r="FNG183" s="209"/>
      <c r="FNH183" s="209"/>
      <c r="FNI183" s="209"/>
      <c r="FNJ183" s="209"/>
      <c r="FNK183" s="209"/>
      <c r="FNL183" s="209"/>
      <c r="FNM183" s="209"/>
      <c r="FNN183" s="209"/>
      <c r="FNO183" s="209"/>
      <c r="FNP183" s="209"/>
      <c r="FNQ183" s="209"/>
      <c r="FNR183" s="209"/>
      <c r="FNS183" s="209"/>
      <c r="FNT183" s="209"/>
      <c r="FNU183" s="209"/>
      <c r="FNV183" s="209"/>
      <c r="FNW183" s="209"/>
      <c r="FNX183" s="209"/>
      <c r="FNY183" s="209"/>
      <c r="FNZ183" s="209"/>
      <c r="FOA183" s="209"/>
      <c r="FOB183" s="209"/>
      <c r="FOC183" s="209"/>
      <c r="FOD183" s="209"/>
      <c r="FOE183" s="209"/>
      <c r="FOF183" s="209"/>
      <c r="FOG183" s="209"/>
      <c r="FOH183" s="209"/>
      <c r="FOI183" s="209"/>
      <c r="FOJ183" s="209"/>
      <c r="FOK183" s="209"/>
      <c r="FOL183" s="209"/>
      <c r="FOM183" s="209"/>
      <c r="FON183" s="209"/>
      <c r="FOO183" s="209"/>
      <c r="FOP183" s="209"/>
      <c r="FOQ183" s="209"/>
      <c r="FOR183" s="209"/>
      <c r="FOS183" s="209"/>
      <c r="FOT183" s="209"/>
      <c r="FOU183" s="209"/>
      <c r="FOV183" s="209"/>
      <c r="FOW183" s="209"/>
      <c r="FOX183" s="209"/>
      <c r="FOY183" s="209"/>
      <c r="FOZ183" s="209"/>
      <c r="FPA183" s="209"/>
      <c r="FPB183" s="209"/>
      <c r="FPC183" s="209"/>
      <c r="FPD183" s="209"/>
      <c r="FPE183" s="209"/>
      <c r="FPF183" s="209"/>
      <c r="FPG183" s="209"/>
      <c r="FPH183" s="209"/>
      <c r="FPI183" s="209"/>
      <c r="FPJ183" s="209"/>
      <c r="FPK183" s="209"/>
      <c r="FPL183" s="209"/>
      <c r="FPM183" s="209"/>
      <c r="FPN183" s="209"/>
      <c r="FPO183" s="209"/>
      <c r="FPP183" s="209"/>
      <c r="FPQ183" s="209"/>
      <c r="FPR183" s="209"/>
      <c r="FPS183" s="209"/>
      <c r="FPT183" s="209"/>
      <c r="FPU183" s="209"/>
      <c r="FPV183" s="209"/>
      <c r="FPW183" s="209"/>
      <c r="FPX183" s="209"/>
      <c r="FPY183" s="209"/>
      <c r="FPZ183" s="209"/>
      <c r="FQA183" s="209"/>
      <c r="FQB183" s="209"/>
      <c r="FQC183" s="209"/>
      <c r="FQD183" s="209"/>
      <c r="FQE183" s="209"/>
      <c r="FQF183" s="209"/>
      <c r="FQG183" s="209"/>
      <c r="FQH183" s="209"/>
      <c r="FQI183" s="209"/>
      <c r="FQJ183" s="209"/>
      <c r="FQK183" s="209"/>
      <c r="FQL183" s="209"/>
      <c r="FQM183" s="209"/>
      <c r="FQN183" s="209"/>
      <c r="FQO183" s="209"/>
      <c r="FQP183" s="209"/>
      <c r="FQQ183" s="209"/>
      <c r="FQR183" s="209"/>
      <c r="FQS183" s="209"/>
      <c r="FQT183" s="209"/>
      <c r="FQU183" s="209"/>
      <c r="FQV183" s="209"/>
      <c r="FQW183" s="209"/>
      <c r="FQX183" s="209"/>
      <c r="FQY183" s="209"/>
      <c r="FQZ183" s="209"/>
      <c r="FRA183" s="209"/>
      <c r="FRB183" s="209"/>
      <c r="FRC183" s="209"/>
      <c r="FRD183" s="209"/>
      <c r="FRE183" s="209"/>
      <c r="FRF183" s="209"/>
      <c r="FRG183" s="209"/>
      <c r="FRH183" s="209"/>
      <c r="FRI183" s="209"/>
      <c r="FRJ183" s="209"/>
      <c r="FRK183" s="209"/>
      <c r="FRL183" s="209"/>
      <c r="FRM183" s="209"/>
      <c r="FRN183" s="209"/>
      <c r="FRO183" s="209"/>
      <c r="FRP183" s="209"/>
      <c r="FRQ183" s="209"/>
      <c r="FRR183" s="209"/>
      <c r="FRS183" s="209"/>
      <c r="FRT183" s="209"/>
      <c r="FRU183" s="209"/>
      <c r="FRV183" s="209"/>
      <c r="FRW183" s="209"/>
      <c r="FRX183" s="209"/>
      <c r="FRY183" s="209"/>
      <c r="FRZ183" s="209"/>
      <c r="FSA183" s="209"/>
      <c r="FSB183" s="209"/>
      <c r="FSC183" s="209"/>
      <c r="FSD183" s="209"/>
      <c r="FSE183" s="209"/>
      <c r="FSF183" s="209"/>
      <c r="FSG183" s="209"/>
      <c r="FSH183" s="209"/>
      <c r="FSI183" s="209"/>
      <c r="FSJ183" s="209"/>
      <c r="FSK183" s="209"/>
      <c r="FSL183" s="209"/>
      <c r="FSM183" s="209"/>
      <c r="FSN183" s="209"/>
      <c r="FSO183" s="209"/>
      <c r="FSP183" s="209"/>
      <c r="FSQ183" s="209"/>
      <c r="FSR183" s="209"/>
      <c r="FSS183" s="209"/>
      <c r="FST183" s="209"/>
      <c r="FSU183" s="209"/>
      <c r="FSV183" s="209"/>
      <c r="FSW183" s="209"/>
      <c r="FSX183" s="209"/>
      <c r="FSY183" s="209"/>
      <c r="FSZ183" s="209"/>
      <c r="FTA183" s="209"/>
      <c r="FTB183" s="209"/>
      <c r="FTC183" s="209"/>
      <c r="FTD183" s="209"/>
      <c r="FTE183" s="209"/>
      <c r="FTF183" s="209"/>
      <c r="FTG183" s="209"/>
      <c r="FTH183" s="209"/>
      <c r="FTI183" s="209"/>
      <c r="FTJ183" s="209"/>
      <c r="FTK183" s="209"/>
      <c r="FTL183" s="209"/>
      <c r="FTM183" s="209"/>
      <c r="FTN183" s="209"/>
      <c r="FTO183" s="209"/>
      <c r="FTP183" s="209"/>
      <c r="FTQ183" s="209"/>
      <c r="FTR183" s="209"/>
      <c r="FTS183" s="209"/>
      <c r="FTT183" s="209"/>
      <c r="FTU183" s="209"/>
      <c r="FTV183" s="209"/>
      <c r="FTW183" s="209"/>
      <c r="FTX183" s="209"/>
      <c r="FTY183" s="209"/>
      <c r="FTZ183" s="209"/>
      <c r="FUA183" s="209"/>
      <c r="FUB183" s="209"/>
      <c r="FUC183" s="209"/>
      <c r="FUD183" s="209"/>
      <c r="FUE183" s="209"/>
      <c r="FUF183" s="209"/>
      <c r="FUG183" s="209"/>
      <c r="FUH183" s="209"/>
      <c r="FUI183" s="209"/>
      <c r="FUJ183" s="209"/>
      <c r="FUK183" s="209"/>
      <c r="FUL183" s="209"/>
      <c r="FUM183" s="209"/>
      <c r="FUN183" s="209"/>
      <c r="FUO183" s="209"/>
      <c r="FUP183" s="209"/>
      <c r="FUQ183" s="209"/>
      <c r="FUR183" s="209"/>
      <c r="FUS183" s="209"/>
      <c r="FUT183" s="209"/>
      <c r="FUU183" s="209"/>
      <c r="FUV183" s="209"/>
      <c r="FUW183" s="209"/>
      <c r="FUX183" s="209"/>
      <c r="FUY183" s="209"/>
      <c r="FUZ183" s="209"/>
      <c r="FVA183" s="209"/>
      <c r="FVB183" s="209"/>
      <c r="FVC183" s="209"/>
      <c r="FVD183" s="209"/>
      <c r="FVE183" s="209"/>
      <c r="FVF183" s="209"/>
      <c r="FVG183" s="209"/>
      <c r="FVH183" s="209"/>
      <c r="FVI183" s="209"/>
      <c r="FVJ183" s="209"/>
      <c r="FVK183" s="209"/>
      <c r="FVL183" s="209"/>
      <c r="FVM183" s="209"/>
      <c r="FVN183" s="209"/>
      <c r="FVO183" s="209"/>
      <c r="FVP183" s="209"/>
      <c r="FVQ183" s="209"/>
      <c r="FVR183" s="209"/>
      <c r="FVS183" s="209"/>
      <c r="FVT183" s="209"/>
      <c r="FVU183" s="209"/>
      <c r="FVV183" s="209"/>
      <c r="FVW183" s="209"/>
      <c r="FVX183" s="209"/>
      <c r="FVY183" s="209"/>
      <c r="FVZ183" s="209"/>
      <c r="FWA183" s="209"/>
      <c r="FWB183" s="209"/>
      <c r="FWC183" s="209"/>
      <c r="FWD183" s="209"/>
      <c r="FWE183" s="209"/>
      <c r="FWF183" s="209"/>
      <c r="FWG183" s="209"/>
      <c r="FWH183" s="209"/>
      <c r="FWI183" s="209"/>
      <c r="FWJ183" s="209"/>
      <c r="FWK183" s="209"/>
      <c r="FWL183" s="209"/>
      <c r="FWM183" s="209"/>
      <c r="FWN183" s="209"/>
      <c r="FWO183" s="209"/>
      <c r="FWP183" s="209"/>
      <c r="FWQ183" s="209"/>
      <c r="FWR183" s="209"/>
      <c r="FWS183" s="209"/>
      <c r="FWT183" s="209"/>
      <c r="FWU183" s="209"/>
      <c r="FWV183" s="209"/>
      <c r="FWW183" s="209"/>
      <c r="FWX183" s="209"/>
      <c r="FWY183" s="209"/>
      <c r="FWZ183" s="209"/>
      <c r="FXA183" s="209"/>
      <c r="FXB183" s="209"/>
      <c r="FXC183" s="209"/>
      <c r="FXD183" s="209"/>
      <c r="FXE183" s="209"/>
      <c r="FXF183" s="209"/>
      <c r="FXG183" s="209"/>
      <c r="FXH183" s="209"/>
      <c r="FXI183" s="209"/>
      <c r="FXJ183" s="209"/>
      <c r="FXK183" s="209"/>
      <c r="FXL183" s="209"/>
      <c r="FXM183" s="209"/>
      <c r="FXN183" s="209"/>
      <c r="FXO183" s="209"/>
      <c r="FXP183" s="209"/>
      <c r="FXQ183" s="209"/>
      <c r="FXR183" s="209"/>
      <c r="FXS183" s="209"/>
      <c r="FXT183" s="209"/>
      <c r="FXU183" s="209"/>
      <c r="FXV183" s="209"/>
      <c r="FXW183" s="209"/>
      <c r="FXX183" s="209"/>
      <c r="FXY183" s="209"/>
      <c r="FXZ183" s="209"/>
      <c r="FYA183" s="209"/>
      <c r="FYB183" s="209"/>
      <c r="FYC183" s="209"/>
      <c r="FYD183" s="209"/>
      <c r="FYE183" s="209"/>
      <c r="FYF183" s="209"/>
      <c r="FYG183" s="209"/>
      <c r="FYH183" s="209"/>
      <c r="FYI183" s="209"/>
      <c r="FYJ183" s="209"/>
      <c r="FYK183" s="209"/>
      <c r="FYL183" s="209"/>
      <c r="FYM183" s="209"/>
      <c r="FYN183" s="209"/>
      <c r="FYO183" s="209"/>
      <c r="FYP183" s="209"/>
      <c r="FYQ183" s="209"/>
      <c r="FYR183" s="209"/>
      <c r="FYS183" s="209"/>
      <c r="FYT183" s="209"/>
      <c r="FYU183" s="209"/>
      <c r="FYV183" s="209"/>
      <c r="FYW183" s="209"/>
      <c r="FYX183" s="209"/>
      <c r="FYY183" s="209"/>
      <c r="FYZ183" s="209"/>
      <c r="FZA183" s="209"/>
      <c r="FZB183" s="209"/>
      <c r="FZC183" s="209"/>
      <c r="FZD183" s="209"/>
      <c r="FZE183" s="209"/>
      <c r="FZF183" s="209"/>
      <c r="FZG183" s="209"/>
      <c r="FZH183" s="209"/>
      <c r="FZI183" s="209"/>
      <c r="FZJ183" s="209"/>
      <c r="FZK183" s="209"/>
      <c r="FZL183" s="209"/>
      <c r="FZM183" s="209"/>
      <c r="FZN183" s="209"/>
      <c r="FZO183" s="209"/>
      <c r="FZP183" s="209"/>
      <c r="FZQ183" s="209"/>
      <c r="FZR183" s="209"/>
      <c r="FZS183" s="209"/>
      <c r="FZT183" s="209"/>
      <c r="FZU183" s="209"/>
      <c r="FZV183" s="209"/>
      <c r="FZW183" s="209"/>
      <c r="FZX183" s="209"/>
      <c r="FZY183" s="209"/>
      <c r="FZZ183" s="209"/>
      <c r="GAA183" s="209"/>
      <c r="GAB183" s="209"/>
      <c r="GAC183" s="209"/>
      <c r="GAD183" s="209"/>
      <c r="GAE183" s="209"/>
      <c r="GAF183" s="209"/>
      <c r="GAG183" s="209"/>
      <c r="GAH183" s="209"/>
      <c r="GAI183" s="209"/>
      <c r="GAJ183" s="209"/>
      <c r="GAK183" s="209"/>
      <c r="GAL183" s="209"/>
      <c r="GAM183" s="209"/>
      <c r="GAN183" s="209"/>
      <c r="GAO183" s="209"/>
      <c r="GAP183" s="209"/>
      <c r="GAQ183" s="209"/>
      <c r="GAR183" s="209"/>
      <c r="GAS183" s="209"/>
      <c r="GAT183" s="209"/>
      <c r="GAU183" s="209"/>
      <c r="GAV183" s="209"/>
      <c r="GAW183" s="209"/>
      <c r="GAX183" s="209"/>
      <c r="GAY183" s="209"/>
      <c r="GAZ183" s="209"/>
      <c r="GBA183" s="209"/>
      <c r="GBB183" s="209"/>
      <c r="GBC183" s="209"/>
      <c r="GBD183" s="209"/>
      <c r="GBE183" s="209"/>
      <c r="GBF183" s="209"/>
      <c r="GBG183" s="209"/>
      <c r="GBH183" s="209"/>
      <c r="GBI183" s="209"/>
      <c r="GBJ183" s="209"/>
      <c r="GBK183" s="209"/>
      <c r="GBL183" s="209"/>
      <c r="GBM183" s="209"/>
      <c r="GBN183" s="209"/>
      <c r="GBO183" s="209"/>
      <c r="GBP183" s="209"/>
      <c r="GBQ183" s="209"/>
      <c r="GBR183" s="209"/>
      <c r="GBS183" s="209"/>
      <c r="GBT183" s="209"/>
      <c r="GBU183" s="209"/>
      <c r="GBV183" s="209"/>
      <c r="GBW183" s="209"/>
      <c r="GBX183" s="209"/>
      <c r="GBY183" s="209"/>
      <c r="GBZ183" s="209"/>
      <c r="GCA183" s="209"/>
      <c r="GCB183" s="209"/>
      <c r="GCC183" s="209"/>
      <c r="GCD183" s="209"/>
      <c r="GCE183" s="209"/>
      <c r="GCF183" s="209"/>
      <c r="GCG183" s="209"/>
      <c r="GCH183" s="209"/>
      <c r="GCI183" s="209"/>
      <c r="GCJ183" s="209"/>
      <c r="GCK183" s="209"/>
      <c r="GCL183" s="209"/>
      <c r="GCM183" s="209"/>
      <c r="GCN183" s="209"/>
      <c r="GCO183" s="209"/>
      <c r="GCP183" s="209"/>
      <c r="GCQ183" s="209"/>
      <c r="GCR183" s="209"/>
      <c r="GCS183" s="209"/>
      <c r="GCT183" s="209"/>
      <c r="GCU183" s="209"/>
      <c r="GCV183" s="209"/>
      <c r="GCW183" s="209"/>
      <c r="GCX183" s="209"/>
      <c r="GCY183" s="209"/>
      <c r="GCZ183" s="209"/>
      <c r="GDA183" s="209"/>
      <c r="GDB183" s="209"/>
      <c r="GDC183" s="209"/>
      <c r="GDD183" s="209"/>
      <c r="GDE183" s="209"/>
      <c r="GDF183" s="209"/>
      <c r="GDG183" s="209"/>
      <c r="GDH183" s="209"/>
      <c r="GDI183" s="209"/>
      <c r="GDJ183" s="209"/>
      <c r="GDK183" s="209"/>
      <c r="GDL183" s="209"/>
      <c r="GDM183" s="209"/>
      <c r="GDN183" s="209"/>
      <c r="GDO183" s="209"/>
      <c r="GDP183" s="209"/>
      <c r="GDQ183" s="209"/>
      <c r="GDR183" s="209"/>
      <c r="GDS183" s="209"/>
      <c r="GDT183" s="209"/>
      <c r="GDU183" s="209"/>
      <c r="GDV183" s="209"/>
      <c r="GDW183" s="209"/>
      <c r="GDX183" s="209"/>
      <c r="GDY183" s="209"/>
      <c r="GDZ183" s="209"/>
      <c r="GEA183" s="209"/>
      <c r="GEB183" s="209"/>
      <c r="GEC183" s="209"/>
      <c r="GED183" s="209"/>
      <c r="GEE183" s="209"/>
      <c r="GEF183" s="209"/>
      <c r="GEG183" s="209"/>
      <c r="GEH183" s="209"/>
      <c r="GEI183" s="209"/>
      <c r="GEJ183" s="209"/>
      <c r="GEK183" s="209"/>
      <c r="GEL183" s="209"/>
      <c r="GEM183" s="209"/>
      <c r="GEN183" s="209"/>
      <c r="GEO183" s="209"/>
      <c r="GEP183" s="209"/>
      <c r="GEQ183" s="209"/>
      <c r="GER183" s="209"/>
      <c r="GES183" s="209"/>
      <c r="GET183" s="209"/>
      <c r="GEU183" s="209"/>
      <c r="GEV183" s="209"/>
      <c r="GEW183" s="209"/>
      <c r="GEX183" s="209"/>
      <c r="GEY183" s="209"/>
      <c r="GEZ183" s="209"/>
      <c r="GFA183" s="209"/>
      <c r="GFB183" s="209"/>
      <c r="GFC183" s="209"/>
      <c r="GFD183" s="209"/>
      <c r="GFE183" s="209"/>
      <c r="GFF183" s="209"/>
      <c r="GFG183" s="209"/>
      <c r="GFH183" s="209"/>
      <c r="GFI183" s="209"/>
      <c r="GFJ183" s="209"/>
      <c r="GFK183" s="209"/>
      <c r="GFL183" s="209"/>
      <c r="GFM183" s="209"/>
      <c r="GFN183" s="209"/>
      <c r="GFO183" s="209"/>
      <c r="GFP183" s="209"/>
      <c r="GFQ183" s="209"/>
      <c r="GFR183" s="209"/>
      <c r="GFS183" s="209"/>
      <c r="GFT183" s="209"/>
      <c r="GFU183" s="209"/>
      <c r="GFV183" s="209"/>
      <c r="GFW183" s="209"/>
      <c r="GFX183" s="209"/>
      <c r="GFY183" s="209"/>
      <c r="GFZ183" s="209"/>
      <c r="GGA183" s="209"/>
      <c r="GGB183" s="209"/>
      <c r="GGC183" s="209"/>
      <c r="GGD183" s="209"/>
      <c r="GGE183" s="209"/>
      <c r="GGF183" s="209"/>
      <c r="GGG183" s="209"/>
      <c r="GGH183" s="209"/>
      <c r="GGI183" s="209"/>
      <c r="GGJ183" s="209"/>
      <c r="GGK183" s="209"/>
      <c r="GGL183" s="209"/>
      <c r="GGM183" s="209"/>
      <c r="GGN183" s="209"/>
      <c r="GGO183" s="209"/>
      <c r="GGP183" s="209"/>
      <c r="GGQ183" s="209"/>
      <c r="GGR183" s="209"/>
      <c r="GGS183" s="209"/>
      <c r="GGT183" s="209"/>
      <c r="GGU183" s="209"/>
      <c r="GGV183" s="209"/>
      <c r="GGW183" s="209"/>
      <c r="GGX183" s="209"/>
      <c r="GGY183" s="209"/>
      <c r="GGZ183" s="209"/>
      <c r="GHA183" s="209"/>
      <c r="GHB183" s="209"/>
      <c r="GHC183" s="209"/>
      <c r="GHD183" s="209"/>
      <c r="GHE183" s="209"/>
      <c r="GHF183" s="209"/>
      <c r="GHG183" s="209"/>
      <c r="GHH183" s="209"/>
      <c r="GHI183" s="209"/>
      <c r="GHJ183" s="209"/>
      <c r="GHK183" s="209"/>
      <c r="GHL183" s="209"/>
      <c r="GHM183" s="209"/>
      <c r="GHN183" s="209"/>
      <c r="GHO183" s="209"/>
      <c r="GHP183" s="209"/>
      <c r="GHQ183" s="209"/>
      <c r="GHR183" s="209"/>
      <c r="GHS183" s="209"/>
      <c r="GHT183" s="209"/>
      <c r="GHU183" s="209"/>
      <c r="GHV183" s="209"/>
      <c r="GHW183" s="209"/>
      <c r="GHX183" s="209"/>
      <c r="GHY183" s="209"/>
      <c r="GHZ183" s="209"/>
      <c r="GIA183" s="209"/>
      <c r="GIB183" s="209"/>
      <c r="GIC183" s="209"/>
      <c r="GID183" s="209"/>
      <c r="GIE183" s="209"/>
      <c r="GIF183" s="209"/>
      <c r="GIG183" s="209"/>
      <c r="GIH183" s="209"/>
      <c r="GII183" s="209"/>
      <c r="GIJ183" s="209"/>
      <c r="GIK183" s="209"/>
      <c r="GIL183" s="209"/>
      <c r="GIM183" s="209"/>
      <c r="GIN183" s="209"/>
      <c r="GIO183" s="209"/>
      <c r="GIP183" s="209"/>
      <c r="GIQ183" s="209"/>
      <c r="GIR183" s="209"/>
      <c r="GIS183" s="209"/>
      <c r="GIT183" s="209"/>
      <c r="GIU183" s="209"/>
      <c r="GIV183" s="209"/>
      <c r="GIW183" s="209"/>
      <c r="GIX183" s="209"/>
      <c r="GIY183" s="209"/>
      <c r="GIZ183" s="209"/>
      <c r="GJA183" s="209"/>
      <c r="GJB183" s="209"/>
      <c r="GJC183" s="209"/>
      <c r="GJD183" s="209"/>
      <c r="GJE183" s="209"/>
      <c r="GJF183" s="209"/>
      <c r="GJG183" s="209"/>
      <c r="GJH183" s="209"/>
      <c r="GJI183" s="209"/>
      <c r="GJJ183" s="209"/>
      <c r="GJK183" s="209"/>
      <c r="GJL183" s="209"/>
      <c r="GJM183" s="209"/>
      <c r="GJN183" s="209"/>
      <c r="GJO183" s="209"/>
      <c r="GJP183" s="209"/>
      <c r="GJQ183" s="209"/>
      <c r="GJR183" s="209"/>
      <c r="GJS183" s="209"/>
      <c r="GJT183" s="209"/>
      <c r="GJU183" s="209"/>
      <c r="GJV183" s="209"/>
      <c r="GJW183" s="209"/>
      <c r="GJX183" s="209"/>
      <c r="GJY183" s="209"/>
      <c r="GJZ183" s="209"/>
      <c r="GKA183" s="209"/>
      <c r="GKB183" s="209"/>
      <c r="GKC183" s="209"/>
      <c r="GKD183" s="209"/>
      <c r="GKE183" s="209"/>
      <c r="GKF183" s="209"/>
      <c r="GKG183" s="209"/>
      <c r="GKH183" s="209"/>
      <c r="GKI183" s="209"/>
      <c r="GKJ183" s="209"/>
      <c r="GKK183" s="209"/>
      <c r="GKL183" s="209"/>
      <c r="GKM183" s="209"/>
      <c r="GKN183" s="209"/>
      <c r="GKO183" s="209"/>
      <c r="GKP183" s="209"/>
      <c r="GKQ183" s="209"/>
      <c r="GKR183" s="209"/>
      <c r="GKS183" s="209"/>
      <c r="GKT183" s="209"/>
      <c r="GKU183" s="209"/>
      <c r="GKV183" s="209"/>
      <c r="GKW183" s="209"/>
      <c r="GKX183" s="209"/>
      <c r="GKY183" s="209"/>
      <c r="GKZ183" s="209"/>
      <c r="GLA183" s="209"/>
      <c r="GLB183" s="209"/>
      <c r="GLC183" s="209"/>
      <c r="GLD183" s="209"/>
      <c r="GLE183" s="209"/>
      <c r="GLF183" s="209"/>
      <c r="GLG183" s="209"/>
      <c r="GLH183" s="209"/>
      <c r="GLI183" s="209"/>
      <c r="GLJ183" s="209"/>
      <c r="GLK183" s="209"/>
      <c r="GLL183" s="209"/>
      <c r="GLM183" s="209"/>
      <c r="GLN183" s="209"/>
      <c r="GLO183" s="209"/>
      <c r="GLP183" s="209"/>
      <c r="GLQ183" s="209"/>
      <c r="GLR183" s="209"/>
      <c r="GLS183" s="209"/>
      <c r="GLT183" s="209"/>
      <c r="GLU183" s="209"/>
      <c r="GLV183" s="209"/>
      <c r="GLW183" s="209"/>
      <c r="GLX183" s="209"/>
      <c r="GLY183" s="209"/>
      <c r="GLZ183" s="209"/>
      <c r="GMA183" s="209"/>
      <c r="GMB183" s="209"/>
      <c r="GMC183" s="209"/>
      <c r="GMD183" s="209"/>
      <c r="GME183" s="209"/>
      <c r="GMF183" s="209"/>
      <c r="GMG183" s="209"/>
      <c r="GMH183" s="209"/>
      <c r="GMI183" s="209"/>
      <c r="GMJ183" s="209"/>
      <c r="GMK183" s="209"/>
      <c r="GML183" s="209"/>
      <c r="GMM183" s="209"/>
      <c r="GMN183" s="209"/>
      <c r="GMO183" s="209"/>
      <c r="GMP183" s="209"/>
      <c r="GMQ183" s="209"/>
      <c r="GMR183" s="209"/>
      <c r="GMS183" s="209"/>
      <c r="GMT183" s="209"/>
      <c r="GMU183" s="209"/>
      <c r="GMV183" s="209"/>
      <c r="GMW183" s="209"/>
      <c r="GMX183" s="209"/>
      <c r="GMY183" s="209"/>
      <c r="GMZ183" s="209"/>
      <c r="GNA183" s="209"/>
      <c r="GNB183" s="209"/>
      <c r="GNC183" s="209"/>
      <c r="GND183" s="209"/>
      <c r="GNE183" s="209"/>
      <c r="GNF183" s="209"/>
      <c r="GNG183" s="209"/>
      <c r="GNH183" s="209"/>
      <c r="GNI183" s="209"/>
      <c r="GNJ183" s="209"/>
      <c r="GNK183" s="209"/>
      <c r="GNL183" s="209"/>
      <c r="GNM183" s="209"/>
      <c r="GNN183" s="209"/>
      <c r="GNO183" s="209"/>
      <c r="GNP183" s="209"/>
      <c r="GNQ183" s="209"/>
      <c r="GNR183" s="209"/>
      <c r="GNS183" s="209"/>
      <c r="GNT183" s="209"/>
      <c r="GNU183" s="209"/>
      <c r="GNV183" s="209"/>
      <c r="GNW183" s="209"/>
      <c r="GNX183" s="209"/>
      <c r="GNY183" s="209"/>
      <c r="GNZ183" s="209"/>
      <c r="GOA183" s="209"/>
      <c r="GOB183" s="209"/>
      <c r="GOC183" s="209"/>
      <c r="GOD183" s="209"/>
      <c r="GOE183" s="209"/>
      <c r="GOF183" s="209"/>
      <c r="GOG183" s="209"/>
      <c r="GOH183" s="209"/>
      <c r="GOI183" s="209"/>
      <c r="GOJ183" s="209"/>
      <c r="GOK183" s="209"/>
      <c r="GOL183" s="209"/>
      <c r="GOM183" s="209"/>
      <c r="GON183" s="209"/>
      <c r="GOO183" s="209"/>
      <c r="GOP183" s="209"/>
      <c r="GOQ183" s="209"/>
      <c r="GOR183" s="209"/>
      <c r="GOS183" s="209"/>
      <c r="GOT183" s="209"/>
      <c r="GOU183" s="209"/>
      <c r="GOV183" s="209"/>
      <c r="GOW183" s="209"/>
      <c r="GOX183" s="209"/>
      <c r="GOY183" s="209"/>
      <c r="GOZ183" s="209"/>
      <c r="GPA183" s="209"/>
      <c r="GPB183" s="209"/>
      <c r="GPC183" s="209"/>
      <c r="GPD183" s="209"/>
      <c r="GPE183" s="209"/>
      <c r="GPF183" s="209"/>
      <c r="GPG183" s="209"/>
      <c r="GPH183" s="209"/>
      <c r="GPI183" s="209"/>
      <c r="GPJ183" s="209"/>
      <c r="GPK183" s="209"/>
      <c r="GPL183" s="209"/>
      <c r="GPM183" s="209"/>
      <c r="GPN183" s="209"/>
      <c r="GPO183" s="209"/>
      <c r="GPP183" s="209"/>
      <c r="GPQ183" s="209"/>
      <c r="GPR183" s="209"/>
      <c r="GPS183" s="209"/>
      <c r="GPT183" s="209"/>
      <c r="GPU183" s="209"/>
      <c r="GPV183" s="209"/>
      <c r="GPW183" s="209"/>
      <c r="GPX183" s="209"/>
      <c r="GPY183" s="209"/>
      <c r="GPZ183" s="209"/>
      <c r="GQA183" s="209"/>
      <c r="GQB183" s="209"/>
      <c r="GQC183" s="209"/>
      <c r="GQD183" s="209"/>
      <c r="GQE183" s="209"/>
      <c r="GQF183" s="209"/>
      <c r="GQG183" s="209"/>
      <c r="GQH183" s="209"/>
      <c r="GQI183" s="209"/>
      <c r="GQJ183" s="209"/>
      <c r="GQK183" s="209"/>
      <c r="GQL183" s="209"/>
      <c r="GQM183" s="209"/>
      <c r="GQN183" s="209"/>
      <c r="GQO183" s="209"/>
      <c r="GQP183" s="209"/>
      <c r="GQQ183" s="209"/>
      <c r="GQR183" s="209"/>
      <c r="GQS183" s="209"/>
      <c r="GQT183" s="209"/>
      <c r="GQU183" s="209"/>
      <c r="GQV183" s="209"/>
      <c r="GQW183" s="209"/>
      <c r="GQX183" s="209"/>
      <c r="GQY183" s="209"/>
      <c r="GQZ183" s="209"/>
      <c r="GRA183" s="209"/>
      <c r="GRB183" s="209"/>
      <c r="GRC183" s="209"/>
      <c r="GRD183" s="209"/>
      <c r="GRE183" s="209"/>
      <c r="GRF183" s="209"/>
      <c r="GRG183" s="209"/>
      <c r="GRH183" s="209"/>
      <c r="GRI183" s="209"/>
      <c r="GRJ183" s="209"/>
      <c r="GRK183" s="209"/>
      <c r="GRL183" s="209"/>
      <c r="GRM183" s="209"/>
      <c r="GRN183" s="209"/>
      <c r="GRO183" s="209"/>
      <c r="GRP183" s="209"/>
      <c r="GRQ183" s="209"/>
      <c r="GRR183" s="209"/>
      <c r="GRS183" s="209"/>
      <c r="GRT183" s="209"/>
      <c r="GRU183" s="209"/>
      <c r="GRV183" s="209"/>
      <c r="GRW183" s="209"/>
      <c r="GRX183" s="209"/>
      <c r="GRY183" s="209"/>
      <c r="GRZ183" s="209"/>
      <c r="GSA183" s="209"/>
      <c r="GSB183" s="209"/>
      <c r="GSC183" s="209"/>
      <c r="GSD183" s="209"/>
      <c r="GSE183" s="209"/>
      <c r="GSF183" s="209"/>
      <c r="GSG183" s="209"/>
      <c r="GSH183" s="209"/>
      <c r="GSI183" s="209"/>
      <c r="GSJ183" s="209"/>
      <c r="GSK183" s="209"/>
      <c r="GSL183" s="209"/>
      <c r="GSM183" s="209"/>
      <c r="GSN183" s="209"/>
      <c r="GSO183" s="209"/>
      <c r="GSP183" s="209"/>
      <c r="GSQ183" s="209"/>
      <c r="GSR183" s="209"/>
      <c r="GSS183" s="209"/>
      <c r="GST183" s="209"/>
      <c r="GSU183" s="209"/>
      <c r="GSV183" s="209"/>
      <c r="GSW183" s="209"/>
      <c r="GSX183" s="209"/>
      <c r="GSY183" s="209"/>
      <c r="GSZ183" s="209"/>
      <c r="GTA183" s="209"/>
      <c r="GTB183" s="209"/>
      <c r="GTC183" s="209"/>
      <c r="GTD183" s="209"/>
      <c r="GTE183" s="209"/>
      <c r="GTF183" s="209"/>
      <c r="GTG183" s="209"/>
      <c r="GTH183" s="209"/>
      <c r="GTI183" s="209"/>
      <c r="GTJ183" s="209"/>
      <c r="GTK183" s="209"/>
      <c r="GTL183" s="209"/>
      <c r="GTM183" s="209"/>
      <c r="GTN183" s="209"/>
      <c r="GTO183" s="209"/>
      <c r="GTP183" s="209"/>
      <c r="GTQ183" s="209"/>
      <c r="GTR183" s="209"/>
      <c r="GTS183" s="209"/>
      <c r="GTT183" s="209"/>
      <c r="GTU183" s="209"/>
      <c r="GTV183" s="209"/>
      <c r="GTW183" s="209"/>
      <c r="GTX183" s="209"/>
      <c r="GTY183" s="209"/>
      <c r="GTZ183" s="209"/>
      <c r="GUA183" s="209"/>
      <c r="GUB183" s="209"/>
      <c r="GUC183" s="209"/>
      <c r="GUD183" s="209"/>
      <c r="GUE183" s="209"/>
      <c r="GUF183" s="209"/>
      <c r="GUG183" s="209"/>
      <c r="GUH183" s="209"/>
      <c r="GUI183" s="209"/>
      <c r="GUJ183" s="209"/>
      <c r="GUK183" s="209"/>
      <c r="GUL183" s="209"/>
      <c r="GUM183" s="209"/>
      <c r="GUN183" s="209"/>
      <c r="GUO183" s="209"/>
      <c r="GUP183" s="209"/>
      <c r="GUQ183" s="209"/>
      <c r="GUR183" s="209"/>
      <c r="GUS183" s="209"/>
      <c r="GUT183" s="209"/>
      <c r="GUU183" s="209"/>
      <c r="GUV183" s="209"/>
      <c r="GUW183" s="209"/>
      <c r="GUX183" s="209"/>
      <c r="GUY183" s="209"/>
      <c r="GUZ183" s="209"/>
      <c r="GVA183" s="209"/>
      <c r="GVB183" s="209"/>
      <c r="GVC183" s="209"/>
      <c r="GVD183" s="209"/>
      <c r="GVE183" s="209"/>
      <c r="GVF183" s="209"/>
      <c r="GVG183" s="209"/>
      <c r="GVH183" s="209"/>
      <c r="GVI183" s="209"/>
      <c r="GVJ183" s="209"/>
      <c r="GVK183" s="209"/>
      <c r="GVL183" s="209"/>
      <c r="GVM183" s="209"/>
      <c r="GVN183" s="209"/>
      <c r="GVO183" s="209"/>
      <c r="GVP183" s="209"/>
      <c r="GVQ183" s="209"/>
      <c r="GVR183" s="209"/>
      <c r="GVS183" s="209"/>
      <c r="GVT183" s="209"/>
      <c r="GVU183" s="209"/>
      <c r="GVV183" s="209"/>
      <c r="GVW183" s="209"/>
      <c r="GVX183" s="209"/>
      <c r="GVY183" s="209"/>
      <c r="GVZ183" s="209"/>
      <c r="GWA183" s="209"/>
      <c r="GWB183" s="209"/>
      <c r="GWC183" s="209"/>
      <c r="GWD183" s="209"/>
      <c r="GWE183" s="209"/>
      <c r="GWF183" s="209"/>
      <c r="GWG183" s="209"/>
      <c r="GWH183" s="209"/>
      <c r="GWI183" s="209"/>
      <c r="GWJ183" s="209"/>
      <c r="GWK183" s="209"/>
      <c r="GWL183" s="209"/>
      <c r="GWM183" s="209"/>
      <c r="GWN183" s="209"/>
      <c r="GWO183" s="209"/>
      <c r="GWP183" s="209"/>
      <c r="GWQ183" s="209"/>
      <c r="GWR183" s="209"/>
      <c r="GWS183" s="209"/>
      <c r="GWT183" s="209"/>
      <c r="GWU183" s="209"/>
      <c r="GWV183" s="209"/>
      <c r="GWW183" s="209"/>
      <c r="GWX183" s="209"/>
      <c r="GWY183" s="209"/>
      <c r="GWZ183" s="209"/>
      <c r="GXA183" s="209"/>
      <c r="GXB183" s="209"/>
      <c r="GXC183" s="209"/>
      <c r="GXD183" s="209"/>
      <c r="GXE183" s="209"/>
      <c r="GXF183" s="209"/>
      <c r="GXG183" s="209"/>
      <c r="GXH183" s="209"/>
      <c r="GXI183" s="209"/>
      <c r="GXJ183" s="209"/>
      <c r="GXK183" s="209"/>
      <c r="GXL183" s="209"/>
      <c r="GXM183" s="209"/>
      <c r="GXN183" s="209"/>
      <c r="GXO183" s="209"/>
      <c r="GXP183" s="209"/>
      <c r="GXQ183" s="209"/>
      <c r="GXR183" s="209"/>
      <c r="GXS183" s="209"/>
      <c r="GXT183" s="209"/>
      <c r="GXU183" s="209"/>
      <c r="GXV183" s="209"/>
      <c r="GXW183" s="209"/>
      <c r="GXX183" s="209"/>
      <c r="GXY183" s="209"/>
      <c r="GXZ183" s="209"/>
      <c r="GYA183" s="209"/>
      <c r="GYB183" s="209"/>
      <c r="GYC183" s="209"/>
      <c r="GYD183" s="209"/>
      <c r="GYE183" s="209"/>
      <c r="GYF183" s="209"/>
      <c r="GYG183" s="209"/>
      <c r="GYH183" s="209"/>
      <c r="GYI183" s="209"/>
      <c r="GYJ183" s="209"/>
      <c r="GYK183" s="209"/>
      <c r="GYL183" s="209"/>
      <c r="GYM183" s="209"/>
      <c r="GYN183" s="209"/>
      <c r="GYO183" s="209"/>
      <c r="GYP183" s="209"/>
      <c r="GYQ183" s="209"/>
      <c r="GYR183" s="209"/>
      <c r="GYS183" s="209"/>
      <c r="GYT183" s="209"/>
      <c r="GYU183" s="209"/>
      <c r="GYV183" s="209"/>
      <c r="GYW183" s="209"/>
      <c r="GYX183" s="209"/>
      <c r="GYY183" s="209"/>
      <c r="GYZ183" s="209"/>
      <c r="GZA183" s="209"/>
      <c r="GZB183" s="209"/>
      <c r="GZC183" s="209"/>
      <c r="GZD183" s="209"/>
      <c r="GZE183" s="209"/>
      <c r="GZF183" s="209"/>
      <c r="GZG183" s="209"/>
      <c r="GZH183" s="209"/>
      <c r="GZI183" s="209"/>
      <c r="GZJ183" s="209"/>
      <c r="GZK183" s="209"/>
      <c r="GZL183" s="209"/>
      <c r="GZM183" s="209"/>
      <c r="GZN183" s="209"/>
      <c r="GZO183" s="209"/>
      <c r="GZP183" s="209"/>
      <c r="GZQ183" s="209"/>
      <c r="GZR183" s="209"/>
      <c r="GZS183" s="209"/>
      <c r="GZT183" s="209"/>
      <c r="GZU183" s="209"/>
      <c r="GZV183" s="209"/>
      <c r="GZW183" s="209"/>
      <c r="GZX183" s="209"/>
      <c r="GZY183" s="209"/>
      <c r="GZZ183" s="209"/>
      <c r="HAA183" s="209"/>
      <c r="HAB183" s="209"/>
      <c r="HAC183" s="209"/>
      <c r="HAD183" s="209"/>
      <c r="HAE183" s="209"/>
      <c r="HAF183" s="209"/>
      <c r="HAG183" s="209"/>
      <c r="HAH183" s="209"/>
      <c r="HAI183" s="209"/>
      <c r="HAJ183" s="209"/>
      <c r="HAK183" s="209"/>
      <c r="HAL183" s="209"/>
      <c r="HAM183" s="209"/>
      <c r="HAN183" s="209"/>
      <c r="HAO183" s="209"/>
      <c r="HAP183" s="209"/>
      <c r="HAQ183" s="209"/>
      <c r="HAR183" s="209"/>
      <c r="HAS183" s="209"/>
      <c r="HAT183" s="209"/>
      <c r="HAU183" s="209"/>
      <c r="HAV183" s="209"/>
      <c r="HAW183" s="209"/>
      <c r="HAX183" s="209"/>
      <c r="HAY183" s="209"/>
      <c r="HAZ183" s="209"/>
      <c r="HBA183" s="209"/>
      <c r="HBB183" s="209"/>
      <c r="HBC183" s="209"/>
      <c r="HBD183" s="209"/>
      <c r="HBE183" s="209"/>
      <c r="HBF183" s="209"/>
      <c r="HBG183" s="209"/>
      <c r="HBH183" s="209"/>
      <c r="HBI183" s="209"/>
      <c r="HBJ183" s="209"/>
      <c r="HBK183" s="209"/>
      <c r="HBL183" s="209"/>
      <c r="HBM183" s="209"/>
      <c r="HBN183" s="209"/>
      <c r="HBO183" s="209"/>
      <c r="HBP183" s="209"/>
      <c r="HBQ183" s="209"/>
      <c r="HBR183" s="209"/>
      <c r="HBS183" s="209"/>
      <c r="HBT183" s="209"/>
      <c r="HBU183" s="209"/>
      <c r="HBV183" s="209"/>
      <c r="HBW183" s="209"/>
      <c r="HBX183" s="209"/>
      <c r="HBY183" s="209"/>
      <c r="HBZ183" s="209"/>
      <c r="HCA183" s="209"/>
      <c r="HCB183" s="209"/>
      <c r="HCC183" s="209"/>
      <c r="HCD183" s="209"/>
      <c r="HCE183" s="209"/>
      <c r="HCF183" s="209"/>
      <c r="HCG183" s="209"/>
      <c r="HCH183" s="209"/>
      <c r="HCI183" s="209"/>
      <c r="HCJ183" s="209"/>
      <c r="HCK183" s="209"/>
      <c r="HCL183" s="209"/>
      <c r="HCM183" s="209"/>
      <c r="HCN183" s="209"/>
      <c r="HCO183" s="209"/>
      <c r="HCP183" s="209"/>
      <c r="HCQ183" s="209"/>
      <c r="HCR183" s="209"/>
      <c r="HCS183" s="209"/>
      <c r="HCT183" s="209"/>
      <c r="HCU183" s="209"/>
      <c r="HCV183" s="209"/>
      <c r="HCW183" s="209"/>
      <c r="HCX183" s="209"/>
      <c r="HCY183" s="209"/>
      <c r="HCZ183" s="209"/>
      <c r="HDA183" s="209"/>
      <c r="HDB183" s="209"/>
      <c r="HDC183" s="209"/>
      <c r="HDD183" s="209"/>
      <c r="HDE183" s="209"/>
      <c r="HDF183" s="209"/>
      <c r="HDG183" s="209"/>
      <c r="HDH183" s="209"/>
      <c r="HDI183" s="209"/>
      <c r="HDJ183" s="209"/>
      <c r="HDK183" s="209"/>
      <c r="HDL183" s="209"/>
      <c r="HDM183" s="209"/>
      <c r="HDN183" s="209"/>
      <c r="HDO183" s="209"/>
      <c r="HDP183" s="209"/>
      <c r="HDQ183" s="209"/>
      <c r="HDR183" s="209"/>
      <c r="HDS183" s="209"/>
      <c r="HDT183" s="209"/>
      <c r="HDU183" s="209"/>
      <c r="HDV183" s="209"/>
      <c r="HDW183" s="209"/>
      <c r="HDX183" s="209"/>
      <c r="HDY183" s="209"/>
      <c r="HDZ183" s="209"/>
      <c r="HEA183" s="209"/>
      <c r="HEB183" s="209"/>
      <c r="HEC183" s="209"/>
      <c r="HED183" s="209"/>
      <c r="HEE183" s="209"/>
      <c r="HEF183" s="209"/>
      <c r="HEG183" s="209"/>
      <c r="HEH183" s="209"/>
      <c r="HEI183" s="209"/>
      <c r="HEJ183" s="209"/>
      <c r="HEK183" s="209"/>
      <c r="HEL183" s="209"/>
      <c r="HEM183" s="209"/>
      <c r="HEN183" s="209"/>
      <c r="HEO183" s="209"/>
      <c r="HEP183" s="209"/>
      <c r="HEQ183" s="209"/>
      <c r="HER183" s="209"/>
      <c r="HES183" s="209"/>
      <c r="HET183" s="209"/>
      <c r="HEU183" s="209"/>
      <c r="HEV183" s="209"/>
      <c r="HEW183" s="209"/>
      <c r="HEX183" s="209"/>
      <c r="HEY183" s="209"/>
      <c r="HEZ183" s="209"/>
      <c r="HFA183" s="209"/>
      <c r="HFB183" s="209"/>
      <c r="HFC183" s="209"/>
      <c r="HFD183" s="209"/>
      <c r="HFE183" s="209"/>
      <c r="HFF183" s="209"/>
      <c r="HFG183" s="209"/>
      <c r="HFH183" s="209"/>
      <c r="HFI183" s="209"/>
      <c r="HFJ183" s="209"/>
      <c r="HFK183" s="209"/>
      <c r="HFL183" s="209"/>
      <c r="HFM183" s="209"/>
      <c r="HFN183" s="209"/>
      <c r="HFO183" s="209"/>
      <c r="HFP183" s="209"/>
      <c r="HFQ183" s="209"/>
      <c r="HFR183" s="209"/>
      <c r="HFS183" s="209"/>
      <c r="HFT183" s="209"/>
      <c r="HFU183" s="209"/>
      <c r="HFV183" s="209"/>
      <c r="HFW183" s="209"/>
      <c r="HFX183" s="209"/>
      <c r="HFY183" s="209"/>
      <c r="HFZ183" s="209"/>
      <c r="HGA183" s="209"/>
      <c r="HGB183" s="209"/>
      <c r="HGC183" s="209"/>
      <c r="HGD183" s="209"/>
      <c r="HGE183" s="209"/>
      <c r="HGF183" s="209"/>
      <c r="HGG183" s="209"/>
      <c r="HGH183" s="209"/>
      <c r="HGI183" s="209"/>
      <c r="HGJ183" s="209"/>
      <c r="HGK183" s="209"/>
      <c r="HGL183" s="209"/>
      <c r="HGM183" s="209"/>
      <c r="HGN183" s="209"/>
      <c r="HGO183" s="209"/>
      <c r="HGP183" s="209"/>
      <c r="HGQ183" s="209"/>
      <c r="HGR183" s="209"/>
      <c r="HGS183" s="209"/>
      <c r="HGT183" s="209"/>
      <c r="HGU183" s="209"/>
      <c r="HGV183" s="209"/>
      <c r="HGW183" s="209"/>
      <c r="HGX183" s="209"/>
      <c r="HGY183" s="209"/>
      <c r="HGZ183" s="209"/>
      <c r="HHA183" s="209"/>
      <c r="HHB183" s="209"/>
      <c r="HHC183" s="209"/>
      <c r="HHD183" s="209"/>
      <c r="HHE183" s="209"/>
      <c r="HHF183" s="209"/>
      <c r="HHG183" s="209"/>
      <c r="HHH183" s="209"/>
      <c r="HHI183" s="209"/>
      <c r="HHJ183" s="209"/>
      <c r="HHK183" s="209"/>
      <c r="HHL183" s="209"/>
      <c r="HHM183" s="209"/>
      <c r="HHN183" s="209"/>
      <c r="HHO183" s="209"/>
      <c r="HHP183" s="209"/>
      <c r="HHQ183" s="209"/>
      <c r="HHR183" s="209"/>
      <c r="HHS183" s="209"/>
      <c r="HHT183" s="209"/>
      <c r="HHU183" s="209"/>
      <c r="HHV183" s="209"/>
      <c r="HHW183" s="209"/>
      <c r="HHX183" s="209"/>
      <c r="HHY183" s="209"/>
      <c r="HHZ183" s="209"/>
      <c r="HIA183" s="209"/>
      <c r="HIB183" s="209"/>
      <c r="HIC183" s="209"/>
      <c r="HID183" s="209"/>
      <c r="HIE183" s="209"/>
      <c r="HIF183" s="209"/>
      <c r="HIG183" s="209"/>
      <c r="HIH183" s="209"/>
      <c r="HII183" s="209"/>
      <c r="HIJ183" s="209"/>
      <c r="HIK183" s="209"/>
      <c r="HIL183" s="209"/>
      <c r="HIM183" s="209"/>
      <c r="HIN183" s="209"/>
      <c r="HIO183" s="209"/>
      <c r="HIP183" s="209"/>
      <c r="HIQ183" s="209"/>
      <c r="HIR183" s="209"/>
      <c r="HIS183" s="209"/>
      <c r="HIT183" s="209"/>
      <c r="HIU183" s="209"/>
      <c r="HIV183" s="209"/>
      <c r="HIW183" s="209"/>
      <c r="HIX183" s="209"/>
      <c r="HIY183" s="209"/>
      <c r="HIZ183" s="209"/>
      <c r="HJA183" s="209"/>
      <c r="HJB183" s="209"/>
      <c r="HJC183" s="209"/>
      <c r="HJD183" s="209"/>
      <c r="HJE183" s="209"/>
      <c r="HJF183" s="209"/>
      <c r="HJG183" s="209"/>
      <c r="HJH183" s="209"/>
      <c r="HJI183" s="209"/>
      <c r="HJJ183" s="209"/>
      <c r="HJK183" s="209"/>
      <c r="HJL183" s="209"/>
      <c r="HJM183" s="209"/>
      <c r="HJN183" s="209"/>
      <c r="HJO183" s="209"/>
      <c r="HJP183" s="209"/>
      <c r="HJQ183" s="209"/>
      <c r="HJR183" s="209"/>
      <c r="HJS183" s="209"/>
      <c r="HJT183" s="209"/>
      <c r="HJU183" s="209"/>
      <c r="HJV183" s="209"/>
      <c r="HJW183" s="209"/>
      <c r="HJX183" s="209"/>
      <c r="HJY183" s="209"/>
      <c r="HJZ183" s="209"/>
      <c r="HKA183" s="209"/>
      <c r="HKB183" s="209"/>
      <c r="HKC183" s="209"/>
      <c r="HKD183" s="209"/>
      <c r="HKE183" s="209"/>
      <c r="HKF183" s="209"/>
      <c r="HKG183" s="209"/>
      <c r="HKH183" s="209"/>
      <c r="HKI183" s="209"/>
      <c r="HKJ183" s="209"/>
      <c r="HKK183" s="209"/>
      <c r="HKL183" s="209"/>
      <c r="HKM183" s="209"/>
      <c r="HKN183" s="209"/>
      <c r="HKO183" s="209"/>
      <c r="HKP183" s="209"/>
      <c r="HKQ183" s="209"/>
      <c r="HKR183" s="209"/>
      <c r="HKS183" s="209"/>
      <c r="HKT183" s="209"/>
      <c r="HKU183" s="209"/>
      <c r="HKV183" s="209"/>
      <c r="HKW183" s="209"/>
      <c r="HKX183" s="209"/>
      <c r="HKY183" s="209"/>
      <c r="HKZ183" s="209"/>
      <c r="HLA183" s="209"/>
      <c r="HLB183" s="209"/>
      <c r="HLC183" s="209"/>
      <c r="HLD183" s="209"/>
      <c r="HLE183" s="209"/>
      <c r="HLF183" s="209"/>
      <c r="HLG183" s="209"/>
      <c r="HLH183" s="209"/>
      <c r="HLI183" s="209"/>
      <c r="HLJ183" s="209"/>
      <c r="HLK183" s="209"/>
      <c r="HLL183" s="209"/>
      <c r="HLM183" s="209"/>
      <c r="HLN183" s="209"/>
      <c r="HLO183" s="209"/>
      <c r="HLP183" s="209"/>
      <c r="HLQ183" s="209"/>
      <c r="HLR183" s="209"/>
      <c r="HLS183" s="209"/>
      <c r="HLT183" s="209"/>
      <c r="HLU183" s="209"/>
      <c r="HLV183" s="209"/>
      <c r="HLW183" s="209"/>
      <c r="HLX183" s="209"/>
      <c r="HLY183" s="209"/>
      <c r="HLZ183" s="209"/>
      <c r="HMA183" s="209"/>
      <c r="HMB183" s="209"/>
      <c r="HMC183" s="209"/>
      <c r="HMD183" s="209"/>
      <c r="HME183" s="209"/>
      <c r="HMF183" s="209"/>
      <c r="HMG183" s="209"/>
      <c r="HMH183" s="209"/>
      <c r="HMI183" s="209"/>
      <c r="HMJ183" s="209"/>
      <c r="HMK183" s="209"/>
      <c r="HML183" s="209"/>
      <c r="HMM183" s="209"/>
      <c r="HMN183" s="209"/>
      <c r="HMO183" s="209"/>
      <c r="HMP183" s="209"/>
      <c r="HMQ183" s="209"/>
      <c r="HMR183" s="209"/>
      <c r="HMS183" s="209"/>
      <c r="HMT183" s="209"/>
      <c r="HMU183" s="209"/>
      <c r="HMV183" s="209"/>
      <c r="HMW183" s="209"/>
      <c r="HMX183" s="209"/>
      <c r="HMY183" s="209"/>
      <c r="HMZ183" s="209"/>
      <c r="HNA183" s="209"/>
      <c r="HNB183" s="209"/>
      <c r="HNC183" s="209"/>
      <c r="HND183" s="209"/>
      <c r="HNE183" s="209"/>
      <c r="HNF183" s="209"/>
      <c r="HNG183" s="209"/>
      <c r="HNH183" s="209"/>
      <c r="HNI183" s="209"/>
      <c r="HNJ183" s="209"/>
      <c r="HNK183" s="209"/>
      <c r="HNL183" s="209"/>
      <c r="HNM183" s="209"/>
      <c r="HNN183" s="209"/>
      <c r="HNO183" s="209"/>
      <c r="HNP183" s="209"/>
      <c r="HNQ183" s="209"/>
      <c r="HNR183" s="209"/>
      <c r="HNS183" s="209"/>
      <c r="HNT183" s="209"/>
      <c r="HNU183" s="209"/>
      <c r="HNV183" s="209"/>
      <c r="HNW183" s="209"/>
      <c r="HNX183" s="209"/>
      <c r="HNY183" s="209"/>
      <c r="HNZ183" s="209"/>
      <c r="HOA183" s="209"/>
      <c r="HOB183" s="209"/>
      <c r="HOC183" s="209"/>
      <c r="HOD183" s="209"/>
      <c r="HOE183" s="209"/>
      <c r="HOF183" s="209"/>
      <c r="HOG183" s="209"/>
      <c r="HOH183" s="209"/>
      <c r="HOI183" s="209"/>
      <c r="HOJ183" s="209"/>
      <c r="HOK183" s="209"/>
      <c r="HOL183" s="209"/>
      <c r="HOM183" s="209"/>
      <c r="HON183" s="209"/>
      <c r="HOO183" s="209"/>
      <c r="HOP183" s="209"/>
      <c r="HOQ183" s="209"/>
      <c r="HOR183" s="209"/>
      <c r="HOS183" s="209"/>
      <c r="HOT183" s="209"/>
      <c r="HOU183" s="209"/>
      <c r="HOV183" s="209"/>
      <c r="HOW183" s="209"/>
      <c r="HOX183" s="209"/>
      <c r="HOY183" s="209"/>
      <c r="HOZ183" s="209"/>
      <c r="HPA183" s="209"/>
      <c r="HPB183" s="209"/>
      <c r="HPC183" s="209"/>
      <c r="HPD183" s="209"/>
      <c r="HPE183" s="209"/>
      <c r="HPF183" s="209"/>
      <c r="HPG183" s="209"/>
      <c r="HPH183" s="209"/>
      <c r="HPI183" s="209"/>
      <c r="HPJ183" s="209"/>
      <c r="HPK183" s="209"/>
      <c r="HPL183" s="209"/>
      <c r="HPM183" s="209"/>
      <c r="HPN183" s="209"/>
      <c r="HPO183" s="209"/>
      <c r="HPP183" s="209"/>
      <c r="HPQ183" s="209"/>
      <c r="HPR183" s="209"/>
      <c r="HPS183" s="209"/>
      <c r="HPT183" s="209"/>
      <c r="HPU183" s="209"/>
      <c r="HPV183" s="209"/>
      <c r="HPW183" s="209"/>
      <c r="HPX183" s="209"/>
      <c r="HPY183" s="209"/>
      <c r="HPZ183" s="209"/>
      <c r="HQA183" s="209"/>
      <c r="HQB183" s="209"/>
      <c r="HQC183" s="209"/>
      <c r="HQD183" s="209"/>
      <c r="HQE183" s="209"/>
      <c r="HQF183" s="209"/>
      <c r="HQG183" s="209"/>
      <c r="HQH183" s="209"/>
      <c r="HQI183" s="209"/>
      <c r="HQJ183" s="209"/>
      <c r="HQK183" s="209"/>
      <c r="HQL183" s="209"/>
      <c r="HQM183" s="209"/>
      <c r="HQN183" s="209"/>
      <c r="HQO183" s="209"/>
      <c r="HQP183" s="209"/>
      <c r="HQQ183" s="209"/>
      <c r="HQR183" s="209"/>
      <c r="HQS183" s="209"/>
      <c r="HQT183" s="209"/>
      <c r="HQU183" s="209"/>
      <c r="HQV183" s="209"/>
      <c r="HQW183" s="209"/>
      <c r="HQX183" s="209"/>
      <c r="HQY183" s="209"/>
      <c r="HQZ183" s="209"/>
      <c r="HRA183" s="209"/>
      <c r="HRB183" s="209"/>
      <c r="HRC183" s="209"/>
      <c r="HRD183" s="209"/>
      <c r="HRE183" s="209"/>
      <c r="HRF183" s="209"/>
      <c r="HRG183" s="209"/>
      <c r="HRH183" s="209"/>
      <c r="HRI183" s="209"/>
      <c r="HRJ183" s="209"/>
      <c r="HRK183" s="209"/>
      <c r="HRL183" s="209"/>
      <c r="HRM183" s="209"/>
      <c r="HRN183" s="209"/>
      <c r="HRO183" s="209"/>
      <c r="HRP183" s="209"/>
      <c r="HRQ183" s="209"/>
      <c r="HRR183" s="209"/>
      <c r="HRS183" s="209"/>
      <c r="HRT183" s="209"/>
      <c r="HRU183" s="209"/>
      <c r="HRV183" s="209"/>
      <c r="HRW183" s="209"/>
      <c r="HRX183" s="209"/>
      <c r="HRY183" s="209"/>
      <c r="HRZ183" s="209"/>
      <c r="HSA183" s="209"/>
      <c r="HSB183" s="209"/>
      <c r="HSC183" s="209"/>
      <c r="HSD183" s="209"/>
      <c r="HSE183" s="209"/>
      <c r="HSF183" s="209"/>
      <c r="HSG183" s="209"/>
      <c r="HSH183" s="209"/>
      <c r="HSI183" s="209"/>
      <c r="HSJ183" s="209"/>
      <c r="HSK183" s="209"/>
      <c r="HSL183" s="209"/>
      <c r="HSM183" s="209"/>
      <c r="HSN183" s="209"/>
      <c r="HSO183" s="209"/>
      <c r="HSP183" s="209"/>
      <c r="HSQ183" s="209"/>
      <c r="HSR183" s="209"/>
      <c r="HSS183" s="209"/>
      <c r="HST183" s="209"/>
      <c r="HSU183" s="209"/>
      <c r="HSV183" s="209"/>
      <c r="HSW183" s="209"/>
      <c r="HSX183" s="209"/>
      <c r="HSY183" s="209"/>
      <c r="HSZ183" s="209"/>
      <c r="HTA183" s="209"/>
      <c r="HTB183" s="209"/>
      <c r="HTC183" s="209"/>
      <c r="HTD183" s="209"/>
      <c r="HTE183" s="209"/>
      <c r="HTF183" s="209"/>
      <c r="HTG183" s="209"/>
      <c r="HTH183" s="209"/>
      <c r="HTI183" s="209"/>
      <c r="HTJ183" s="209"/>
      <c r="HTK183" s="209"/>
      <c r="HTL183" s="209"/>
      <c r="HTM183" s="209"/>
      <c r="HTN183" s="209"/>
      <c r="HTO183" s="209"/>
      <c r="HTP183" s="209"/>
      <c r="HTQ183" s="209"/>
      <c r="HTR183" s="209"/>
      <c r="HTS183" s="209"/>
      <c r="HTT183" s="209"/>
      <c r="HTU183" s="209"/>
      <c r="HTV183" s="209"/>
      <c r="HTW183" s="209"/>
      <c r="HTX183" s="209"/>
      <c r="HTY183" s="209"/>
      <c r="HTZ183" s="209"/>
      <c r="HUA183" s="209"/>
      <c r="HUB183" s="209"/>
      <c r="HUC183" s="209"/>
      <c r="HUD183" s="209"/>
      <c r="HUE183" s="209"/>
      <c r="HUF183" s="209"/>
      <c r="HUG183" s="209"/>
      <c r="HUH183" s="209"/>
      <c r="HUI183" s="209"/>
      <c r="HUJ183" s="209"/>
      <c r="HUK183" s="209"/>
      <c r="HUL183" s="209"/>
      <c r="HUM183" s="209"/>
      <c r="HUN183" s="209"/>
      <c r="HUO183" s="209"/>
      <c r="HUP183" s="209"/>
      <c r="HUQ183" s="209"/>
      <c r="HUR183" s="209"/>
      <c r="HUS183" s="209"/>
      <c r="HUT183" s="209"/>
      <c r="HUU183" s="209"/>
      <c r="HUV183" s="209"/>
      <c r="HUW183" s="209"/>
      <c r="HUX183" s="209"/>
      <c r="HUY183" s="209"/>
      <c r="HUZ183" s="209"/>
      <c r="HVA183" s="209"/>
      <c r="HVB183" s="209"/>
      <c r="HVC183" s="209"/>
      <c r="HVD183" s="209"/>
      <c r="HVE183" s="209"/>
      <c r="HVF183" s="209"/>
      <c r="HVG183" s="209"/>
      <c r="HVH183" s="209"/>
      <c r="HVI183" s="209"/>
      <c r="HVJ183" s="209"/>
      <c r="HVK183" s="209"/>
      <c r="HVL183" s="209"/>
      <c r="HVM183" s="209"/>
      <c r="HVN183" s="209"/>
      <c r="HVO183" s="209"/>
      <c r="HVP183" s="209"/>
      <c r="HVQ183" s="209"/>
      <c r="HVR183" s="209"/>
      <c r="HVS183" s="209"/>
      <c r="HVT183" s="209"/>
      <c r="HVU183" s="209"/>
      <c r="HVV183" s="209"/>
      <c r="HVW183" s="209"/>
      <c r="HVX183" s="209"/>
      <c r="HVY183" s="209"/>
      <c r="HVZ183" s="209"/>
      <c r="HWA183" s="209"/>
      <c r="HWB183" s="209"/>
      <c r="HWC183" s="209"/>
      <c r="HWD183" s="209"/>
      <c r="HWE183" s="209"/>
      <c r="HWF183" s="209"/>
      <c r="HWG183" s="209"/>
      <c r="HWH183" s="209"/>
      <c r="HWI183" s="209"/>
      <c r="HWJ183" s="209"/>
      <c r="HWK183" s="209"/>
      <c r="HWL183" s="209"/>
      <c r="HWM183" s="209"/>
      <c r="HWN183" s="209"/>
      <c r="HWO183" s="209"/>
      <c r="HWP183" s="209"/>
      <c r="HWQ183" s="209"/>
      <c r="HWR183" s="209"/>
      <c r="HWS183" s="209"/>
      <c r="HWT183" s="209"/>
      <c r="HWU183" s="209"/>
      <c r="HWV183" s="209"/>
      <c r="HWW183" s="209"/>
      <c r="HWX183" s="209"/>
      <c r="HWY183" s="209"/>
      <c r="HWZ183" s="209"/>
      <c r="HXA183" s="209"/>
      <c r="HXB183" s="209"/>
      <c r="HXC183" s="209"/>
      <c r="HXD183" s="209"/>
      <c r="HXE183" s="209"/>
      <c r="HXF183" s="209"/>
      <c r="HXG183" s="209"/>
      <c r="HXH183" s="209"/>
      <c r="HXI183" s="209"/>
      <c r="HXJ183" s="209"/>
      <c r="HXK183" s="209"/>
      <c r="HXL183" s="209"/>
      <c r="HXM183" s="209"/>
      <c r="HXN183" s="209"/>
      <c r="HXO183" s="209"/>
      <c r="HXP183" s="209"/>
      <c r="HXQ183" s="209"/>
      <c r="HXR183" s="209"/>
      <c r="HXS183" s="209"/>
      <c r="HXT183" s="209"/>
      <c r="HXU183" s="209"/>
      <c r="HXV183" s="209"/>
      <c r="HXW183" s="209"/>
      <c r="HXX183" s="209"/>
      <c r="HXY183" s="209"/>
      <c r="HXZ183" s="209"/>
      <c r="HYA183" s="209"/>
      <c r="HYB183" s="209"/>
      <c r="HYC183" s="209"/>
      <c r="HYD183" s="209"/>
      <c r="HYE183" s="209"/>
      <c r="HYF183" s="209"/>
      <c r="HYG183" s="209"/>
      <c r="HYH183" s="209"/>
      <c r="HYI183" s="209"/>
      <c r="HYJ183" s="209"/>
      <c r="HYK183" s="209"/>
      <c r="HYL183" s="209"/>
      <c r="HYM183" s="209"/>
      <c r="HYN183" s="209"/>
      <c r="HYO183" s="209"/>
      <c r="HYP183" s="209"/>
      <c r="HYQ183" s="209"/>
      <c r="HYR183" s="209"/>
      <c r="HYS183" s="209"/>
      <c r="HYT183" s="209"/>
      <c r="HYU183" s="209"/>
      <c r="HYV183" s="209"/>
      <c r="HYW183" s="209"/>
      <c r="HYX183" s="209"/>
      <c r="HYY183" s="209"/>
      <c r="HYZ183" s="209"/>
      <c r="HZA183" s="209"/>
      <c r="HZB183" s="209"/>
      <c r="HZC183" s="209"/>
      <c r="HZD183" s="209"/>
      <c r="HZE183" s="209"/>
      <c r="HZF183" s="209"/>
      <c r="HZG183" s="209"/>
      <c r="HZH183" s="209"/>
      <c r="HZI183" s="209"/>
      <c r="HZJ183" s="209"/>
      <c r="HZK183" s="209"/>
      <c r="HZL183" s="209"/>
      <c r="HZM183" s="209"/>
      <c r="HZN183" s="209"/>
      <c r="HZO183" s="209"/>
      <c r="HZP183" s="209"/>
      <c r="HZQ183" s="209"/>
      <c r="HZR183" s="209"/>
      <c r="HZS183" s="209"/>
      <c r="HZT183" s="209"/>
      <c r="HZU183" s="209"/>
      <c r="HZV183" s="209"/>
      <c r="HZW183" s="209"/>
      <c r="HZX183" s="209"/>
      <c r="HZY183" s="209"/>
      <c r="HZZ183" s="209"/>
      <c r="IAA183" s="209"/>
      <c r="IAB183" s="209"/>
      <c r="IAC183" s="209"/>
      <c r="IAD183" s="209"/>
      <c r="IAE183" s="209"/>
      <c r="IAF183" s="209"/>
      <c r="IAG183" s="209"/>
      <c r="IAH183" s="209"/>
      <c r="IAI183" s="209"/>
      <c r="IAJ183" s="209"/>
      <c r="IAK183" s="209"/>
      <c r="IAL183" s="209"/>
      <c r="IAM183" s="209"/>
      <c r="IAN183" s="209"/>
      <c r="IAO183" s="209"/>
      <c r="IAP183" s="209"/>
      <c r="IAQ183" s="209"/>
      <c r="IAR183" s="209"/>
      <c r="IAS183" s="209"/>
      <c r="IAT183" s="209"/>
      <c r="IAU183" s="209"/>
      <c r="IAV183" s="209"/>
      <c r="IAW183" s="209"/>
      <c r="IAX183" s="209"/>
      <c r="IAY183" s="209"/>
      <c r="IAZ183" s="209"/>
      <c r="IBA183" s="209"/>
      <c r="IBB183" s="209"/>
      <c r="IBC183" s="209"/>
      <c r="IBD183" s="209"/>
      <c r="IBE183" s="209"/>
      <c r="IBF183" s="209"/>
      <c r="IBG183" s="209"/>
      <c r="IBH183" s="209"/>
      <c r="IBI183" s="209"/>
      <c r="IBJ183" s="209"/>
      <c r="IBK183" s="209"/>
      <c r="IBL183" s="209"/>
      <c r="IBM183" s="209"/>
      <c r="IBN183" s="209"/>
      <c r="IBO183" s="209"/>
      <c r="IBP183" s="209"/>
      <c r="IBQ183" s="209"/>
      <c r="IBR183" s="209"/>
      <c r="IBS183" s="209"/>
      <c r="IBT183" s="209"/>
      <c r="IBU183" s="209"/>
      <c r="IBV183" s="209"/>
      <c r="IBW183" s="209"/>
      <c r="IBX183" s="209"/>
      <c r="IBY183" s="209"/>
      <c r="IBZ183" s="209"/>
      <c r="ICA183" s="209"/>
      <c r="ICB183" s="209"/>
      <c r="ICC183" s="209"/>
      <c r="ICD183" s="209"/>
      <c r="ICE183" s="209"/>
      <c r="ICF183" s="209"/>
      <c r="ICG183" s="209"/>
      <c r="ICH183" s="209"/>
      <c r="ICI183" s="209"/>
      <c r="ICJ183" s="209"/>
      <c r="ICK183" s="209"/>
      <c r="ICL183" s="209"/>
      <c r="ICM183" s="209"/>
      <c r="ICN183" s="209"/>
      <c r="ICO183" s="209"/>
      <c r="ICP183" s="209"/>
      <c r="ICQ183" s="209"/>
      <c r="ICR183" s="209"/>
      <c r="ICS183" s="209"/>
      <c r="ICT183" s="209"/>
      <c r="ICU183" s="209"/>
      <c r="ICV183" s="209"/>
      <c r="ICW183" s="209"/>
      <c r="ICX183" s="209"/>
      <c r="ICY183" s="209"/>
      <c r="ICZ183" s="209"/>
      <c r="IDA183" s="209"/>
      <c r="IDB183" s="209"/>
      <c r="IDC183" s="209"/>
      <c r="IDD183" s="209"/>
      <c r="IDE183" s="209"/>
      <c r="IDF183" s="209"/>
      <c r="IDG183" s="209"/>
      <c r="IDH183" s="209"/>
      <c r="IDI183" s="209"/>
      <c r="IDJ183" s="209"/>
      <c r="IDK183" s="209"/>
      <c r="IDL183" s="209"/>
      <c r="IDM183" s="209"/>
      <c r="IDN183" s="209"/>
      <c r="IDO183" s="209"/>
      <c r="IDP183" s="209"/>
      <c r="IDQ183" s="209"/>
      <c r="IDR183" s="209"/>
      <c r="IDS183" s="209"/>
      <c r="IDT183" s="209"/>
      <c r="IDU183" s="209"/>
      <c r="IDV183" s="209"/>
      <c r="IDW183" s="209"/>
      <c r="IDX183" s="209"/>
      <c r="IDY183" s="209"/>
      <c r="IDZ183" s="209"/>
      <c r="IEA183" s="209"/>
      <c r="IEB183" s="209"/>
      <c r="IEC183" s="209"/>
      <c r="IED183" s="209"/>
      <c r="IEE183" s="209"/>
      <c r="IEF183" s="209"/>
      <c r="IEG183" s="209"/>
      <c r="IEH183" s="209"/>
      <c r="IEI183" s="209"/>
      <c r="IEJ183" s="209"/>
      <c r="IEK183" s="209"/>
      <c r="IEL183" s="209"/>
      <c r="IEM183" s="209"/>
      <c r="IEN183" s="209"/>
      <c r="IEO183" s="209"/>
      <c r="IEP183" s="209"/>
      <c r="IEQ183" s="209"/>
      <c r="IER183" s="209"/>
      <c r="IES183" s="209"/>
      <c r="IET183" s="209"/>
      <c r="IEU183" s="209"/>
      <c r="IEV183" s="209"/>
      <c r="IEW183" s="209"/>
      <c r="IEX183" s="209"/>
      <c r="IEY183" s="209"/>
      <c r="IEZ183" s="209"/>
      <c r="IFA183" s="209"/>
      <c r="IFB183" s="209"/>
      <c r="IFC183" s="209"/>
      <c r="IFD183" s="209"/>
      <c r="IFE183" s="209"/>
      <c r="IFF183" s="209"/>
      <c r="IFG183" s="209"/>
      <c r="IFH183" s="209"/>
      <c r="IFI183" s="209"/>
      <c r="IFJ183" s="209"/>
      <c r="IFK183" s="209"/>
      <c r="IFL183" s="209"/>
      <c r="IFM183" s="209"/>
      <c r="IFN183" s="209"/>
      <c r="IFO183" s="209"/>
      <c r="IFP183" s="209"/>
      <c r="IFQ183" s="209"/>
      <c r="IFR183" s="209"/>
      <c r="IFS183" s="209"/>
      <c r="IFT183" s="209"/>
      <c r="IFU183" s="209"/>
      <c r="IFV183" s="209"/>
      <c r="IFW183" s="209"/>
      <c r="IFX183" s="209"/>
      <c r="IFY183" s="209"/>
      <c r="IFZ183" s="209"/>
      <c r="IGA183" s="209"/>
      <c r="IGB183" s="209"/>
      <c r="IGC183" s="209"/>
      <c r="IGD183" s="209"/>
      <c r="IGE183" s="209"/>
      <c r="IGF183" s="209"/>
      <c r="IGG183" s="209"/>
      <c r="IGH183" s="209"/>
      <c r="IGI183" s="209"/>
      <c r="IGJ183" s="209"/>
      <c r="IGK183" s="209"/>
      <c r="IGL183" s="209"/>
      <c r="IGM183" s="209"/>
      <c r="IGN183" s="209"/>
      <c r="IGO183" s="209"/>
      <c r="IGP183" s="209"/>
      <c r="IGQ183" s="209"/>
      <c r="IGR183" s="209"/>
      <c r="IGS183" s="209"/>
      <c r="IGT183" s="209"/>
      <c r="IGU183" s="209"/>
      <c r="IGV183" s="209"/>
      <c r="IGW183" s="209"/>
      <c r="IGX183" s="209"/>
      <c r="IGY183" s="209"/>
      <c r="IGZ183" s="209"/>
      <c r="IHA183" s="209"/>
      <c r="IHB183" s="209"/>
      <c r="IHC183" s="209"/>
      <c r="IHD183" s="209"/>
      <c r="IHE183" s="209"/>
      <c r="IHF183" s="209"/>
      <c r="IHG183" s="209"/>
      <c r="IHH183" s="209"/>
      <c r="IHI183" s="209"/>
      <c r="IHJ183" s="209"/>
      <c r="IHK183" s="209"/>
      <c r="IHL183" s="209"/>
      <c r="IHM183" s="209"/>
      <c r="IHN183" s="209"/>
      <c r="IHO183" s="209"/>
      <c r="IHP183" s="209"/>
      <c r="IHQ183" s="209"/>
      <c r="IHR183" s="209"/>
      <c r="IHS183" s="209"/>
      <c r="IHT183" s="209"/>
      <c r="IHU183" s="209"/>
      <c r="IHV183" s="209"/>
      <c r="IHW183" s="209"/>
      <c r="IHX183" s="209"/>
      <c r="IHY183" s="209"/>
      <c r="IHZ183" s="209"/>
      <c r="IIA183" s="209"/>
      <c r="IIB183" s="209"/>
      <c r="IIC183" s="209"/>
      <c r="IID183" s="209"/>
      <c r="IIE183" s="209"/>
      <c r="IIF183" s="209"/>
      <c r="IIG183" s="209"/>
      <c r="IIH183" s="209"/>
      <c r="III183" s="209"/>
      <c r="IIJ183" s="209"/>
      <c r="IIK183" s="209"/>
      <c r="IIL183" s="209"/>
      <c r="IIM183" s="209"/>
      <c r="IIN183" s="209"/>
      <c r="IIO183" s="209"/>
      <c r="IIP183" s="209"/>
      <c r="IIQ183" s="209"/>
      <c r="IIR183" s="209"/>
      <c r="IIS183" s="209"/>
      <c r="IIT183" s="209"/>
      <c r="IIU183" s="209"/>
      <c r="IIV183" s="209"/>
      <c r="IIW183" s="209"/>
      <c r="IIX183" s="209"/>
      <c r="IIY183" s="209"/>
      <c r="IIZ183" s="209"/>
      <c r="IJA183" s="209"/>
      <c r="IJB183" s="209"/>
      <c r="IJC183" s="209"/>
      <c r="IJD183" s="209"/>
      <c r="IJE183" s="209"/>
      <c r="IJF183" s="209"/>
      <c r="IJG183" s="209"/>
      <c r="IJH183" s="209"/>
      <c r="IJI183" s="209"/>
      <c r="IJJ183" s="209"/>
      <c r="IJK183" s="209"/>
      <c r="IJL183" s="209"/>
      <c r="IJM183" s="209"/>
      <c r="IJN183" s="209"/>
      <c r="IJO183" s="209"/>
      <c r="IJP183" s="209"/>
      <c r="IJQ183" s="209"/>
      <c r="IJR183" s="209"/>
      <c r="IJS183" s="209"/>
      <c r="IJT183" s="209"/>
      <c r="IJU183" s="209"/>
      <c r="IJV183" s="209"/>
      <c r="IJW183" s="209"/>
      <c r="IJX183" s="209"/>
      <c r="IJY183" s="209"/>
      <c r="IJZ183" s="209"/>
      <c r="IKA183" s="209"/>
      <c r="IKB183" s="209"/>
      <c r="IKC183" s="209"/>
      <c r="IKD183" s="209"/>
      <c r="IKE183" s="209"/>
      <c r="IKF183" s="209"/>
      <c r="IKG183" s="209"/>
      <c r="IKH183" s="209"/>
      <c r="IKI183" s="209"/>
      <c r="IKJ183" s="209"/>
      <c r="IKK183" s="209"/>
      <c r="IKL183" s="209"/>
      <c r="IKM183" s="209"/>
      <c r="IKN183" s="209"/>
      <c r="IKO183" s="209"/>
      <c r="IKP183" s="209"/>
      <c r="IKQ183" s="209"/>
      <c r="IKR183" s="209"/>
      <c r="IKS183" s="209"/>
      <c r="IKT183" s="209"/>
      <c r="IKU183" s="209"/>
      <c r="IKV183" s="209"/>
      <c r="IKW183" s="209"/>
      <c r="IKX183" s="209"/>
      <c r="IKY183" s="209"/>
      <c r="IKZ183" s="209"/>
      <c r="ILA183" s="209"/>
      <c r="ILB183" s="209"/>
      <c r="ILC183" s="209"/>
      <c r="ILD183" s="209"/>
      <c r="ILE183" s="209"/>
      <c r="ILF183" s="209"/>
      <c r="ILG183" s="209"/>
      <c r="ILH183" s="209"/>
      <c r="ILI183" s="209"/>
      <c r="ILJ183" s="209"/>
      <c r="ILK183" s="209"/>
      <c r="ILL183" s="209"/>
      <c r="ILM183" s="209"/>
      <c r="ILN183" s="209"/>
      <c r="ILO183" s="209"/>
      <c r="ILP183" s="209"/>
      <c r="ILQ183" s="209"/>
      <c r="ILR183" s="209"/>
      <c r="ILS183" s="209"/>
      <c r="ILT183" s="209"/>
      <c r="ILU183" s="209"/>
      <c r="ILV183" s="209"/>
      <c r="ILW183" s="209"/>
      <c r="ILX183" s="209"/>
      <c r="ILY183" s="209"/>
      <c r="ILZ183" s="209"/>
      <c r="IMA183" s="209"/>
      <c r="IMB183" s="209"/>
      <c r="IMC183" s="209"/>
      <c r="IMD183" s="209"/>
      <c r="IME183" s="209"/>
      <c r="IMF183" s="209"/>
      <c r="IMG183" s="209"/>
      <c r="IMH183" s="209"/>
      <c r="IMI183" s="209"/>
      <c r="IMJ183" s="209"/>
      <c r="IMK183" s="209"/>
      <c r="IML183" s="209"/>
      <c r="IMM183" s="209"/>
      <c r="IMN183" s="209"/>
      <c r="IMO183" s="209"/>
      <c r="IMP183" s="209"/>
      <c r="IMQ183" s="209"/>
      <c r="IMR183" s="209"/>
      <c r="IMS183" s="209"/>
      <c r="IMT183" s="209"/>
      <c r="IMU183" s="209"/>
      <c r="IMV183" s="209"/>
      <c r="IMW183" s="209"/>
      <c r="IMX183" s="209"/>
      <c r="IMY183" s="209"/>
      <c r="IMZ183" s="209"/>
      <c r="INA183" s="209"/>
      <c r="INB183" s="209"/>
      <c r="INC183" s="209"/>
      <c r="IND183" s="209"/>
      <c r="INE183" s="209"/>
      <c r="INF183" s="209"/>
      <c r="ING183" s="209"/>
      <c r="INH183" s="209"/>
      <c r="INI183" s="209"/>
      <c r="INJ183" s="209"/>
      <c r="INK183" s="209"/>
      <c r="INL183" s="209"/>
      <c r="INM183" s="209"/>
      <c r="INN183" s="209"/>
      <c r="INO183" s="209"/>
      <c r="INP183" s="209"/>
      <c r="INQ183" s="209"/>
      <c r="INR183" s="209"/>
      <c r="INS183" s="209"/>
      <c r="INT183" s="209"/>
      <c r="INU183" s="209"/>
      <c r="INV183" s="209"/>
      <c r="INW183" s="209"/>
      <c r="INX183" s="209"/>
      <c r="INY183" s="209"/>
      <c r="INZ183" s="209"/>
      <c r="IOA183" s="209"/>
      <c r="IOB183" s="209"/>
      <c r="IOC183" s="209"/>
      <c r="IOD183" s="209"/>
      <c r="IOE183" s="209"/>
      <c r="IOF183" s="209"/>
      <c r="IOG183" s="209"/>
      <c r="IOH183" s="209"/>
      <c r="IOI183" s="209"/>
      <c r="IOJ183" s="209"/>
      <c r="IOK183" s="209"/>
      <c r="IOL183" s="209"/>
      <c r="IOM183" s="209"/>
      <c r="ION183" s="209"/>
      <c r="IOO183" s="209"/>
      <c r="IOP183" s="209"/>
      <c r="IOQ183" s="209"/>
      <c r="IOR183" s="209"/>
      <c r="IOS183" s="209"/>
      <c r="IOT183" s="209"/>
      <c r="IOU183" s="209"/>
      <c r="IOV183" s="209"/>
      <c r="IOW183" s="209"/>
      <c r="IOX183" s="209"/>
      <c r="IOY183" s="209"/>
      <c r="IOZ183" s="209"/>
      <c r="IPA183" s="209"/>
      <c r="IPB183" s="209"/>
      <c r="IPC183" s="209"/>
      <c r="IPD183" s="209"/>
      <c r="IPE183" s="209"/>
      <c r="IPF183" s="209"/>
      <c r="IPG183" s="209"/>
      <c r="IPH183" s="209"/>
      <c r="IPI183" s="209"/>
      <c r="IPJ183" s="209"/>
      <c r="IPK183" s="209"/>
      <c r="IPL183" s="209"/>
      <c r="IPM183" s="209"/>
      <c r="IPN183" s="209"/>
      <c r="IPO183" s="209"/>
      <c r="IPP183" s="209"/>
      <c r="IPQ183" s="209"/>
      <c r="IPR183" s="209"/>
      <c r="IPS183" s="209"/>
      <c r="IPT183" s="209"/>
      <c r="IPU183" s="209"/>
      <c r="IPV183" s="209"/>
      <c r="IPW183" s="209"/>
      <c r="IPX183" s="209"/>
      <c r="IPY183" s="209"/>
      <c r="IPZ183" s="209"/>
      <c r="IQA183" s="209"/>
      <c r="IQB183" s="209"/>
      <c r="IQC183" s="209"/>
      <c r="IQD183" s="209"/>
      <c r="IQE183" s="209"/>
      <c r="IQF183" s="209"/>
      <c r="IQG183" s="209"/>
      <c r="IQH183" s="209"/>
      <c r="IQI183" s="209"/>
      <c r="IQJ183" s="209"/>
      <c r="IQK183" s="209"/>
      <c r="IQL183" s="209"/>
      <c r="IQM183" s="209"/>
      <c r="IQN183" s="209"/>
      <c r="IQO183" s="209"/>
      <c r="IQP183" s="209"/>
      <c r="IQQ183" s="209"/>
      <c r="IQR183" s="209"/>
      <c r="IQS183" s="209"/>
      <c r="IQT183" s="209"/>
      <c r="IQU183" s="209"/>
      <c r="IQV183" s="209"/>
      <c r="IQW183" s="209"/>
      <c r="IQX183" s="209"/>
      <c r="IQY183" s="209"/>
      <c r="IQZ183" s="209"/>
      <c r="IRA183" s="209"/>
      <c r="IRB183" s="209"/>
      <c r="IRC183" s="209"/>
      <c r="IRD183" s="209"/>
      <c r="IRE183" s="209"/>
      <c r="IRF183" s="209"/>
      <c r="IRG183" s="209"/>
      <c r="IRH183" s="209"/>
      <c r="IRI183" s="209"/>
      <c r="IRJ183" s="209"/>
      <c r="IRK183" s="209"/>
      <c r="IRL183" s="209"/>
      <c r="IRM183" s="209"/>
      <c r="IRN183" s="209"/>
      <c r="IRO183" s="209"/>
      <c r="IRP183" s="209"/>
      <c r="IRQ183" s="209"/>
      <c r="IRR183" s="209"/>
      <c r="IRS183" s="209"/>
      <c r="IRT183" s="209"/>
      <c r="IRU183" s="209"/>
      <c r="IRV183" s="209"/>
      <c r="IRW183" s="209"/>
      <c r="IRX183" s="209"/>
      <c r="IRY183" s="209"/>
      <c r="IRZ183" s="209"/>
      <c r="ISA183" s="209"/>
      <c r="ISB183" s="209"/>
      <c r="ISC183" s="209"/>
      <c r="ISD183" s="209"/>
      <c r="ISE183" s="209"/>
      <c r="ISF183" s="209"/>
      <c r="ISG183" s="209"/>
      <c r="ISH183" s="209"/>
      <c r="ISI183" s="209"/>
      <c r="ISJ183" s="209"/>
      <c r="ISK183" s="209"/>
      <c r="ISL183" s="209"/>
      <c r="ISM183" s="209"/>
      <c r="ISN183" s="209"/>
      <c r="ISO183" s="209"/>
      <c r="ISP183" s="209"/>
      <c r="ISQ183" s="209"/>
      <c r="ISR183" s="209"/>
      <c r="ISS183" s="209"/>
      <c r="IST183" s="209"/>
      <c r="ISU183" s="209"/>
      <c r="ISV183" s="209"/>
      <c r="ISW183" s="209"/>
      <c r="ISX183" s="209"/>
      <c r="ISY183" s="209"/>
      <c r="ISZ183" s="209"/>
      <c r="ITA183" s="209"/>
      <c r="ITB183" s="209"/>
      <c r="ITC183" s="209"/>
      <c r="ITD183" s="209"/>
      <c r="ITE183" s="209"/>
      <c r="ITF183" s="209"/>
      <c r="ITG183" s="209"/>
      <c r="ITH183" s="209"/>
      <c r="ITI183" s="209"/>
      <c r="ITJ183" s="209"/>
      <c r="ITK183" s="209"/>
      <c r="ITL183" s="209"/>
      <c r="ITM183" s="209"/>
      <c r="ITN183" s="209"/>
      <c r="ITO183" s="209"/>
      <c r="ITP183" s="209"/>
      <c r="ITQ183" s="209"/>
      <c r="ITR183" s="209"/>
      <c r="ITS183" s="209"/>
      <c r="ITT183" s="209"/>
      <c r="ITU183" s="209"/>
      <c r="ITV183" s="209"/>
      <c r="ITW183" s="209"/>
      <c r="ITX183" s="209"/>
      <c r="ITY183" s="209"/>
      <c r="ITZ183" s="209"/>
      <c r="IUA183" s="209"/>
      <c r="IUB183" s="209"/>
      <c r="IUC183" s="209"/>
      <c r="IUD183" s="209"/>
      <c r="IUE183" s="209"/>
      <c r="IUF183" s="209"/>
      <c r="IUG183" s="209"/>
      <c r="IUH183" s="209"/>
      <c r="IUI183" s="209"/>
      <c r="IUJ183" s="209"/>
      <c r="IUK183" s="209"/>
      <c r="IUL183" s="209"/>
      <c r="IUM183" s="209"/>
      <c r="IUN183" s="209"/>
      <c r="IUO183" s="209"/>
      <c r="IUP183" s="209"/>
      <c r="IUQ183" s="209"/>
      <c r="IUR183" s="209"/>
      <c r="IUS183" s="209"/>
      <c r="IUT183" s="209"/>
      <c r="IUU183" s="209"/>
      <c r="IUV183" s="209"/>
      <c r="IUW183" s="209"/>
      <c r="IUX183" s="209"/>
      <c r="IUY183" s="209"/>
      <c r="IUZ183" s="209"/>
      <c r="IVA183" s="209"/>
      <c r="IVB183" s="209"/>
      <c r="IVC183" s="209"/>
      <c r="IVD183" s="209"/>
      <c r="IVE183" s="209"/>
      <c r="IVF183" s="209"/>
      <c r="IVG183" s="209"/>
      <c r="IVH183" s="209"/>
      <c r="IVI183" s="209"/>
      <c r="IVJ183" s="209"/>
      <c r="IVK183" s="209"/>
      <c r="IVL183" s="209"/>
      <c r="IVM183" s="209"/>
      <c r="IVN183" s="209"/>
      <c r="IVO183" s="209"/>
      <c r="IVP183" s="209"/>
      <c r="IVQ183" s="209"/>
      <c r="IVR183" s="209"/>
      <c r="IVS183" s="209"/>
      <c r="IVT183" s="209"/>
      <c r="IVU183" s="209"/>
      <c r="IVV183" s="209"/>
      <c r="IVW183" s="209"/>
      <c r="IVX183" s="209"/>
      <c r="IVY183" s="209"/>
      <c r="IVZ183" s="209"/>
      <c r="IWA183" s="209"/>
      <c r="IWB183" s="209"/>
      <c r="IWC183" s="209"/>
      <c r="IWD183" s="209"/>
      <c r="IWE183" s="209"/>
      <c r="IWF183" s="209"/>
      <c r="IWG183" s="209"/>
      <c r="IWH183" s="209"/>
      <c r="IWI183" s="209"/>
      <c r="IWJ183" s="209"/>
      <c r="IWK183" s="209"/>
      <c r="IWL183" s="209"/>
      <c r="IWM183" s="209"/>
      <c r="IWN183" s="209"/>
      <c r="IWO183" s="209"/>
      <c r="IWP183" s="209"/>
      <c r="IWQ183" s="209"/>
      <c r="IWR183" s="209"/>
      <c r="IWS183" s="209"/>
      <c r="IWT183" s="209"/>
      <c r="IWU183" s="209"/>
      <c r="IWV183" s="209"/>
      <c r="IWW183" s="209"/>
      <c r="IWX183" s="209"/>
      <c r="IWY183" s="209"/>
      <c r="IWZ183" s="209"/>
      <c r="IXA183" s="209"/>
      <c r="IXB183" s="209"/>
      <c r="IXC183" s="209"/>
      <c r="IXD183" s="209"/>
      <c r="IXE183" s="209"/>
      <c r="IXF183" s="209"/>
      <c r="IXG183" s="209"/>
      <c r="IXH183" s="209"/>
      <c r="IXI183" s="209"/>
      <c r="IXJ183" s="209"/>
      <c r="IXK183" s="209"/>
      <c r="IXL183" s="209"/>
      <c r="IXM183" s="209"/>
      <c r="IXN183" s="209"/>
      <c r="IXO183" s="209"/>
      <c r="IXP183" s="209"/>
      <c r="IXQ183" s="209"/>
      <c r="IXR183" s="209"/>
      <c r="IXS183" s="209"/>
      <c r="IXT183" s="209"/>
      <c r="IXU183" s="209"/>
      <c r="IXV183" s="209"/>
      <c r="IXW183" s="209"/>
      <c r="IXX183" s="209"/>
      <c r="IXY183" s="209"/>
      <c r="IXZ183" s="209"/>
      <c r="IYA183" s="209"/>
      <c r="IYB183" s="209"/>
      <c r="IYC183" s="209"/>
      <c r="IYD183" s="209"/>
      <c r="IYE183" s="209"/>
      <c r="IYF183" s="209"/>
      <c r="IYG183" s="209"/>
      <c r="IYH183" s="209"/>
      <c r="IYI183" s="209"/>
      <c r="IYJ183" s="209"/>
      <c r="IYK183" s="209"/>
      <c r="IYL183" s="209"/>
      <c r="IYM183" s="209"/>
      <c r="IYN183" s="209"/>
      <c r="IYO183" s="209"/>
      <c r="IYP183" s="209"/>
      <c r="IYQ183" s="209"/>
      <c r="IYR183" s="209"/>
      <c r="IYS183" s="209"/>
      <c r="IYT183" s="209"/>
      <c r="IYU183" s="209"/>
      <c r="IYV183" s="209"/>
      <c r="IYW183" s="209"/>
      <c r="IYX183" s="209"/>
      <c r="IYY183" s="209"/>
      <c r="IYZ183" s="209"/>
      <c r="IZA183" s="209"/>
      <c r="IZB183" s="209"/>
      <c r="IZC183" s="209"/>
      <c r="IZD183" s="209"/>
      <c r="IZE183" s="209"/>
      <c r="IZF183" s="209"/>
      <c r="IZG183" s="209"/>
      <c r="IZH183" s="209"/>
      <c r="IZI183" s="209"/>
      <c r="IZJ183" s="209"/>
      <c r="IZK183" s="209"/>
      <c r="IZL183" s="209"/>
      <c r="IZM183" s="209"/>
      <c r="IZN183" s="209"/>
      <c r="IZO183" s="209"/>
      <c r="IZP183" s="209"/>
      <c r="IZQ183" s="209"/>
      <c r="IZR183" s="209"/>
      <c r="IZS183" s="209"/>
      <c r="IZT183" s="209"/>
      <c r="IZU183" s="209"/>
      <c r="IZV183" s="209"/>
      <c r="IZW183" s="209"/>
      <c r="IZX183" s="209"/>
      <c r="IZY183" s="209"/>
      <c r="IZZ183" s="209"/>
      <c r="JAA183" s="209"/>
      <c r="JAB183" s="209"/>
      <c r="JAC183" s="209"/>
      <c r="JAD183" s="209"/>
      <c r="JAE183" s="209"/>
      <c r="JAF183" s="209"/>
      <c r="JAG183" s="209"/>
      <c r="JAH183" s="209"/>
      <c r="JAI183" s="209"/>
      <c r="JAJ183" s="209"/>
      <c r="JAK183" s="209"/>
      <c r="JAL183" s="209"/>
      <c r="JAM183" s="209"/>
      <c r="JAN183" s="209"/>
      <c r="JAO183" s="209"/>
      <c r="JAP183" s="209"/>
      <c r="JAQ183" s="209"/>
      <c r="JAR183" s="209"/>
      <c r="JAS183" s="209"/>
      <c r="JAT183" s="209"/>
      <c r="JAU183" s="209"/>
      <c r="JAV183" s="209"/>
      <c r="JAW183" s="209"/>
      <c r="JAX183" s="209"/>
      <c r="JAY183" s="209"/>
      <c r="JAZ183" s="209"/>
      <c r="JBA183" s="209"/>
      <c r="JBB183" s="209"/>
      <c r="JBC183" s="209"/>
      <c r="JBD183" s="209"/>
      <c r="JBE183" s="209"/>
      <c r="JBF183" s="209"/>
      <c r="JBG183" s="209"/>
      <c r="JBH183" s="209"/>
      <c r="JBI183" s="209"/>
      <c r="JBJ183" s="209"/>
      <c r="JBK183" s="209"/>
      <c r="JBL183" s="209"/>
      <c r="JBM183" s="209"/>
      <c r="JBN183" s="209"/>
      <c r="JBO183" s="209"/>
      <c r="JBP183" s="209"/>
      <c r="JBQ183" s="209"/>
      <c r="JBR183" s="209"/>
      <c r="JBS183" s="209"/>
      <c r="JBT183" s="209"/>
      <c r="JBU183" s="209"/>
      <c r="JBV183" s="209"/>
      <c r="JBW183" s="209"/>
      <c r="JBX183" s="209"/>
      <c r="JBY183" s="209"/>
      <c r="JBZ183" s="209"/>
      <c r="JCA183" s="209"/>
      <c r="JCB183" s="209"/>
      <c r="JCC183" s="209"/>
      <c r="JCD183" s="209"/>
      <c r="JCE183" s="209"/>
      <c r="JCF183" s="209"/>
      <c r="JCG183" s="209"/>
      <c r="JCH183" s="209"/>
      <c r="JCI183" s="209"/>
      <c r="JCJ183" s="209"/>
      <c r="JCK183" s="209"/>
      <c r="JCL183" s="209"/>
      <c r="JCM183" s="209"/>
      <c r="JCN183" s="209"/>
      <c r="JCO183" s="209"/>
      <c r="JCP183" s="209"/>
      <c r="JCQ183" s="209"/>
      <c r="JCR183" s="209"/>
      <c r="JCS183" s="209"/>
      <c r="JCT183" s="209"/>
      <c r="JCU183" s="209"/>
      <c r="JCV183" s="209"/>
      <c r="JCW183" s="209"/>
      <c r="JCX183" s="209"/>
      <c r="JCY183" s="209"/>
      <c r="JCZ183" s="209"/>
      <c r="JDA183" s="209"/>
      <c r="JDB183" s="209"/>
      <c r="JDC183" s="209"/>
      <c r="JDD183" s="209"/>
      <c r="JDE183" s="209"/>
      <c r="JDF183" s="209"/>
      <c r="JDG183" s="209"/>
      <c r="JDH183" s="209"/>
      <c r="JDI183" s="209"/>
      <c r="JDJ183" s="209"/>
      <c r="JDK183" s="209"/>
      <c r="JDL183" s="209"/>
      <c r="JDM183" s="209"/>
      <c r="JDN183" s="209"/>
      <c r="JDO183" s="209"/>
      <c r="JDP183" s="209"/>
      <c r="JDQ183" s="209"/>
      <c r="JDR183" s="209"/>
      <c r="JDS183" s="209"/>
      <c r="JDT183" s="209"/>
      <c r="JDU183" s="209"/>
      <c r="JDV183" s="209"/>
      <c r="JDW183" s="209"/>
      <c r="JDX183" s="209"/>
      <c r="JDY183" s="209"/>
      <c r="JDZ183" s="209"/>
      <c r="JEA183" s="209"/>
      <c r="JEB183" s="209"/>
      <c r="JEC183" s="209"/>
      <c r="JED183" s="209"/>
      <c r="JEE183" s="209"/>
      <c r="JEF183" s="209"/>
      <c r="JEG183" s="209"/>
      <c r="JEH183" s="209"/>
      <c r="JEI183" s="209"/>
      <c r="JEJ183" s="209"/>
      <c r="JEK183" s="209"/>
      <c r="JEL183" s="209"/>
      <c r="JEM183" s="209"/>
      <c r="JEN183" s="209"/>
      <c r="JEO183" s="209"/>
      <c r="JEP183" s="209"/>
      <c r="JEQ183" s="209"/>
      <c r="JER183" s="209"/>
      <c r="JES183" s="209"/>
      <c r="JET183" s="209"/>
      <c r="JEU183" s="209"/>
      <c r="JEV183" s="209"/>
      <c r="JEW183" s="209"/>
      <c r="JEX183" s="209"/>
      <c r="JEY183" s="209"/>
      <c r="JEZ183" s="209"/>
      <c r="JFA183" s="209"/>
      <c r="JFB183" s="209"/>
      <c r="JFC183" s="209"/>
      <c r="JFD183" s="209"/>
      <c r="JFE183" s="209"/>
      <c r="JFF183" s="209"/>
      <c r="JFG183" s="209"/>
      <c r="JFH183" s="209"/>
      <c r="JFI183" s="209"/>
      <c r="JFJ183" s="209"/>
      <c r="JFK183" s="209"/>
      <c r="JFL183" s="209"/>
      <c r="JFM183" s="209"/>
      <c r="JFN183" s="209"/>
      <c r="JFO183" s="209"/>
      <c r="JFP183" s="209"/>
      <c r="JFQ183" s="209"/>
      <c r="JFR183" s="209"/>
      <c r="JFS183" s="209"/>
      <c r="JFT183" s="209"/>
      <c r="JFU183" s="209"/>
      <c r="JFV183" s="209"/>
      <c r="JFW183" s="209"/>
      <c r="JFX183" s="209"/>
      <c r="JFY183" s="209"/>
      <c r="JFZ183" s="209"/>
      <c r="JGA183" s="209"/>
      <c r="JGB183" s="209"/>
      <c r="JGC183" s="209"/>
      <c r="JGD183" s="209"/>
      <c r="JGE183" s="209"/>
      <c r="JGF183" s="209"/>
      <c r="JGG183" s="209"/>
      <c r="JGH183" s="209"/>
      <c r="JGI183" s="209"/>
      <c r="JGJ183" s="209"/>
      <c r="JGK183" s="209"/>
      <c r="JGL183" s="209"/>
      <c r="JGM183" s="209"/>
      <c r="JGN183" s="209"/>
      <c r="JGO183" s="209"/>
      <c r="JGP183" s="209"/>
      <c r="JGQ183" s="209"/>
      <c r="JGR183" s="209"/>
      <c r="JGS183" s="209"/>
      <c r="JGT183" s="209"/>
      <c r="JGU183" s="209"/>
      <c r="JGV183" s="209"/>
      <c r="JGW183" s="209"/>
      <c r="JGX183" s="209"/>
      <c r="JGY183" s="209"/>
      <c r="JGZ183" s="209"/>
      <c r="JHA183" s="209"/>
      <c r="JHB183" s="209"/>
      <c r="JHC183" s="209"/>
      <c r="JHD183" s="209"/>
      <c r="JHE183" s="209"/>
      <c r="JHF183" s="209"/>
      <c r="JHG183" s="209"/>
      <c r="JHH183" s="209"/>
      <c r="JHI183" s="209"/>
      <c r="JHJ183" s="209"/>
      <c r="JHK183" s="209"/>
      <c r="JHL183" s="209"/>
      <c r="JHM183" s="209"/>
      <c r="JHN183" s="209"/>
      <c r="JHO183" s="209"/>
      <c r="JHP183" s="209"/>
      <c r="JHQ183" s="209"/>
      <c r="JHR183" s="209"/>
      <c r="JHS183" s="209"/>
      <c r="JHT183" s="209"/>
      <c r="JHU183" s="209"/>
      <c r="JHV183" s="209"/>
      <c r="JHW183" s="209"/>
      <c r="JHX183" s="209"/>
      <c r="JHY183" s="209"/>
      <c r="JHZ183" s="209"/>
      <c r="JIA183" s="209"/>
      <c r="JIB183" s="209"/>
      <c r="JIC183" s="209"/>
      <c r="JID183" s="209"/>
      <c r="JIE183" s="209"/>
      <c r="JIF183" s="209"/>
      <c r="JIG183" s="209"/>
      <c r="JIH183" s="209"/>
      <c r="JII183" s="209"/>
      <c r="JIJ183" s="209"/>
      <c r="JIK183" s="209"/>
      <c r="JIL183" s="209"/>
      <c r="JIM183" s="209"/>
      <c r="JIN183" s="209"/>
      <c r="JIO183" s="209"/>
      <c r="JIP183" s="209"/>
      <c r="JIQ183" s="209"/>
      <c r="JIR183" s="209"/>
      <c r="JIS183" s="209"/>
      <c r="JIT183" s="209"/>
      <c r="JIU183" s="209"/>
      <c r="JIV183" s="209"/>
      <c r="JIW183" s="209"/>
      <c r="JIX183" s="209"/>
      <c r="JIY183" s="209"/>
      <c r="JIZ183" s="209"/>
      <c r="JJA183" s="209"/>
      <c r="JJB183" s="209"/>
      <c r="JJC183" s="209"/>
      <c r="JJD183" s="209"/>
      <c r="JJE183" s="209"/>
      <c r="JJF183" s="209"/>
      <c r="JJG183" s="209"/>
      <c r="JJH183" s="209"/>
      <c r="JJI183" s="209"/>
      <c r="JJJ183" s="209"/>
      <c r="JJK183" s="209"/>
      <c r="JJL183" s="209"/>
      <c r="JJM183" s="209"/>
      <c r="JJN183" s="209"/>
      <c r="JJO183" s="209"/>
      <c r="JJP183" s="209"/>
      <c r="JJQ183" s="209"/>
      <c r="JJR183" s="209"/>
      <c r="JJS183" s="209"/>
      <c r="JJT183" s="209"/>
      <c r="JJU183" s="209"/>
      <c r="JJV183" s="209"/>
      <c r="JJW183" s="209"/>
      <c r="JJX183" s="209"/>
      <c r="JJY183" s="209"/>
      <c r="JJZ183" s="209"/>
      <c r="JKA183" s="209"/>
      <c r="JKB183" s="209"/>
      <c r="JKC183" s="209"/>
      <c r="JKD183" s="209"/>
      <c r="JKE183" s="209"/>
      <c r="JKF183" s="209"/>
      <c r="JKG183" s="209"/>
      <c r="JKH183" s="209"/>
      <c r="JKI183" s="209"/>
      <c r="JKJ183" s="209"/>
      <c r="JKK183" s="209"/>
      <c r="JKL183" s="209"/>
      <c r="JKM183" s="209"/>
      <c r="JKN183" s="209"/>
      <c r="JKO183" s="209"/>
      <c r="JKP183" s="209"/>
      <c r="JKQ183" s="209"/>
      <c r="JKR183" s="209"/>
      <c r="JKS183" s="209"/>
      <c r="JKT183" s="209"/>
      <c r="JKU183" s="209"/>
      <c r="JKV183" s="209"/>
      <c r="JKW183" s="209"/>
      <c r="JKX183" s="209"/>
      <c r="JKY183" s="209"/>
      <c r="JKZ183" s="209"/>
      <c r="JLA183" s="209"/>
      <c r="JLB183" s="209"/>
      <c r="JLC183" s="209"/>
      <c r="JLD183" s="209"/>
      <c r="JLE183" s="209"/>
      <c r="JLF183" s="209"/>
      <c r="JLG183" s="209"/>
      <c r="JLH183" s="209"/>
      <c r="JLI183" s="209"/>
      <c r="JLJ183" s="209"/>
      <c r="JLK183" s="209"/>
      <c r="JLL183" s="209"/>
      <c r="JLM183" s="209"/>
      <c r="JLN183" s="209"/>
      <c r="JLO183" s="209"/>
      <c r="JLP183" s="209"/>
      <c r="JLQ183" s="209"/>
      <c r="JLR183" s="209"/>
      <c r="JLS183" s="209"/>
      <c r="JLT183" s="209"/>
      <c r="JLU183" s="209"/>
      <c r="JLV183" s="209"/>
      <c r="JLW183" s="209"/>
      <c r="JLX183" s="209"/>
      <c r="JLY183" s="209"/>
      <c r="JLZ183" s="209"/>
      <c r="JMA183" s="209"/>
      <c r="JMB183" s="209"/>
      <c r="JMC183" s="209"/>
      <c r="JMD183" s="209"/>
      <c r="JME183" s="209"/>
      <c r="JMF183" s="209"/>
      <c r="JMG183" s="209"/>
      <c r="JMH183" s="209"/>
      <c r="JMI183" s="209"/>
      <c r="JMJ183" s="209"/>
      <c r="JMK183" s="209"/>
      <c r="JML183" s="209"/>
      <c r="JMM183" s="209"/>
      <c r="JMN183" s="209"/>
      <c r="JMO183" s="209"/>
      <c r="JMP183" s="209"/>
      <c r="JMQ183" s="209"/>
      <c r="JMR183" s="209"/>
      <c r="JMS183" s="209"/>
      <c r="JMT183" s="209"/>
      <c r="JMU183" s="209"/>
      <c r="JMV183" s="209"/>
      <c r="JMW183" s="209"/>
      <c r="JMX183" s="209"/>
      <c r="JMY183" s="209"/>
      <c r="JMZ183" s="209"/>
      <c r="JNA183" s="209"/>
      <c r="JNB183" s="209"/>
      <c r="JNC183" s="209"/>
      <c r="JND183" s="209"/>
      <c r="JNE183" s="209"/>
      <c r="JNF183" s="209"/>
      <c r="JNG183" s="209"/>
      <c r="JNH183" s="209"/>
      <c r="JNI183" s="209"/>
      <c r="JNJ183" s="209"/>
      <c r="JNK183" s="209"/>
      <c r="JNL183" s="209"/>
      <c r="JNM183" s="209"/>
      <c r="JNN183" s="209"/>
      <c r="JNO183" s="209"/>
      <c r="JNP183" s="209"/>
      <c r="JNQ183" s="209"/>
      <c r="JNR183" s="209"/>
      <c r="JNS183" s="209"/>
      <c r="JNT183" s="209"/>
      <c r="JNU183" s="209"/>
      <c r="JNV183" s="209"/>
      <c r="JNW183" s="209"/>
      <c r="JNX183" s="209"/>
      <c r="JNY183" s="209"/>
      <c r="JNZ183" s="209"/>
      <c r="JOA183" s="209"/>
      <c r="JOB183" s="209"/>
      <c r="JOC183" s="209"/>
      <c r="JOD183" s="209"/>
      <c r="JOE183" s="209"/>
      <c r="JOF183" s="209"/>
      <c r="JOG183" s="209"/>
      <c r="JOH183" s="209"/>
      <c r="JOI183" s="209"/>
      <c r="JOJ183" s="209"/>
      <c r="JOK183" s="209"/>
      <c r="JOL183" s="209"/>
      <c r="JOM183" s="209"/>
      <c r="JON183" s="209"/>
      <c r="JOO183" s="209"/>
      <c r="JOP183" s="209"/>
      <c r="JOQ183" s="209"/>
      <c r="JOR183" s="209"/>
      <c r="JOS183" s="209"/>
      <c r="JOT183" s="209"/>
      <c r="JOU183" s="209"/>
      <c r="JOV183" s="209"/>
      <c r="JOW183" s="209"/>
      <c r="JOX183" s="209"/>
      <c r="JOY183" s="209"/>
      <c r="JOZ183" s="209"/>
      <c r="JPA183" s="209"/>
      <c r="JPB183" s="209"/>
      <c r="JPC183" s="209"/>
      <c r="JPD183" s="209"/>
      <c r="JPE183" s="209"/>
      <c r="JPF183" s="209"/>
      <c r="JPG183" s="209"/>
      <c r="JPH183" s="209"/>
      <c r="JPI183" s="209"/>
      <c r="JPJ183" s="209"/>
      <c r="JPK183" s="209"/>
      <c r="JPL183" s="209"/>
      <c r="JPM183" s="209"/>
      <c r="JPN183" s="209"/>
      <c r="JPO183" s="209"/>
      <c r="JPP183" s="209"/>
      <c r="JPQ183" s="209"/>
      <c r="JPR183" s="209"/>
      <c r="JPS183" s="209"/>
      <c r="JPT183" s="209"/>
      <c r="JPU183" s="209"/>
      <c r="JPV183" s="209"/>
      <c r="JPW183" s="209"/>
      <c r="JPX183" s="209"/>
      <c r="JPY183" s="209"/>
      <c r="JPZ183" s="209"/>
      <c r="JQA183" s="209"/>
      <c r="JQB183" s="209"/>
      <c r="JQC183" s="209"/>
      <c r="JQD183" s="209"/>
      <c r="JQE183" s="209"/>
      <c r="JQF183" s="209"/>
      <c r="JQG183" s="209"/>
      <c r="JQH183" s="209"/>
      <c r="JQI183" s="209"/>
      <c r="JQJ183" s="209"/>
      <c r="JQK183" s="209"/>
      <c r="JQL183" s="209"/>
      <c r="JQM183" s="209"/>
      <c r="JQN183" s="209"/>
      <c r="JQO183" s="209"/>
      <c r="JQP183" s="209"/>
      <c r="JQQ183" s="209"/>
      <c r="JQR183" s="209"/>
      <c r="JQS183" s="209"/>
      <c r="JQT183" s="209"/>
      <c r="JQU183" s="209"/>
      <c r="JQV183" s="209"/>
      <c r="JQW183" s="209"/>
      <c r="JQX183" s="209"/>
      <c r="JQY183" s="209"/>
      <c r="JQZ183" s="209"/>
      <c r="JRA183" s="209"/>
      <c r="JRB183" s="209"/>
      <c r="JRC183" s="209"/>
      <c r="JRD183" s="209"/>
      <c r="JRE183" s="209"/>
      <c r="JRF183" s="209"/>
      <c r="JRG183" s="209"/>
      <c r="JRH183" s="209"/>
      <c r="JRI183" s="209"/>
      <c r="JRJ183" s="209"/>
      <c r="JRK183" s="209"/>
      <c r="JRL183" s="209"/>
      <c r="JRM183" s="209"/>
      <c r="JRN183" s="209"/>
      <c r="JRO183" s="209"/>
      <c r="JRP183" s="209"/>
      <c r="JRQ183" s="209"/>
      <c r="JRR183" s="209"/>
      <c r="JRS183" s="209"/>
      <c r="JRT183" s="209"/>
      <c r="JRU183" s="209"/>
      <c r="JRV183" s="209"/>
      <c r="JRW183" s="209"/>
      <c r="JRX183" s="209"/>
      <c r="JRY183" s="209"/>
      <c r="JRZ183" s="209"/>
      <c r="JSA183" s="209"/>
      <c r="JSB183" s="209"/>
      <c r="JSC183" s="209"/>
      <c r="JSD183" s="209"/>
      <c r="JSE183" s="209"/>
      <c r="JSF183" s="209"/>
      <c r="JSG183" s="209"/>
      <c r="JSH183" s="209"/>
      <c r="JSI183" s="209"/>
      <c r="JSJ183" s="209"/>
      <c r="JSK183" s="209"/>
      <c r="JSL183" s="209"/>
      <c r="JSM183" s="209"/>
      <c r="JSN183" s="209"/>
      <c r="JSO183" s="209"/>
      <c r="JSP183" s="209"/>
      <c r="JSQ183" s="209"/>
      <c r="JSR183" s="209"/>
      <c r="JSS183" s="209"/>
      <c r="JST183" s="209"/>
      <c r="JSU183" s="209"/>
      <c r="JSV183" s="209"/>
      <c r="JSW183" s="209"/>
      <c r="JSX183" s="209"/>
      <c r="JSY183" s="209"/>
      <c r="JSZ183" s="209"/>
      <c r="JTA183" s="209"/>
      <c r="JTB183" s="209"/>
      <c r="JTC183" s="209"/>
      <c r="JTD183" s="209"/>
      <c r="JTE183" s="209"/>
      <c r="JTF183" s="209"/>
      <c r="JTG183" s="209"/>
      <c r="JTH183" s="209"/>
      <c r="JTI183" s="209"/>
      <c r="JTJ183" s="209"/>
      <c r="JTK183" s="209"/>
      <c r="JTL183" s="209"/>
      <c r="JTM183" s="209"/>
      <c r="JTN183" s="209"/>
      <c r="JTO183" s="209"/>
      <c r="JTP183" s="209"/>
      <c r="JTQ183" s="209"/>
      <c r="JTR183" s="209"/>
      <c r="JTS183" s="209"/>
      <c r="JTT183" s="209"/>
      <c r="JTU183" s="209"/>
      <c r="JTV183" s="209"/>
      <c r="JTW183" s="209"/>
      <c r="JTX183" s="209"/>
      <c r="JTY183" s="209"/>
      <c r="JTZ183" s="209"/>
      <c r="JUA183" s="209"/>
      <c r="JUB183" s="209"/>
      <c r="JUC183" s="209"/>
      <c r="JUD183" s="209"/>
      <c r="JUE183" s="209"/>
      <c r="JUF183" s="209"/>
      <c r="JUG183" s="209"/>
      <c r="JUH183" s="209"/>
      <c r="JUI183" s="209"/>
      <c r="JUJ183" s="209"/>
      <c r="JUK183" s="209"/>
      <c r="JUL183" s="209"/>
      <c r="JUM183" s="209"/>
      <c r="JUN183" s="209"/>
      <c r="JUO183" s="209"/>
      <c r="JUP183" s="209"/>
      <c r="JUQ183" s="209"/>
      <c r="JUR183" s="209"/>
      <c r="JUS183" s="209"/>
      <c r="JUT183" s="209"/>
      <c r="JUU183" s="209"/>
      <c r="JUV183" s="209"/>
      <c r="JUW183" s="209"/>
      <c r="JUX183" s="209"/>
      <c r="JUY183" s="209"/>
      <c r="JUZ183" s="209"/>
      <c r="JVA183" s="209"/>
      <c r="JVB183" s="209"/>
      <c r="JVC183" s="209"/>
      <c r="JVD183" s="209"/>
      <c r="JVE183" s="209"/>
      <c r="JVF183" s="209"/>
      <c r="JVG183" s="209"/>
      <c r="JVH183" s="209"/>
      <c r="JVI183" s="209"/>
      <c r="JVJ183" s="209"/>
      <c r="JVK183" s="209"/>
      <c r="JVL183" s="209"/>
      <c r="JVM183" s="209"/>
      <c r="JVN183" s="209"/>
      <c r="JVO183" s="209"/>
      <c r="JVP183" s="209"/>
      <c r="JVQ183" s="209"/>
      <c r="JVR183" s="209"/>
      <c r="JVS183" s="209"/>
      <c r="JVT183" s="209"/>
      <c r="JVU183" s="209"/>
      <c r="JVV183" s="209"/>
      <c r="JVW183" s="209"/>
      <c r="JVX183" s="209"/>
      <c r="JVY183" s="209"/>
      <c r="JVZ183" s="209"/>
      <c r="JWA183" s="209"/>
      <c r="JWB183" s="209"/>
      <c r="JWC183" s="209"/>
      <c r="JWD183" s="209"/>
      <c r="JWE183" s="209"/>
      <c r="JWF183" s="209"/>
      <c r="JWG183" s="209"/>
      <c r="JWH183" s="209"/>
      <c r="JWI183" s="209"/>
      <c r="JWJ183" s="209"/>
      <c r="JWK183" s="209"/>
      <c r="JWL183" s="209"/>
      <c r="JWM183" s="209"/>
      <c r="JWN183" s="209"/>
      <c r="JWO183" s="209"/>
      <c r="JWP183" s="209"/>
      <c r="JWQ183" s="209"/>
      <c r="JWR183" s="209"/>
      <c r="JWS183" s="209"/>
      <c r="JWT183" s="209"/>
      <c r="JWU183" s="209"/>
      <c r="JWV183" s="209"/>
      <c r="JWW183" s="209"/>
      <c r="JWX183" s="209"/>
      <c r="JWY183" s="209"/>
      <c r="JWZ183" s="209"/>
      <c r="JXA183" s="209"/>
      <c r="JXB183" s="209"/>
      <c r="JXC183" s="209"/>
      <c r="JXD183" s="209"/>
      <c r="JXE183" s="209"/>
      <c r="JXF183" s="209"/>
      <c r="JXG183" s="209"/>
      <c r="JXH183" s="209"/>
      <c r="JXI183" s="209"/>
      <c r="JXJ183" s="209"/>
      <c r="JXK183" s="209"/>
      <c r="JXL183" s="209"/>
      <c r="JXM183" s="209"/>
      <c r="JXN183" s="209"/>
      <c r="JXO183" s="209"/>
      <c r="JXP183" s="209"/>
      <c r="JXQ183" s="209"/>
      <c r="JXR183" s="209"/>
      <c r="JXS183" s="209"/>
      <c r="JXT183" s="209"/>
      <c r="JXU183" s="209"/>
      <c r="JXV183" s="209"/>
      <c r="JXW183" s="209"/>
      <c r="JXX183" s="209"/>
      <c r="JXY183" s="209"/>
      <c r="JXZ183" s="209"/>
      <c r="JYA183" s="209"/>
      <c r="JYB183" s="209"/>
      <c r="JYC183" s="209"/>
      <c r="JYD183" s="209"/>
      <c r="JYE183" s="209"/>
      <c r="JYF183" s="209"/>
      <c r="JYG183" s="209"/>
      <c r="JYH183" s="209"/>
      <c r="JYI183" s="209"/>
      <c r="JYJ183" s="209"/>
      <c r="JYK183" s="209"/>
      <c r="JYL183" s="209"/>
      <c r="JYM183" s="209"/>
      <c r="JYN183" s="209"/>
      <c r="JYO183" s="209"/>
      <c r="JYP183" s="209"/>
      <c r="JYQ183" s="209"/>
      <c r="JYR183" s="209"/>
      <c r="JYS183" s="209"/>
      <c r="JYT183" s="209"/>
      <c r="JYU183" s="209"/>
      <c r="JYV183" s="209"/>
      <c r="JYW183" s="209"/>
      <c r="JYX183" s="209"/>
      <c r="JYY183" s="209"/>
      <c r="JYZ183" s="209"/>
      <c r="JZA183" s="209"/>
      <c r="JZB183" s="209"/>
      <c r="JZC183" s="209"/>
      <c r="JZD183" s="209"/>
      <c r="JZE183" s="209"/>
      <c r="JZF183" s="209"/>
      <c r="JZG183" s="209"/>
      <c r="JZH183" s="209"/>
      <c r="JZI183" s="209"/>
      <c r="JZJ183" s="209"/>
      <c r="JZK183" s="209"/>
      <c r="JZL183" s="209"/>
      <c r="JZM183" s="209"/>
      <c r="JZN183" s="209"/>
      <c r="JZO183" s="209"/>
      <c r="JZP183" s="209"/>
      <c r="JZQ183" s="209"/>
      <c r="JZR183" s="209"/>
      <c r="JZS183" s="209"/>
      <c r="JZT183" s="209"/>
      <c r="JZU183" s="209"/>
      <c r="JZV183" s="209"/>
      <c r="JZW183" s="209"/>
      <c r="JZX183" s="209"/>
      <c r="JZY183" s="209"/>
      <c r="JZZ183" s="209"/>
      <c r="KAA183" s="209"/>
      <c r="KAB183" s="209"/>
      <c r="KAC183" s="209"/>
      <c r="KAD183" s="209"/>
      <c r="KAE183" s="209"/>
      <c r="KAF183" s="209"/>
      <c r="KAG183" s="209"/>
      <c r="KAH183" s="209"/>
      <c r="KAI183" s="209"/>
      <c r="KAJ183" s="209"/>
      <c r="KAK183" s="209"/>
      <c r="KAL183" s="209"/>
      <c r="KAM183" s="209"/>
      <c r="KAN183" s="209"/>
      <c r="KAO183" s="209"/>
      <c r="KAP183" s="209"/>
      <c r="KAQ183" s="209"/>
      <c r="KAR183" s="209"/>
      <c r="KAS183" s="209"/>
      <c r="KAT183" s="209"/>
      <c r="KAU183" s="209"/>
      <c r="KAV183" s="209"/>
      <c r="KAW183" s="209"/>
      <c r="KAX183" s="209"/>
      <c r="KAY183" s="209"/>
      <c r="KAZ183" s="209"/>
      <c r="KBA183" s="209"/>
      <c r="KBB183" s="209"/>
      <c r="KBC183" s="209"/>
      <c r="KBD183" s="209"/>
      <c r="KBE183" s="209"/>
      <c r="KBF183" s="209"/>
      <c r="KBG183" s="209"/>
      <c r="KBH183" s="209"/>
      <c r="KBI183" s="209"/>
      <c r="KBJ183" s="209"/>
      <c r="KBK183" s="209"/>
      <c r="KBL183" s="209"/>
      <c r="KBM183" s="209"/>
      <c r="KBN183" s="209"/>
      <c r="KBO183" s="209"/>
      <c r="KBP183" s="209"/>
      <c r="KBQ183" s="209"/>
      <c r="KBR183" s="209"/>
      <c r="KBS183" s="209"/>
      <c r="KBT183" s="209"/>
      <c r="KBU183" s="209"/>
      <c r="KBV183" s="209"/>
      <c r="KBW183" s="209"/>
      <c r="KBX183" s="209"/>
      <c r="KBY183" s="209"/>
      <c r="KBZ183" s="209"/>
      <c r="KCA183" s="209"/>
      <c r="KCB183" s="209"/>
      <c r="KCC183" s="209"/>
      <c r="KCD183" s="209"/>
      <c r="KCE183" s="209"/>
      <c r="KCF183" s="209"/>
      <c r="KCG183" s="209"/>
      <c r="KCH183" s="209"/>
      <c r="KCI183" s="209"/>
      <c r="KCJ183" s="209"/>
      <c r="KCK183" s="209"/>
      <c r="KCL183" s="209"/>
      <c r="KCM183" s="209"/>
      <c r="KCN183" s="209"/>
      <c r="KCO183" s="209"/>
      <c r="KCP183" s="209"/>
      <c r="KCQ183" s="209"/>
      <c r="KCR183" s="209"/>
      <c r="KCS183" s="209"/>
      <c r="KCT183" s="209"/>
      <c r="KCU183" s="209"/>
      <c r="KCV183" s="209"/>
      <c r="KCW183" s="209"/>
      <c r="KCX183" s="209"/>
      <c r="KCY183" s="209"/>
      <c r="KCZ183" s="209"/>
      <c r="KDA183" s="209"/>
      <c r="KDB183" s="209"/>
      <c r="KDC183" s="209"/>
      <c r="KDD183" s="209"/>
      <c r="KDE183" s="209"/>
      <c r="KDF183" s="209"/>
      <c r="KDG183" s="209"/>
      <c r="KDH183" s="209"/>
      <c r="KDI183" s="209"/>
      <c r="KDJ183" s="209"/>
      <c r="KDK183" s="209"/>
      <c r="KDL183" s="209"/>
      <c r="KDM183" s="209"/>
      <c r="KDN183" s="209"/>
      <c r="KDO183" s="209"/>
      <c r="KDP183" s="209"/>
      <c r="KDQ183" s="209"/>
      <c r="KDR183" s="209"/>
      <c r="KDS183" s="209"/>
      <c r="KDT183" s="209"/>
      <c r="KDU183" s="209"/>
      <c r="KDV183" s="209"/>
      <c r="KDW183" s="209"/>
      <c r="KDX183" s="209"/>
      <c r="KDY183" s="209"/>
      <c r="KDZ183" s="209"/>
      <c r="KEA183" s="209"/>
      <c r="KEB183" s="209"/>
      <c r="KEC183" s="209"/>
      <c r="KED183" s="209"/>
      <c r="KEE183" s="209"/>
      <c r="KEF183" s="209"/>
      <c r="KEG183" s="209"/>
      <c r="KEH183" s="209"/>
      <c r="KEI183" s="209"/>
      <c r="KEJ183" s="209"/>
      <c r="KEK183" s="209"/>
      <c r="KEL183" s="209"/>
      <c r="KEM183" s="209"/>
      <c r="KEN183" s="209"/>
      <c r="KEO183" s="209"/>
      <c r="KEP183" s="209"/>
      <c r="KEQ183" s="209"/>
      <c r="KER183" s="209"/>
      <c r="KES183" s="209"/>
      <c r="KET183" s="209"/>
      <c r="KEU183" s="209"/>
      <c r="KEV183" s="209"/>
      <c r="KEW183" s="209"/>
      <c r="KEX183" s="209"/>
      <c r="KEY183" s="209"/>
      <c r="KEZ183" s="209"/>
      <c r="KFA183" s="209"/>
      <c r="KFB183" s="209"/>
      <c r="KFC183" s="209"/>
      <c r="KFD183" s="209"/>
      <c r="KFE183" s="209"/>
      <c r="KFF183" s="209"/>
      <c r="KFG183" s="209"/>
      <c r="KFH183" s="209"/>
      <c r="KFI183" s="209"/>
      <c r="KFJ183" s="209"/>
      <c r="KFK183" s="209"/>
      <c r="KFL183" s="209"/>
      <c r="KFM183" s="209"/>
      <c r="KFN183" s="209"/>
      <c r="KFO183" s="209"/>
      <c r="KFP183" s="209"/>
      <c r="KFQ183" s="209"/>
      <c r="KFR183" s="209"/>
      <c r="KFS183" s="209"/>
      <c r="KFT183" s="209"/>
      <c r="KFU183" s="209"/>
      <c r="KFV183" s="209"/>
      <c r="KFW183" s="209"/>
      <c r="KFX183" s="209"/>
      <c r="KFY183" s="209"/>
      <c r="KFZ183" s="209"/>
      <c r="KGA183" s="209"/>
      <c r="KGB183" s="209"/>
      <c r="KGC183" s="209"/>
      <c r="KGD183" s="209"/>
      <c r="KGE183" s="209"/>
      <c r="KGF183" s="209"/>
      <c r="KGG183" s="209"/>
      <c r="KGH183" s="209"/>
      <c r="KGI183" s="209"/>
      <c r="KGJ183" s="209"/>
      <c r="KGK183" s="209"/>
      <c r="KGL183" s="209"/>
      <c r="KGM183" s="209"/>
      <c r="KGN183" s="209"/>
      <c r="KGO183" s="209"/>
      <c r="KGP183" s="209"/>
      <c r="KGQ183" s="209"/>
      <c r="KGR183" s="209"/>
      <c r="KGS183" s="209"/>
      <c r="KGT183" s="209"/>
      <c r="KGU183" s="209"/>
      <c r="KGV183" s="209"/>
      <c r="KGW183" s="209"/>
      <c r="KGX183" s="209"/>
      <c r="KGY183" s="209"/>
      <c r="KGZ183" s="209"/>
      <c r="KHA183" s="209"/>
      <c r="KHB183" s="209"/>
      <c r="KHC183" s="209"/>
      <c r="KHD183" s="209"/>
      <c r="KHE183" s="209"/>
      <c r="KHF183" s="209"/>
      <c r="KHG183" s="209"/>
      <c r="KHH183" s="209"/>
      <c r="KHI183" s="209"/>
      <c r="KHJ183" s="209"/>
      <c r="KHK183" s="209"/>
      <c r="KHL183" s="209"/>
      <c r="KHM183" s="209"/>
      <c r="KHN183" s="209"/>
      <c r="KHO183" s="209"/>
      <c r="KHP183" s="209"/>
      <c r="KHQ183" s="209"/>
      <c r="KHR183" s="209"/>
      <c r="KHS183" s="209"/>
      <c r="KHT183" s="209"/>
      <c r="KHU183" s="209"/>
      <c r="KHV183" s="209"/>
      <c r="KHW183" s="209"/>
      <c r="KHX183" s="209"/>
      <c r="KHY183" s="209"/>
      <c r="KHZ183" s="209"/>
      <c r="KIA183" s="209"/>
      <c r="KIB183" s="209"/>
      <c r="KIC183" s="209"/>
      <c r="KID183" s="209"/>
      <c r="KIE183" s="209"/>
      <c r="KIF183" s="209"/>
      <c r="KIG183" s="209"/>
      <c r="KIH183" s="209"/>
      <c r="KII183" s="209"/>
      <c r="KIJ183" s="209"/>
      <c r="KIK183" s="209"/>
      <c r="KIL183" s="209"/>
      <c r="KIM183" s="209"/>
      <c r="KIN183" s="209"/>
      <c r="KIO183" s="209"/>
      <c r="KIP183" s="209"/>
      <c r="KIQ183" s="209"/>
      <c r="KIR183" s="209"/>
      <c r="KIS183" s="209"/>
      <c r="KIT183" s="209"/>
      <c r="KIU183" s="209"/>
      <c r="KIV183" s="209"/>
      <c r="KIW183" s="209"/>
      <c r="KIX183" s="209"/>
      <c r="KIY183" s="209"/>
      <c r="KIZ183" s="209"/>
      <c r="KJA183" s="209"/>
      <c r="KJB183" s="209"/>
      <c r="KJC183" s="209"/>
      <c r="KJD183" s="209"/>
      <c r="KJE183" s="209"/>
      <c r="KJF183" s="209"/>
      <c r="KJG183" s="209"/>
      <c r="KJH183" s="209"/>
      <c r="KJI183" s="209"/>
      <c r="KJJ183" s="209"/>
      <c r="KJK183" s="209"/>
      <c r="KJL183" s="209"/>
      <c r="KJM183" s="209"/>
      <c r="KJN183" s="209"/>
      <c r="KJO183" s="209"/>
      <c r="KJP183" s="209"/>
      <c r="KJQ183" s="209"/>
      <c r="KJR183" s="209"/>
      <c r="KJS183" s="209"/>
      <c r="KJT183" s="209"/>
      <c r="KJU183" s="209"/>
      <c r="KJV183" s="209"/>
      <c r="KJW183" s="209"/>
      <c r="KJX183" s="209"/>
      <c r="KJY183" s="209"/>
      <c r="KJZ183" s="209"/>
      <c r="KKA183" s="209"/>
      <c r="KKB183" s="209"/>
      <c r="KKC183" s="209"/>
      <c r="KKD183" s="209"/>
      <c r="KKE183" s="209"/>
      <c r="KKF183" s="209"/>
      <c r="KKG183" s="209"/>
      <c r="KKH183" s="209"/>
      <c r="KKI183" s="209"/>
      <c r="KKJ183" s="209"/>
      <c r="KKK183" s="209"/>
      <c r="KKL183" s="209"/>
      <c r="KKM183" s="209"/>
      <c r="KKN183" s="209"/>
      <c r="KKO183" s="209"/>
      <c r="KKP183" s="209"/>
      <c r="KKQ183" s="209"/>
      <c r="KKR183" s="209"/>
      <c r="KKS183" s="209"/>
      <c r="KKT183" s="209"/>
      <c r="KKU183" s="209"/>
      <c r="KKV183" s="209"/>
      <c r="KKW183" s="209"/>
      <c r="KKX183" s="209"/>
      <c r="KKY183" s="209"/>
      <c r="KKZ183" s="209"/>
      <c r="KLA183" s="209"/>
      <c r="KLB183" s="209"/>
      <c r="KLC183" s="209"/>
      <c r="KLD183" s="209"/>
      <c r="KLE183" s="209"/>
      <c r="KLF183" s="209"/>
      <c r="KLG183" s="209"/>
      <c r="KLH183" s="209"/>
      <c r="KLI183" s="209"/>
      <c r="KLJ183" s="209"/>
      <c r="KLK183" s="209"/>
      <c r="KLL183" s="209"/>
      <c r="KLM183" s="209"/>
      <c r="KLN183" s="209"/>
      <c r="KLO183" s="209"/>
      <c r="KLP183" s="209"/>
      <c r="KLQ183" s="209"/>
      <c r="KLR183" s="209"/>
      <c r="KLS183" s="209"/>
      <c r="KLT183" s="209"/>
      <c r="KLU183" s="209"/>
      <c r="KLV183" s="209"/>
      <c r="KLW183" s="209"/>
      <c r="KLX183" s="209"/>
      <c r="KLY183" s="209"/>
      <c r="KLZ183" s="209"/>
      <c r="KMA183" s="209"/>
      <c r="KMB183" s="209"/>
      <c r="KMC183" s="209"/>
      <c r="KMD183" s="209"/>
      <c r="KME183" s="209"/>
      <c r="KMF183" s="209"/>
      <c r="KMG183" s="209"/>
      <c r="KMH183" s="209"/>
      <c r="KMI183" s="209"/>
      <c r="KMJ183" s="209"/>
      <c r="KMK183" s="209"/>
      <c r="KML183" s="209"/>
      <c r="KMM183" s="209"/>
      <c r="KMN183" s="209"/>
      <c r="KMO183" s="209"/>
      <c r="KMP183" s="209"/>
      <c r="KMQ183" s="209"/>
      <c r="KMR183" s="209"/>
      <c r="KMS183" s="209"/>
      <c r="KMT183" s="209"/>
      <c r="KMU183" s="209"/>
      <c r="KMV183" s="209"/>
      <c r="KMW183" s="209"/>
      <c r="KMX183" s="209"/>
      <c r="KMY183" s="209"/>
      <c r="KMZ183" s="209"/>
      <c r="KNA183" s="209"/>
      <c r="KNB183" s="209"/>
      <c r="KNC183" s="209"/>
      <c r="KND183" s="209"/>
      <c r="KNE183" s="209"/>
      <c r="KNF183" s="209"/>
      <c r="KNG183" s="209"/>
      <c r="KNH183" s="209"/>
      <c r="KNI183" s="209"/>
      <c r="KNJ183" s="209"/>
      <c r="KNK183" s="209"/>
      <c r="KNL183" s="209"/>
      <c r="KNM183" s="209"/>
      <c r="KNN183" s="209"/>
      <c r="KNO183" s="209"/>
      <c r="KNP183" s="209"/>
      <c r="KNQ183" s="209"/>
      <c r="KNR183" s="209"/>
      <c r="KNS183" s="209"/>
      <c r="KNT183" s="209"/>
      <c r="KNU183" s="209"/>
      <c r="KNV183" s="209"/>
      <c r="KNW183" s="209"/>
      <c r="KNX183" s="209"/>
      <c r="KNY183" s="209"/>
      <c r="KNZ183" s="209"/>
      <c r="KOA183" s="209"/>
      <c r="KOB183" s="209"/>
      <c r="KOC183" s="209"/>
      <c r="KOD183" s="209"/>
      <c r="KOE183" s="209"/>
      <c r="KOF183" s="209"/>
      <c r="KOG183" s="209"/>
      <c r="KOH183" s="209"/>
      <c r="KOI183" s="209"/>
      <c r="KOJ183" s="209"/>
      <c r="KOK183" s="209"/>
      <c r="KOL183" s="209"/>
      <c r="KOM183" s="209"/>
      <c r="KON183" s="209"/>
      <c r="KOO183" s="209"/>
      <c r="KOP183" s="209"/>
      <c r="KOQ183" s="209"/>
      <c r="KOR183" s="209"/>
      <c r="KOS183" s="209"/>
      <c r="KOT183" s="209"/>
      <c r="KOU183" s="209"/>
      <c r="KOV183" s="209"/>
      <c r="KOW183" s="209"/>
      <c r="KOX183" s="209"/>
      <c r="KOY183" s="209"/>
      <c r="KOZ183" s="209"/>
      <c r="KPA183" s="209"/>
      <c r="KPB183" s="209"/>
      <c r="KPC183" s="209"/>
      <c r="KPD183" s="209"/>
      <c r="KPE183" s="209"/>
      <c r="KPF183" s="209"/>
      <c r="KPG183" s="209"/>
      <c r="KPH183" s="209"/>
      <c r="KPI183" s="209"/>
      <c r="KPJ183" s="209"/>
      <c r="KPK183" s="209"/>
      <c r="KPL183" s="209"/>
      <c r="KPM183" s="209"/>
      <c r="KPN183" s="209"/>
      <c r="KPO183" s="209"/>
      <c r="KPP183" s="209"/>
      <c r="KPQ183" s="209"/>
      <c r="KPR183" s="209"/>
      <c r="KPS183" s="209"/>
      <c r="KPT183" s="209"/>
      <c r="KPU183" s="209"/>
      <c r="KPV183" s="209"/>
      <c r="KPW183" s="209"/>
      <c r="KPX183" s="209"/>
      <c r="KPY183" s="209"/>
      <c r="KPZ183" s="209"/>
      <c r="KQA183" s="209"/>
      <c r="KQB183" s="209"/>
      <c r="KQC183" s="209"/>
      <c r="KQD183" s="209"/>
      <c r="KQE183" s="209"/>
      <c r="KQF183" s="209"/>
      <c r="KQG183" s="209"/>
      <c r="KQH183" s="209"/>
      <c r="KQI183" s="209"/>
      <c r="KQJ183" s="209"/>
      <c r="KQK183" s="209"/>
      <c r="KQL183" s="209"/>
      <c r="KQM183" s="209"/>
      <c r="KQN183" s="209"/>
      <c r="KQO183" s="209"/>
      <c r="KQP183" s="209"/>
      <c r="KQQ183" s="209"/>
      <c r="KQR183" s="209"/>
      <c r="KQS183" s="209"/>
      <c r="KQT183" s="209"/>
      <c r="KQU183" s="209"/>
      <c r="KQV183" s="209"/>
      <c r="KQW183" s="209"/>
      <c r="KQX183" s="209"/>
      <c r="KQY183" s="209"/>
      <c r="KQZ183" s="209"/>
      <c r="KRA183" s="209"/>
      <c r="KRB183" s="209"/>
      <c r="KRC183" s="209"/>
      <c r="KRD183" s="209"/>
      <c r="KRE183" s="209"/>
      <c r="KRF183" s="209"/>
      <c r="KRG183" s="209"/>
      <c r="KRH183" s="209"/>
      <c r="KRI183" s="209"/>
      <c r="KRJ183" s="209"/>
      <c r="KRK183" s="209"/>
      <c r="KRL183" s="209"/>
      <c r="KRM183" s="209"/>
      <c r="KRN183" s="209"/>
      <c r="KRO183" s="209"/>
      <c r="KRP183" s="209"/>
      <c r="KRQ183" s="209"/>
      <c r="KRR183" s="209"/>
      <c r="KRS183" s="209"/>
      <c r="KRT183" s="209"/>
      <c r="KRU183" s="209"/>
      <c r="KRV183" s="209"/>
      <c r="KRW183" s="209"/>
      <c r="KRX183" s="209"/>
      <c r="KRY183" s="209"/>
      <c r="KRZ183" s="209"/>
      <c r="KSA183" s="209"/>
      <c r="KSB183" s="209"/>
      <c r="KSC183" s="209"/>
      <c r="KSD183" s="209"/>
      <c r="KSE183" s="209"/>
      <c r="KSF183" s="209"/>
      <c r="KSG183" s="209"/>
      <c r="KSH183" s="209"/>
      <c r="KSI183" s="209"/>
      <c r="KSJ183" s="209"/>
      <c r="KSK183" s="209"/>
      <c r="KSL183" s="209"/>
      <c r="KSM183" s="209"/>
      <c r="KSN183" s="209"/>
      <c r="KSO183" s="209"/>
      <c r="KSP183" s="209"/>
      <c r="KSQ183" s="209"/>
      <c r="KSR183" s="209"/>
      <c r="KSS183" s="209"/>
      <c r="KST183" s="209"/>
      <c r="KSU183" s="209"/>
      <c r="KSV183" s="209"/>
      <c r="KSW183" s="209"/>
      <c r="KSX183" s="209"/>
      <c r="KSY183" s="209"/>
      <c r="KSZ183" s="209"/>
      <c r="KTA183" s="209"/>
      <c r="KTB183" s="209"/>
      <c r="KTC183" s="209"/>
      <c r="KTD183" s="209"/>
      <c r="KTE183" s="209"/>
      <c r="KTF183" s="209"/>
      <c r="KTG183" s="209"/>
      <c r="KTH183" s="209"/>
      <c r="KTI183" s="209"/>
      <c r="KTJ183" s="209"/>
      <c r="KTK183" s="209"/>
      <c r="KTL183" s="209"/>
      <c r="KTM183" s="209"/>
      <c r="KTN183" s="209"/>
      <c r="KTO183" s="209"/>
      <c r="KTP183" s="209"/>
      <c r="KTQ183" s="209"/>
      <c r="KTR183" s="209"/>
      <c r="KTS183" s="209"/>
      <c r="KTT183" s="209"/>
      <c r="KTU183" s="209"/>
      <c r="KTV183" s="209"/>
      <c r="KTW183" s="209"/>
      <c r="KTX183" s="209"/>
      <c r="KTY183" s="209"/>
      <c r="KTZ183" s="209"/>
      <c r="KUA183" s="209"/>
      <c r="KUB183" s="209"/>
      <c r="KUC183" s="209"/>
      <c r="KUD183" s="209"/>
      <c r="KUE183" s="209"/>
      <c r="KUF183" s="209"/>
      <c r="KUG183" s="209"/>
      <c r="KUH183" s="209"/>
      <c r="KUI183" s="209"/>
      <c r="KUJ183" s="209"/>
      <c r="KUK183" s="209"/>
      <c r="KUL183" s="209"/>
      <c r="KUM183" s="209"/>
      <c r="KUN183" s="209"/>
      <c r="KUO183" s="209"/>
      <c r="KUP183" s="209"/>
      <c r="KUQ183" s="209"/>
      <c r="KUR183" s="209"/>
      <c r="KUS183" s="209"/>
      <c r="KUT183" s="209"/>
      <c r="KUU183" s="209"/>
      <c r="KUV183" s="209"/>
      <c r="KUW183" s="209"/>
      <c r="KUX183" s="209"/>
      <c r="KUY183" s="209"/>
      <c r="KUZ183" s="209"/>
      <c r="KVA183" s="209"/>
      <c r="KVB183" s="209"/>
      <c r="KVC183" s="209"/>
      <c r="KVD183" s="209"/>
      <c r="KVE183" s="209"/>
      <c r="KVF183" s="209"/>
      <c r="KVG183" s="209"/>
      <c r="KVH183" s="209"/>
      <c r="KVI183" s="209"/>
      <c r="KVJ183" s="209"/>
      <c r="KVK183" s="209"/>
      <c r="KVL183" s="209"/>
      <c r="KVM183" s="209"/>
      <c r="KVN183" s="209"/>
      <c r="KVO183" s="209"/>
      <c r="KVP183" s="209"/>
      <c r="KVQ183" s="209"/>
      <c r="KVR183" s="209"/>
      <c r="KVS183" s="209"/>
      <c r="KVT183" s="209"/>
      <c r="KVU183" s="209"/>
      <c r="KVV183" s="209"/>
      <c r="KVW183" s="209"/>
      <c r="KVX183" s="209"/>
      <c r="KVY183" s="209"/>
      <c r="KVZ183" s="209"/>
      <c r="KWA183" s="209"/>
      <c r="KWB183" s="209"/>
      <c r="KWC183" s="209"/>
      <c r="KWD183" s="209"/>
      <c r="KWE183" s="209"/>
      <c r="KWF183" s="209"/>
      <c r="KWG183" s="209"/>
      <c r="KWH183" s="209"/>
      <c r="KWI183" s="209"/>
      <c r="KWJ183" s="209"/>
      <c r="KWK183" s="209"/>
      <c r="KWL183" s="209"/>
      <c r="KWM183" s="209"/>
      <c r="KWN183" s="209"/>
      <c r="KWO183" s="209"/>
      <c r="KWP183" s="209"/>
      <c r="KWQ183" s="209"/>
      <c r="KWR183" s="209"/>
      <c r="KWS183" s="209"/>
      <c r="KWT183" s="209"/>
      <c r="KWU183" s="209"/>
      <c r="KWV183" s="209"/>
      <c r="KWW183" s="209"/>
      <c r="KWX183" s="209"/>
      <c r="KWY183" s="209"/>
      <c r="KWZ183" s="209"/>
      <c r="KXA183" s="209"/>
      <c r="KXB183" s="209"/>
      <c r="KXC183" s="209"/>
      <c r="KXD183" s="209"/>
      <c r="KXE183" s="209"/>
      <c r="KXF183" s="209"/>
      <c r="KXG183" s="209"/>
      <c r="KXH183" s="209"/>
      <c r="KXI183" s="209"/>
      <c r="KXJ183" s="209"/>
      <c r="KXK183" s="209"/>
      <c r="KXL183" s="209"/>
      <c r="KXM183" s="209"/>
      <c r="KXN183" s="209"/>
      <c r="KXO183" s="209"/>
      <c r="KXP183" s="209"/>
      <c r="KXQ183" s="209"/>
      <c r="KXR183" s="209"/>
      <c r="KXS183" s="209"/>
      <c r="KXT183" s="209"/>
      <c r="KXU183" s="209"/>
      <c r="KXV183" s="209"/>
      <c r="KXW183" s="209"/>
      <c r="KXX183" s="209"/>
      <c r="KXY183" s="209"/>
      <c r="KXZ183" s="209"/>
      <c r="KYA183" s="209"/>
      <c r="KYB183" s="209"/>
      <c r="KYC183" s="209"/>
      <c r="KYD183" s="209"/>
      <c r="KYE183" s="209"/>
      <c r="KYF183" s="209"/>
      <c r="KYG183" s="209"/>
      <c r="KYH183" s="209"/>
      <c r="KYI183" s="209"/>
      <c r="KYJ183" s="209"/>
      <c r="KYK183" s="209"/>
      <c r="KYL183" s="209"/>
      <c r="KYM183" s="209"/>
      <c r="KYN183" s="209"/>
      <c r="KYO183" s="209"/>
      <c r="KYP183" s="209"/>
      <c r="KYQ183" s="209"/>
      <c r="KYR183" s="209"/>
      <c r="KYS183" s="209"/>
      <c r="KYT183" s="209"/>
      <c r="KYU183" s="209"/>
      <c r="KYV183" s="209"/>
      <c r="KYW183" s="209"/>
      <c r="KYX183" s="209"/>
      <c r="KYY183" s="209"/>
      <c r="KYZ183" s="209"/>
      <c r="KZA183" s="209"/>
      <c r="KZB183" s="209"/>
      <c r="KZC183" s="209"/>
      <c r="KZD183" s="209"/>
      <c r="KZE183" s="209"/>
      <c r="KZF183" s="209"/>
      <c r="KZG183" s="209"/>
      <c r="KZH183" s="209"/>
      <c r="KZI183" s="209"/>
      <c r="KZJ183" s="209"/>
      <c r="KZK183" s="209"/>
      <c r="KZL183" s="209"/>
      <c r="KZM183" s="209"/>
      <c r="KZN183" s="209"/>
      <c r="KZO183" s="209"/>
      <c r="KZP183" s="209"/>
      <c r="KZQ183" s="209"/>
      <c r="KZR183" s="209"/>
      <c r="KZS183" s="209"/>
      <c r="KZT183" s="209"/>
      <c r="KZU183" s="209"/>
      <c r="KZV183" s="209"/>
      <c r="KZW183" s="209"/>
      <c r="KZX183" s="209"/>
      <c r="KZY183" s="209"/>
      <c r="KZZ183" s="209"/>
      <c r="LAA183" s="209"/>
      <c r="LAB183" s="209"/>
      <c r="LAC183" s="209"/>
      <c r="LAD183" s="209"/>
      <c r="LAE183" s="209"/>
      <c r="LAF183" s="209"/>
      <c r="LAG183" s="209"/>
      <c r="LAH183" s="209"/>
      <c r="LAI183" s="209"/>
      <c r="LAJ183" s="209"/>
      <c r="LAK183" s="209"/>
      <c r="LAL183" s="209"/>
      <c r="LAM183" s="209"/>
      <c r="LAN183" s="209"/>
      <c r="LAO183" s="209"/>
      <c r="LAP183" s="209"/>
      <c r="LAQ183" s="209"/>
      <c r="LAR183" s="209"/>
      <c r="LAS183" s="209"/>
      <c r="LAT183" s="209"/>
      <c r="LAU183" s="209"/>
      <c r="LAV183" s="209"/>
      <c r="LAW183" s="209"/>
      <c r="LAX183" s="209"/>
      <c r="LAY183" s="209"/>
      <c r="LAZ183" s="209"/>
      <c r="LBA183" s="209"/>
      <c r="LBB183" s="209"/>
      <c r="LBC183" s="209"/>
      <c r="LBD183" s="209"/>
      <c r="LBE183" s="209"/>
      <c r="LBF183" s="209"/>
      <c r="LBG183" s="209"/>
      <c r="LBH183" s="209"/>
      <c r="LBI183" s="209"/>
      <c r="LBJ183" s="209"/>
      <c r="LBK183" s="209"/>
      <c r="LBL183" s="209"/>
      <c r="LBM183" s="209"/>
      <c r="LBN183" s="209"/>
      <c r="LBO183" s="209"/>
      <c r="LBP183" s="209"/>
      <c r="LBQ183" s="209"/>
      <c r="LBR183" s="209"/>
      <c r="LBS183" s="209"/>
      <c r="LBT183" s="209"/>
      <c r="LBU183" s="209"/>
      <c r="LBV183" s="209"/>
      <c r="LBW183" s="209"/>
      <c r="LBX183" s="209"/>
      <c r="LBY183" s="209"/>
      <c r="LBZ183" s="209"/>
      <c r="LCA183" s="209"/>
      <c r="LCB183" s="209"/>
      <c r="LCC183" s="209"/>
      <c r="LCD183" s="209"/>
      <c r="LCE183" s="209"/>
      <c r="LCF183" s="209"/>
      <c r="LCG183" s="209"/>
      <c r="LCH183" s="209"/>
      <c r="LCI183" s="209"/>
      <c r="LCJ183" s="209"/>
      <c r="LCK183" s="209"/>
      <c r="LCL183" s="209"/>
      <c r="LCM183" s="209"/>
      <c r="LCN183" s="209"/>
      <c r="LCO183" s="209"/>
      <c r="LCP183" s="209"/>
      <c r="LCQ183" s="209"/>
      <c r="LCR183" s="209"/>
      <c r="LCS183" s="209"/>
      <c r="LCT183" s="209"/>
      <c r="LCU183" s="209"/>
      <c r="LCV183" s="209"/>
      <c r="LCW183" s="209"/>
      <c r="LCX183" s="209"/>
      <c r="LCY183" s="209"/>
      <c r="LCZ183" s="209"/>
      <c r="LDA183" s="209"/>
      <c r="LDB183" s="209"/>
      <c r="LDC183" s="209"/>
      <c r="LDD183" s="209"/>
      <c r="LDE183" s="209"/>
      <c r="LDF183" s="209"/>
      <c r="LDG183" s="209"/>
      <c r="LDH183" s="209"/>
      <c r="LDI183" s="209"/>
      <c r="LDJ183" s="209"/>
      <c r="LDK183" s="209"/>
      <c r="LDL183" s="209"/>
      <c r="LDM183" s="209"/>
      <c r="LDN183" s="209"/>
      <c r="LDO183" s="209"/>
      <c r="LDP183" s="209"/>
      <c r="LDQ183" s="209"/>
      <c r="LDR183" s="209"/>
      <c r="LDS183" s="209"/>
      <c r="LDT183" s="209"/>
      <c r="LDU183" s="209"/>
      <c r="LDV183" s="209"/>
      <c r="LDW183" s="209"/>
      <c r="LDX183" s="209"/>
      <c r="LDY183" s="209"/>
      <c r="LDZ183" s="209"/>
      <c r="LEA183" s="209"/>
      <c r="LEB183" s="209"/>
      <c r="LEC183" s="209"/>
      <c r="LED183" s="209"/>
      <c r="LEE183" s="209"/>
      <c r="LEF183" s="209"/>
      <c r="LEG183" s="209"/>
      <c r="LEH183" s="209"/>
      <c r="LEI183" s="209"/>
      <c r="LEJ183" s="209"/>
      <c r="LEK183" s="209"/>
      <c r="LEL183" s="209"/>
      <c r="LEM183" s="209"/>
      <c r="LEN183" s="209"/>
      <c r="LEO183" s="209"/>
      <c r="LEP183" s="209"/>
      <c r="LEQ183" s="209"/>
      <c r="LER183" s="209"/>
      <c r="LES183" s="209"/>
      <c r="LET183" s="209"/>
      <c r="LEU183" s="209"/>
      <c r="LEV183" s="209"/>
      <c r="LEW183" s="209"/>
      <c r="LEX183" s="209"/>
      <c r="LEY183" s="209"/>
      <c r="LEZ183" s="209"/>
      <c r="LFA183" s="209"/>
      <c r="LFB183" s="209"/>
      <c r="LFC183" s="209"/>
      <c r="LFD183" s="209"/>
      <c r="LFE183" s="209"/>
      <c r="LFF183" s="209"/>
      <c r="LFG183" s="209"/>
      <c r="LFH183" s="209"/>
      <c r="LFI183" s="209"/>
      <c r="LFJ183" s="209"/>
      <c r="LFK183" s="209"/>
      <c r="LFL183" s="209"/>
      <c r="LFM183" s="209"/>
      <c r="LFN183" s="209"/>
      <c r="LFO183" s="209"/>
      <c r="LFP183" s="209"/>
      <c r="LFQ183" s="209"/>
      <c r="LFR183" s="209"/>
      <c r="LFS183" s="209"/>
      <c r="LFT183" s="209"/>
      <c r="LFU183" s="209"/>
      <c r="LFV183" s="209"/>
      <c r="LFW183" s="209"/>
      <c r="LFX183" s="209"/>
      <c r="LFY183" s="209"/>
      <c r="LFZ183" s="209"/>
      <c r="LGA183" s="209"/>
      <c r="LGB183" s="209"/>
      <c r="LGC183" s="209"/>
      <c r="LGD183" s="209"/>
      <c r="LGE183" s="209"/>
      <c r="LGF183" s="209"/>
      <c r="LGG183" s="209"/>
      <c r="LGH183" s="209"/>
      <c r="LGI183" s="209"/>
      <c r="LGJ183" s="209"/>
      <c r="LGK183" s="209"/>
      <c r="LGL183" s="209"/>
      <c r="LGM183" s="209"/>
      <c r="LGN183" s="209"/>
      <c r="LGO183" s="209"/>
      <c r="LGP183" s="209"/>
      <c r="LGQ183" s="209"/>
      <c r="LGR183" s="209"/>
      <c r="LGS183" s="209"/>
      <c r="LGT183" s="209"/>
      <c r="LGU183" s="209"/>
      <c r="LGV183" s="209"/>
      <c r="LGW183" s="209"/>
      <c r="LGX183" s="209"/>
      <c r="LGY183" s="209"/>
      <c r="LGZ183" s="209"/>
      <c r="LHA183" s="209"/>
      <c r="LHB183" s="209"/>
      <c r="LHC183" s="209"/>
      <c r="LHD183" s="209"/>
      <c r="LHE183" s="209"/>
      <c r="LHF183" s="209"/>
      <c r="LHG183" s="209"/>
      <c r="LHH183" s="209"/>
      <c r="LHI183" s="209"/>
      <c r="LHJ183" s="209"/>
      <c r="LHK183" s="209"/>
      <c r="LHL183" s="209"/>
      <c r="LHM183" s="209"/>
      <c r="LHN183" s="209"/>
      <c r="LHO183" s="209"/>
      <c r="LHP183" s="209"/>
      <c r="LHQ183" s="209"/>
      <c r="LHR183" s="209"/>
      <c r="LHS183" s="209"/>
      <c r="LHT183" s="209"/>
      <c r="LHU183" s="209"/>
      <c r="LHV183" s="209"/>
      <c r="LHW183" s="209"/>
      <c r="LHX183" s="209"/>
      <c r="LHY183" s="209"/>
      <c r="LHZ183" s="209"/>
      <c r="LIA183" s="209"/>
      <c r="LIB183" s="209"/>
      <c r="LIC183" s="209"/>
      <c r="LID183" s="209"/>
      <c r="LIE183" s="209"/>
      <c r="LIF183" s="209"/>
      <c r="LIG183" s="209"/>
      <c r="LIH183" s="209"/>
      <c r="LII183" s="209"/>
      <c r="LIJ183" s="209"/>
      <c r="LIK183" s="209"/>
      <c r="LIL183" s="209"/>
      <c r="LIM183" s="209"/>
      <c r="LIN183" s="209"/>
      <c r="LIO183" s="209"/>
      <c r="LIP183" s="209"/>
      <c r="LIQ183" s="209"/>
      <c r="LIR183" s="209"/>
      <c r="LIS183" s="209"/>
      <c r="LIT183" s="209"/>
      <c r="LIU183" s="209"/>
      <c r="LIV183" s="209"/>
      <c r="LIW183" s="209"/>
      <c r="LIX183" s="209"/>
      <c r="LIY183" s="209"/>
      <c r="LIZ183" s="209"/>
      <c r="LJA183" s="209"/>
      <c r="LJB183" s="209"/>
      <c r="LJC183" s="209"/>
      <c r="LJD183" s="209"/>
      <c r="LJE183" s="209"/>
      <c r="LJF183" s="209"/>
      <c r="LJG183" s="209"/>
      <c r="LJH183" s="209"/>
      <c r="LJI183" s="209"/>
      <c r="LJJ183" s="209"/>
      <c r="LJK183" s="209"/>
      <c r="LJL183" s="209"/>
      <c r="LJM183" s="209"/>
      <c r="LJN183" s="209"/>
      <c r="LJO183" s="209"/>
      <c r="LJP183" s="209"/>
      <c r="LJQ183" s="209"/>
      <c r="LJR183" s="209"/>
      <c r="LJS183" s="209"/>
      <c r="LJT183" s="209"/>
      <c r="LJU183" s="209"/>
      <c r="LJV183" s="209"/>
      <c r="LJW183" s="209"/>
      <c r="LJX183" s="209"/>
      <c r="LJY183" s="209"/>
      <c r="LJZ183" s="209"/>
      <c r="LKA183" s="209"/>
      <c r="LKB183" s="209"/>
      <c r="LKC183" s="209"/>
      <c r="LKD183" s="209"/>
      <c r="LKE183" s="209"/>
      <c r="LKF183" s="209"/>
      <c r="LKG183" s="209"/>
      <c r="LKH183" s="209"/>
      <c r="LKI183" s="209"/>
      <c r="LKJ183" s="209"/>
      <c r="LKK183" s="209"/>
      <c r="LKL183" s="209"/>
      <c r="LKM183" s="209"/>
      <c r="LKN183" s="209"/>
      <c r="LKO183" s="209"/>
      <c r="LKP183" s="209"/>
      <c r="LKQ183" s="209"/>
      <c r="LKR183" s="209"/>
      <c r="LKS183" s="209"/>
      <c r="LKT183" s="209"/>
      <c r="LKU183" s="209"/>
      <c r="LKV183" s="209"/>
      <c r="LKW183" s="209"/>
      <c r="LKX183" s="209"/>
      <c r="LKY183" s="209"/>
      <c r="LKZ183" s="209"/>
      <c r="LLA183" s="209"/>
      <c r="LLB183" s="209"/>
      <c r="LLC183" s="209"/>
      <c r="LLD183" s="209"/>
      <c r="LLE183" s="209"/>
      <c r="LLF183" s="209"/>
      <c r="LLG183" s="209"/>
      <c r="LLH183" s="209"/>
      <c r="LLI183" s="209"/>
      <c r="LLJ183" s="209"/>
      <c r="LLK183" s="209"/>
      <c r="LLL183" s="209"/>
      <c r="LLM183" s="209"/>
      <c r="LLN183" s="209"/>
      <c r="LLO183" s="209"/>
      <c r="LLP183" s="209"/>
      <c r="LLQ183" s="209"/>
      <c r="LLR183" s="209"/>
      <c r="LLS183" s="209"/>
      <c r="LLT183" s="209"/>
      <c r="LLU183" s="209"/>
      <c r="LLV183" s="209"/>
      <c r="LLW183" s="209"/>
      <c r="LLX183" s="209"/>
      <c r="LLY183" s="209"/>
      <c r="LLZ183" s="209"/>
      <c r="LMA183" s="209"/>
      <c r="LMB183" s="209"/>
      <c r="LMC183" s="209"/>
      <c r="LMD183" s="209"/>
      <c r="LME183" s="209"/>
      <c r="LMF183" s="209"/>
      <c r="LMG183" s="209"/>
      <c r="LMH183" s="209"/>
      <c r="LMI183" s="209"/>
      <c r="LMJ183" s="209"/>
      <c r="LMK183" s="209"/>
      <c r="LML183" s="209"/>
      <c r="LMM183" s="209"/>
      <c r="LMN183" s="209"/>
      <c r="LMO183" s="209"/>
      <c r="LMP183" s="209"/>
      <c r="LMQ183" s="209"/>
      <c r="LMR183" s="209"/>
      <c r="LMS183" s="209"/>
      <c r="LMT183" s="209"/>
      <c r="LMU183" s="209"/>
      <c r="LMV183" s="209"/>
      <c r="LMW183" s="209"/>
      <c r="LMX183" s="209"/>
      <c r="LMY183" s="209"/>
      <c r="LMZ183" s="209"/>
      <c r="LNA183" s="209"/>
      <c r="LNB183" s="209"/>
      <c r="LNC183" s="209"/>
      <c r="LND183" s="209"/>
      <c r="LNE183" s="209"/>
      <c r="LNF183" s="209"/>
      <c r="LNG183" s="209"/>
      <c r="LNH183" s="209"/>
      <c r="LNI183" s="209"/>
      <c r="LNJ183" s="209"/>
      <c r="LNK183" s="209"/>
      <c r="LNL183" s="209"/>
      <c r="LNM183" s="209"/>
      <c r="LNN183" s="209"/>
      <c r="LNO183" s="209"/>
      <c r="LNP183" s="209"/>
      <c r="LNQ183" s="209"/>
      <c r="LNR183" s="209"/>
      <c r="LNS183" s="209"/>
      <c r="LNT183" s="209"/>
      <c r="LNU183" s="209"/>
      <c r="LNV183" s="209"/>
      <c r="LNW183" s="209"/>
      <c r="LNX183" s="209"/>
      <c r="LNY183" s="209"/>
      <c r="LNZ183" s="209"/>
      <c r="LOA183" s="209"/>
      <c r="LOB183" s="209"/>
      <c r="LOC183" s="209"/>
      <c r="LOD183" s="209"/>
      <c r="LOE183" s="209"/>
      <c r="LOF183" s="209"/>
      <c r="LOG183" s="209"/>
      <c r="LOH183" s="209"/>
      <c r="LOI183" s="209"/>
      <c r="LOJ183" s="209"/>
      <c r="LOK183" s="209"/>
      <c r="LOL183" s="209"/>
      <c r="LOM183" s="209"/>
      <c r="LON183" s="209"/>
      <c r="LOO183" s="209"/>
      <c r="LOP183" s="209"/>
      <c r="LOQ183" s="209"/>
      <c r="LOR183" s="209"/>
      <c r="LOS183" s="209"/>
      <c r="LOT183" s="209"/>
      <c r="LOU183" s="209"/>
      <c r="LOV183" s="209"/>
      <c r="LOW183" s="209"/>
      <c r="LOX183" s="209"/>
      <c r="LOY183" s="209"/>
      <c r="LOZ183" s="209"/>
      <c r="LPA183" s="209"/>
      <c r="LPB183" s="209"/>
      <c r="LPC183" s="209"/>
      <c r="LPD183" s="209"/>
      <c r="LPE183" s="209"/>
      <c r="LPF183" s="209"/>
      <c r="LPG183" s="209"/>
      <c r="LPH183" s="209"/>
      <c r="LPI183" s="209"/>
      <c r="LPJ183" s="209"/>
      <c r="LPK183" s="209"/>
      <c r="LPL183" s="209"/>
      <c r="LPM183" s="209"/>
      <c r="LPN183" s="209"/>
      <c r="LPO183" s="209"/>
      <c r="LPP183" s="209"/>
      <c r="LPQ183" s="209"/>
      <c r="LPR183" s="209"/>
      <c r="LPS183" s="209"/>
      <c r="LPT183" s="209"/>
      <c r="LPU183" s="209"/>
      <c r="LPV183" s="209"/>
      <c r="LPW183" s="209"/>
      <c r="LPX183" s="209"/>
      <c r="LPY183" s="209"/>
      <c r="LPZ183" s="209"/>
      <c r="LQA183" s="209"/>
      <c r="LQB183" s="209"/>
      <c r="LQC183" s="209"/>
      <c r="LQD183" s="209"/>
      <c r="LQE183" s="209"/>
      <c r="LQF183" s="209"/>
      <c r="LQG183" s="209"/>
      <c r="LQH183" s="209"/>
      <c r="LQI183" s="209"/>
      <c r="LQJ183" s="209"/>
      <c r="LQK183" s="209"/>
      <c r="LQL183" s="209"/>
      <c r="LQM183" s="209"/>
      <c r="LQN183" s="209"/>
      <c r="LQO183" s="209"/>
      <c r="LQP183" s="209"/>
      <c r="LQQ183" s="209"/>
      <c r="LQR183" s="209"/>
      <c r="LQS183" s="209"/>
      <c r="LQT183" s="209"/>
      <c r="LQU183" s="209"/>
      <c r="LQV183" s="209"/>
      <c r="LQW183" s="209"/>
      <c r="LQX183" s="209"/>
      <c r="LQY183" s="209"/>
      <c r="LQZ183" s="209"/>
      <c r="LRA183" s="209"/>
      <c r="LRB183" s="209"/>
      <c r="LRC183" s="209"/>
      <c r="LRD183" s="209"/>
      <c r="LRE183" s="209"/>
      <c r="LRF183" s="209"/>
      <c r="LRG183" s="209"/>
      <c r="LRH183" s="209"/>
      <c r="LRI183" s="209"/>
      <c r="LRJ183" s="209"/>
      <c r="LRK183" s="209"/>
      <c r="LRL183" s="209"/>
      <c r="LRM183" s="209"/>
      <c r="LRN183" s="209"/>
      <c r="LRO183" s="209"/>
      <c r="LRP183" s="209"/>
      <c r="LRQ183" s="209"/>
      <c r="LRR183" s="209"/>
      <c r="LRS183" s="209"/>
      <c r="LRT183" s="209"/>
      <c r="LRU183" s="209"/>
      <c r="LRV183" s="209"/>
      <c r="LRW183" s="209"/>
      <c r="LRX183" s="209"/>
      <c r="LRY183" s="209"/>
      <c r="LRZ183" s="209"/>
      <c r="LSA183" s="209"/>
      <c r="LSB183" s="209"/>
      <c r="LSC183" s="209"/>
      <c r="LSD183" s="209"/>
      <c r="LSE183" s="209"/>
      <c r="LSF183" s="209"/>
      <c r="LSG183" s="209"/>
      <c r="LSH183" s="209"/>
      <c r="LSI183" s="209"/>
      <c r="LSJ183" s="209"/>
      <c r="LSK183" s="209"/>
      <c r="LSL183" s="209"/>
      <c r="LSM183" s="209"/>
      <c r="LSN183" s="209"/>
      <c r="LSO183" s="209"/>
      <c r="LSP183" s="209"/>
      <c r="LSQ183" s="209"/>
      <c r="LSR183" s="209"/>
      <c r="LSS183" s="209"/>
      <c r="LST183" s="209"/>
      <c r="LSU183" s="209"/>
      <c r="LSV183" s="209"/>
      <c r="LSW183" s="209"/>
      <c r="LSX183" s="209"/>
      <c r="LSY183" s="209"/>
      <c r="LSZ183" s="209"/>
      <c r="LTA183" s="209"/>
      <c r="LTB183" s="209"/>
      <c r="LTC183" s="209"/>
      <c r="LTD183" s="209"/>
      <c r="LTE183" s="209"/>
      <c r="LTF183" s="209"/>
      <c r="LTG183" s="209"/>
      <c r="LTH183" s="209"/>
      <c r="LTI183" s="209"/>
      <c r="LTJ183" s="209"/>
      <c r="LTK183" s="209"/>
      <c r="LTL183" s="209"/>
      <c r="LTM183" s="209"/>
      <c r="LTN183" s="209"/>
      <c r="LTO183" s="209"/>
      <c r="LTP183" s="209"/>
      <c r="LTQ183" s="209"/>
      <c r="LTR183" s="209"/>
      <c r="LTS183" s="209"/>
      <c r="LTT183" s="209"/>
      <c r="LTU183" s="209"/>
      <c r="LTV183" s="209"/>
      <c r="LTW183" s="209"/>
      <c r="LTX183" s="209"/>
      <c r="LTY183" s="209"/>
      <c r="LTZ183" s="209"/>
      <c r="LUA183" s="209"/>
      <c r="LUB183" s="209"/>
      <c r="LUC183" s="209"/>
      <c r="LUD183" s="209"/>
      <c r="LUE183" s="209"/>
      <c r="LUF183" s="209"/>
      <c r="LUG183" s="209"/>
      <c r="LUH183" s="209"/>
      <c r="LUI183" s="209"/>
      <c r="LUJ183" s="209"/>
      <c r="LUK183" s="209"/>
      <c r="LUL183" s="209"/>
      <c r="LUM183" s="209"/>
      <c r="LUN183" s="209"/>
      <c r="LUO183" s="209"/>
      <c r="LUP183" s="209"/>
      <c r="LUQ183" s="209"/>
      <c r="LUR183" s="209"/>
      <c r="LUS183" s="209"/>
      <c r="LUT183" s="209"/>
      <c r="LUU183" s="209"/>
      <c r="LUV183" s="209"/>
      <c r="LUW183" s="209"/>
      <c r="LUX183" s="209"/>
      <c r="LUY183" s="209"/>
      <c r="LUZ183" s="209"/>
      <c r="LVA183" s="209"/>
      <c r="LVB183" s="209"/>
      <c r="LVC183" s="209"/>
      <c r="LVD183" s="209"/>
      <c r="LVE183" s="209"/>
      <c r="LVF183" s="209"/>
      <c r="LVG183" s="209"/>
      <c r="LVH183" s="209"/>
      <c r="LVI183" s="209"/>
      <c r="LVJ183" s="209"/>
      <c r="LVK183" s="209"/>
      <c r="LVL183" s="209"/>
      <c r="LVM183" s="209"/>
      <c r="LVN183" s="209"/>
      <c r="LVO183" s="209"/>
      <c r="LVP183" s="209"/>
      <c r="LVQ183" s="209"/>
      <c r="LVR183" s="209"/>
      <c r="LVS183" s="209"/>
      <c r="LVT183" s="209"/>
      <c r="LVU183" s="209"/>
      <c r="LVV183" s="209"/>
      <c r="LVW183" s="209"/>
      <c r="LVX183" s="209"/>
      <c r="LVY183" s="209"/>
      <c r="LVZ183" s="209"/>
      <c r="LWA183" s="209"/>
      <c r="LWB183" s="209"/>
      <c r="LWC183" s="209"/>
      <c r="LWD183" s="209"/>
      <c r="LWE183" s="209"/>
      <c r="LWF183" s="209"/>
      <c r="LWG183" s="209"/>
      <c r="LWH183" s="209"/>
      <c r="LWI183" s="209"/>
      <c r="LWJ183" s="209"/>
      <c r="LWK183" s="209"/>
      <c r="LWL183" s="209"/>
      <c r="LWM183" s="209"/>
      <c r="LWN183" s="209"/>
      <c r="LWO183" s="209"/>
      <c r="LWP183" s="209"/>
      <c r="LWQ183" s="209"/>
      <c r="LWR183" s="209"/>
      <c r="LWS183" s="209"/>
      <c r="LWT183" s="209"/>
      <c r="LWU183" s="209"/>
      <c r="LWV183" s="209"/>
      <c r="LWW183" s="209"/>
      <c r="LWX183" s="209"/>
      <c r="LWY183" s="209"/>
      <c r="LWZ183" s="209"/>
      <c r="LXA183" s="209"/>
      <c r="LXB183" s="209"/>
      <c r="LXC183" s="209"/>
      <c r="LXD183" s="209"/>
      <c r="LXE183" s="209"/>
      <c r="LXF183" s="209"/>
      <c r="LXG183" s="209"/>
      <c r="LXH183" s="209"/>
      <c r="LXI183" s="209"/>
      <c r="LXJ183" s="209"/>
      <c r="LXK183" s="209"/>
      <c r="LXL183" s="209"/>
      <c r="LXM183" s="209"/>
      <c r="LXN183" s="209"/>
      <c r="LXO183" s="209"/>
      <c r="LXP183" s="209"/>
      <c r="LXQ183" s="209"/>
      <c r="LXR183" s="209"/>
      <c r="LXS183" s="209"/>
      <c r="LXT183" s="209"/>
      <c r="LXU183" s="209"/>
      <c r="LXV183" s="209"/>
      <c r="LXW183" s="209"/>
      <c r="LXX183" s="209"/>
      <c r="LXY183" s="209"/>
      <c r="LXZ183" s="209"/>
      <c r="LYA183" s="209"/>
      <c r="LYB183" s="209"/>
      <c r="LYC183" s="209"/>
      <c r="LYD183" s="209"/>
      <c r="LYE183" s="209"/>
      <c r="LYF183" s="209"/>
      <c r="LYG183" s="209"/>
      <c r="LYH183" s="209"/>
      <c r="LYI183" s="209"/>
      <c r="LYJ183" s="209"/>
      <c r="LYK183" s="209"/>
      <c r="LYL183" s="209"/>
      <c r="LYM183" s="209"/>
      <c r="LYN183" s="209"/>
      <c r="LYO183" s="209"/>
      <c r="LYP183" s="209"/>
      <c r="LYQ183" s="209"/>
      <c r="LYR183" s="209"/>
      <c r="LYS183" s="209"/>
      <c r="LYT183" s="209"/>
      <c r="LYU183" s="209"/>
      <c r="LYV183" s="209"/>
      <c r="LYW183" s="209"/>
      <c r="LYX183" s="209"/>
      <c r="LYY183" s="209"/>
      <c r="LYZ183" s="209"/>
      <c r="LZA183" s="209"/>
      <c r="LZB183" s="209"/>
      <c r="LZC183" s="209"/>
      <c r="LZD183" s="209"/>
      <c r="LZE183" s="209"/>
      <c r="LZF183" s="209"/>
      <c r="LZG183" s="209"/>
      <c r="LZH183" s="209"/>
      <c r="LZI183" s="209"/>
      <c r="LZJ183" s="209"/>
      <c r="LZK183" s="209"/>
      <c r="LZL183" s="209"/>
      <c r="LZM183" s="209"/>
      <c r="LZN183" s="209"/>
      <c r="LZO183" s="209"/>
      <c r="LZP183" s="209"/>
      <c r="LZQ183" s="209"/>
      <c r="LZR183" s="209"/>
      <c r="LZS183" s="209"/>
      <c r="LZT183" s="209"/>
      <c r="LZU183" s="209"/>
      <c r="LZV183" s="209"/>
      <c r="LZW183" s="209"/>
      <c r="LZX183" s="209"/>
      <c r="LZY183" s="209"/>
      <c r="LZZ183" s="209"/>
      <c r="MAA183" s="209"/>
      <c r="MAB183" s="209"/>
      <c r="MAC183" s="209"/>
      <c r="MAD183" s="209"/>
      <c r="MAE183" s="209"/>
      <c r="MAF183" s="209"/>
      <c r="MAG183" s="209"/>
      <c r="MAH183" s="209"/>
      <c r="MAI183" s="209"/>
      <c r="MAJ183" s="209"/>
      <c r="MAK183" s="209"/>
      <c r="MAL183" s="209"/>
      <c r="MAM183" s="209"/>
      <c r="MAN183" s="209"/>
      <c r="MAO183" s="209"/>
      <c r="MAP183" s="209"/>
      <c r="MAQ183" s="209"/>
      <c r="MAR183" s="209"/>
      <c r="MAS183" s="209"/>
      <c r="MAT183" s="209"/>
      <c r="MAU183" s="209"/>
      <c r="MAV183" s="209"/>
      <c r="MAW183" s="209"/>
      <c r="MAX183" s="209"/>
      <c r="MAY183" s="209"/>
      <c r="MAZ183" s="209"/>
      <c r="MBA183" s="209"/>
      <c r="MBB183" s="209"/>
      <c r="MBC183" s="209"/>
      <c r="MBD183" s="209"/>
      <c r="MBE183" s="209"/>
      <c r="MBF183" s="209"/>
      <c r="MBG183" s="209"/>
      <c r="MBH183" s="209"/>
      <c r="MBI183" s="209"/>
      <c r="MBJ183" s="209"/>
      <c r="MBK183" s="209"/>
      <c r="MBL183" s="209"/>
      <c r="MBM183" s="209"/>
      <c r="MBN183" s="209"/>
      <c r="MBO183" s="209"/>
      <c r="MBP183" s="209"/>
      <c r="MBQ183" s="209"/>
      <c r="MBR183" s="209"/>
      <c r="MBS183" s="209"/>
      <c r="MBT183" s="209"/>
      <c r="MBU183" s="209"/>
      <c r="MBV183" s="209"/>
      <c r="MBW183" s="209"/>
      <c r="MBX183" s="209"/>
      <c r="MBY183" s="209"/>
      <c r="MBZ183" s="209"/>
      <c r="MCA183" s="209"/>
      <c r="MCB183" s="209"/>
      <c r="MCC183" s="209"/>
      <c r="MCD183" s="209"/>
      <c r="MCE183" s="209"/>
      <c r="MCF183" s="209"/>
      <c r="MCG183" s="209"/>
      <c r="MCH183" s="209"/>
      <c r="MCI183" s="209"/>
      <c r="MCJ183" s="209"/>
      <c r="MCK183" s="209"/>
      <c r="MCL183" s="209"/>
      <c r="MCM183" s="209"/>
      <c r="MCN183" s="209"/>
      <c r="MCO183" s="209"/>
      <c r="MCP183" s="209"/>
      <c r="MCQ183" s="209"/>
      <c r="MCR183" s="209"/>
      <c r="MCS183" s="209"/>
      <c r="MCT183" s="209"/>
      <c r="MCU183" s="209"/>
      <c r="MCV183" s="209"/>
      <c r="MCW183" s="209"/>
      <c r="MCX183" s="209"/>
      <c r="MCY183" s="209"/>
      <c r="MCZ183" s="209"/>
      <c r="MDA183" s="209"/>
      <c r="MDB183" s="209"/>
      <c r="MDC183" s="209"/>
      <c r="MDD183" s="209"/>
      <c r="MDE183" s="209"/>
      <c r="MDF183" s="209"/>
      <c r="MDG183" s="209"/>
      <c r="MDH183" s="209"/>
      <c r="MDI183" s="209"/>
      <c r="MDJ183" s="209"/>
      <c r="MDK183" s="209"/>
      <c r="MDL183" s="209"/>
      <c r="MDM183" s="209"/>
      <c r="MDN183" s="209"/>
      <c r="MDO183" s="209"/>
      <c r="MDP183" s="209"/>
      <c r="MDQ183" s="209"/>
      <c r="MDR183" s="209"/>
      <c r="MDS183" s="209"/>
      <c r="MDT183" s="209"/>
      <c r="MDU183" s="209"/>
      <c r="MDV183" s="209"/>
      <c r="MDW183" s="209"/>
      <c r="MDX183" s="209"/>
      <c r="MDY183" s="209"/>
      <c r="MDZ183" s="209"/>
      <c r="MEA183" s="209"/>
      <c r="MEB183" s="209"/>
      <c r="MEC183" s="209"/>
      <c r="MED183" s="209"/>
      <c r="MEE183" s="209"/>
      <c r="MEF183" s="209"/>
      <c r="MEG183" s="209"/>
      <c r="MEH183" s="209"/>
      <c r="MEI183" s="209"/>
      <c r="MEJ183" s="209"/>
      <c r="MEK183" s="209"/>
      <c r="MEL183" s="209"/>
      <c r="MEM183" s="209"/>
      <c r="MEN183" s="209"/>
      <c r="MEO183" s="209"/>
      <c r="MEP183" s="209"/>
      <c r="MEQ183" s="209"/>
      <c r="MER183" s="209"/>
      <c r="MES183" s="209"/>
      <c r="MET183" s="209"/>
      <c r="MEU183" s="209"/>
      <c r="MEV183" s="209"/>
      <c r="MEW183" s="209"/>
      <c r="MEX183" s="209"/>
      <c r="MEY183" s="209"/>
      <c r="MEZ183" s="209"/>
      <c r="MFA183" s="209"/>
      <c r="MFB183" s="209"/>
      <c r="MFC183" s="209"/>
      <c r="MFD183" s="209"/>
      <c r="MFE183" s="209"/>
      <c r="MFF183" s="209"/>
      <c r="MFG183" s="209"/>
      <c r="MFH183" s="209"/>
      <c r="MFI183" s="209"/>
      <c r="MFJ183" s="209"/>
      <c r="MFK183" s="209"/>
      <c r="MFL183" s="209"/>
      <c r="MFM183" s="209"/>
      <c r="MFN183" s="209"/>
      <c r="MFO183" s="209"/>
      <c r="MFP183" s="209"/>
      <c r="MFQ183" s="209"/>
      <c r="MFR183" s="209"/>
      <c r="MFS183" s="209"/>
      <c r="MFT183" s="209"/>
      <c r="MFU183" s="209"/>
      <c r="MFV183" s="209"/>
      <c r="MFW183" s="209"/>
      <c r="MFX183" s="209"/>
      <c r="MFY183" s="209"/>
      <c r="MFZ183" s="209"/>
      <c r="MGA183" s="209"/>
      <c r="MGB183" s="209"/>
      <c r="MGC183" s="209"/>
      <c r="MGD183" s="209"/>
      <c r="MGE183" s="209"/>
      <c r="MGF183" s="209"/>
      <c r="MGG183" s="209"/>
      <c r="MGH183" s="209"/>
      <c r="MGI183" s="209"/>
      <c r="MGJ183" s="209"/>
      <c r="MGK183" s="209"/>
      <c r="MGL183" s="209"/>
      <c r="MGM183" s="209"/>
      <c r="MGN183" s="209"/>
      <c r="MGO183" s="209"/>
      <c r="MGP183" s="209"/>
      <c r="MGQ183" s="209"/>
      <c r="MGR183" s="209"/>
      <c r="MGS183" s="209"/>
      <c r="MGT183" s="209"/>
      <c r="MGU183" s="209"/>
      <c r="MGV183" s="209"/>
      <c r="MGW183" s="209"/>
      <c r="MGX183" s="209"/>
      <c r="MGY183" s="209"/>
      <c r="MGZ183" s="209"/>
      <c r="MHA183" s="209"/>
      <c r="MHB183" s="209"/>
      <c r="MHC183" s="209"/>
      <c r="MHD183" s="209"/>
      <c r="MHE183" s="209"/>
      <c r="MHF183" s="209"/>
      <c r="MHG183" s="209"/>
      <c r="MHH183" s="209"/>
      <c r="MHI183" s="209"/>
      <c r="MHJ183" s="209"/>
      <c r="MHK183" s="209"/>
      <c r="MHL183" s="209"/>
      <c r="MHM183" s="209"/>
      <c r="MHN183" s="209"/>
      <c r="MHO183" s="209"/>
      <c r="MHP183" s="209"/>
      <c r="MHQ183" s="209"/>
      <c r="MHR183" s="209"/>
      <c r="MHS183" s="209"/>
      <c r="MHT183" s="209"/>
      <c r="MHU183" s="209"/>
      <c r="MHV183" s="209"/>
      <c r="MHW183" s="209"/>
      <c r="MHX183" s="209"/>
      <c r="MHY183" s="209"/>
      <c r="MHZ183" s="209"/>
      <c r="MIA183" s="209"/>
      <c r="MIB183" s="209"/>
      <c r="MIC183" s="209"/>
      <c r="MID183" s="209"/>
      <c r="MIE183" s="209"/>
      <c r="MIF183" s="209"/>
      <c r="MIG183" s="209"/>
      <c r="MIH183" s="209"/>
      <c r="MII183" s="209"/>
      <c r="MIJ183" s="209"/>
      <c r="MIK183" s="209"/>
      <c r="MIL183" s="209"/>
      <c r="MIM183" s="209"/>
      <c r="MIN183" s="209"/>
      <c r="MIO183" s="209"/>
      <c r="MIP183" s="209"/>
      <c r="MIQ183" s="209"/>
      <c r="MIR183" s="209"/>
      <c r="MIS183" s="209"/>
      <c r="MIT183" s="209"/>
      <c r="MIU183" s="209"/>
      <c r="MIV183" s="209"/>
      <c r="MIW183" s="209"/>
      <c r="MIX183" s="209"/>
      <c r="MIY183" s="209"/>
      <c r="MIZ183" s="209"/>
      <c r="MJA183" s="209"/>
      <c r="MJB183" s="209"/>
      <c r="MJC183" s="209"/>
      <c r="MJD183" s="209"/>
      <c r="MJE183" s="209"/>
      <c r="MJF183" s="209"/>
      <c r="MJG183" s="209"/>
      <c r="MJH183" s="209"/>
      <c r="MJI183" s="209"/>
      <c r="MJJ183" s="209"/>
      <c r="MJK183" s="209"/>
      <c r="MJL183" s="209"/>
      <c r="MJM183" s="209"/>
      <c r="MJN183" s="209"/>
      <c r="MJO183" s="209"/>
      <c r="MJP183" s="209"/>
      <c r="MJQ183" s="209"/>
      <c r="MJR183" s="209"/>
      <c r="MJS183" s="209"/>
      <c r="MJT183" s="209"/>
      <c r="MJU183" s="209"/>
      <c r="MJV183" s="209"/>
      <c r="MJW183" s="209"/>
      <c r="MJX183" s="209"/>
      <c r="MJY183" s="209"/>
      <c r="MJZ183" s="209"/>
      <c r="MKA183" s="209"/>
      <c r="MKB183" s="209"/>
      <c r="MKC183" s="209"/>
      <c r="MKD183" s="209"/>
      <c r="MKE183" s="209"/>
      <c r="MKF183" s="209"/>
      <c r="MKG183" s="209"/>
      <c r="MKH183" s="209"/>
      <c r="MKI183" s="209"/>
      <c r="MKJ183" s="209"/>
      <c r="MKK183" s="209"/>
      <c r="MKL183" s="209"/>
      <c r="MKM183" s="209"/>
      <c r="MKN183" s="209"/>
      <c r="MKO183" s="209"/>
      <c r="MKP183" s="209"/>
      <c r="MKQ183" s="209"/>
      <c r="MKR183" s="209"/>
      <c r="MKS183" s="209"/>
      <c r="MKT183" s="209"/>
      <c r="MKU183" s="209"/>
      <c r="MKV183" s="209"/>
      <c r="MKW183" s="209"/>
      <c r="MKX183" s="209"/>
      <c r="MKY183" s="209"/>
      <c r="MKZ183" s="209"/>
      <c r="MLA183" s="209"/>
      <c r="MLB183" s="209"/>
      <c r="MLC183" s="209"/>
      <c r="MLD183" s="209"/>
      <c r="MLE183" s="209"/>
      <c r="MLF183" s="209"/>
      <c r="MLG183" s="209"/>
      <c r="MLH183" s="209"/>
      <c r="MLI183" s="209"/>
      <c r="MLJ183" s="209"/>
      <c r="MLK183" s="209"/>
      <c r="MLL183" s="209"/>
      <c r="MLM183" s="209"/>
      <c r="MLN183" s="209"/>
      <c r="MLO183" s="209"/>
      <c r="MLP183" s="209"/>
      <c r="MLQ183" s="209"/>
      <c r="MLR183" s="209"/>
      <c r="MLS183" s="209"/>
      <c r="MLT183" s="209"/>
      <c r="MLU183" s="209"/>
      <c r="MLV183" s="209"/>
      <c r="MLW183" s="209"/>
      <c r="MLX183" s="209"/>
      <c r="MLY183" s="209"/>
      <c r="MLZ183" s="209"/>
      <c r="MMA183" s="209"/>
      <c r="MMB183" s="209"/>
      <c r="MMC183" s="209"/>
      <c r="MMD183" s="209"/>
      <c r="MME183" s="209"/>
      <c r="MMF183" s="209"/>
      <c r="MMG183" s="209"/>
      <c r="MMH183" s="209"/>
      <c r="MMI183" s="209"/>
      <c r="MMJ183" s="209"/>
      <c r="MMK183" s="209"/>
      <c r="MML183" s="209"/>
      <c r="MMM183" s="209"/>
      <c r="MMN183" s="209"/>
      <c r="MMO183" s="209"/>
      <c r="MMP183" s="209"/>
      <c r="MMQ183" s="209"/>
      <c r="MMR183" s="209"/>
      <c r="MMS183" s="209"/>
      <c r="MMT183" s="209"/>
      <c r="MMU183" s="209"/>
      <c r="MMV183" s="209"/>
      <c r="MMW183" s="209"/>
      <c r="MMX183" s="209"/>
      <c r="MMY183" s="209"/>
      <c r="MMZ183" s="209"/>
      <c r="MNA183" s="209"/>
      <c r="MNB183" s="209"/>
      <c r="MNC183" s="209"/>
      <c r="MND183" s="209"/>
      <c r="MNE183" s="209"/>
      <c r="MNF183" s="209"/>
      <c r="MNG183" s="209"/>
      <c r="MNH183" s="209"/>
      <c r="MNI183" s="209"/>
      <c r="MNJ183" s="209"/>
      <c r="MNK183" s="209"/>
      <c r="MNL183" s="209"/>
      <c r="MNM183" s="209"/>
      <c r="MNN183" s="209"/>
      <c r="MNO183" s="209"/>
      <c r="MNP183" s="209"/>
      <c r="MNQ183" s="209"/>
      <c r="MNR183" s="209"/>
      <c r="MNS183" s="209"/>
      <c r="MNT183" s="209"/>
      <c r="MNU183" s="209"/>
      <c r="MNV183" s="209"/>
      <c r="MNW183" s="209"/>
      <c r="MNX183" s="209"/>
      <c r="MNY183" s="209"/>
      <c r="MNZ183" s="209"/>
      <c r="MOA183" s="209"/>
      <c r="MOB183" s="209"/>
      <c r="MOC183" s="209"/>
      <c r="MOD183" s="209"/>
      <c r="MOE183" s="209"/>
      <c r="MOF183" s="209"/>
      <c r="MOG183" s="209"/>
      <c r="MOH183" s="209"/>
      <c r="MOI183" s="209"/>
      <c r="MOJ183" s="209"/>
      <c r="MOK183" s="209"/>
      <c r="MOL183" s="209"/>
      <c r="MOM183" s="209"/>
      <c r="MON183" s="209"/>
      <c r="MOO183" s="209"/>
      <c r="MOP183" s="209"/>
      <c r="MOQ183" s="209"/>
      <c r="MOR183" s="209"/>
      <c r="MOS183" s="209"/>
      <c r="MOT183" s="209"/>
      <c r="MOU183" s="209"/>
      <c r="MOV183" s="209"/>
      <c r="MOW183" s="209"/>
      <c r="MOX183" s="209"/>
      <c r="MOY183" s="209"/>
      <c r="MOZ183" s="209"/>
      <c r="MPA183" s="209"/>
      <c r="MPB183" s="209"/>
      <c r="MPC183" s="209"/>
      <c r="MPD183" s="209"/>
      <c r="MPE183" s="209"/>
      <c r="MPF183" s="209"/>
      <c r="MPG183" s="209"/>
      <c r="MPH183" s="209"/>
      <c r="MPI183" s="209"/>
      <c r="MPJ183" s="209"/>
      <c r="MPK183" s="209"/>
      <c r="MPL183" s="209"/>
      <c r="MPM183" s="209"/>
      <c r="MPN183" s="209"/>
      <c r="MPO183" s="209"/>
      <c r="MPP183" s="209"/>
      <c r="MPQ183" s="209"/>
      <c r="MPR183" s="209"/>
      <c r="MPS183" s="209"/>
      <c r="MPT183" s="209"/>
      <c r="MPU183" s="209"/>
      <c r="MPV183" s="209"/>
      <c r="MPW183" s="209"/>
      <c r="MPX183" s="209"/>
      <c r="MPY183" s="209"/>
      <c r="MPZ183" s="209"/>
      <c r="MQA183" s="209"/>
      <c r="MQB183" s="209"/>
      <c r="MQC183" s="209"/>
      <c r="MQD183" s="209"/>
      <c r="MQE183" s="209"/>
      <c r="MQF183" s="209"/>
      <c r="MQG183" s="209"/>
      <c r="MQH183" s="209"/>
      <c r="MQI183" s="209"/>
      <c r="MQJ183" s="209"/>
      <c r="MQK183" s="209"/>
      <c r="MQL183" s="209"/>
      <c r="MQM183" s="209"/>
      <c r="MQN183" s="209"/>
      <c r="MQO183" s="209"/>
      <c r="MQP183" s="209"/>
      <c r="MQQ183" s="209"/>
      <c r="MQR183" s="209"/>
      <c r="MQS183" s="209"/>
      <c r="MQT183" s="209"/>
      <c r="MQU183" s="209"/>
      <c r="MQV183" s="209"/>
      <c r="MQW183" s="209"/>
      <c r="MQX183" s="209"/>
      <c r="MQY183" s="209"/>
      <c r="MQZ183" s="209"/>
      <c r="MRA183" s="209"/>
      <c r="MRB183" s="209"/>
      <c r="MRC183" s="209"/>
      <c r="MRD183" s="209"/>
      <c r="MRE183" s="209"/>
      <c r="MRF183" s="209"/>
      <c r="MRG183" s="209"/>
      <c r="MRH183" s="209"/>
      <c r="MRI183" s="209"/>
      <c r="MRJ183" s="209"/>
      <c r="MRK183" s="209"/>
      <c r="MRL183" s="209"/>
      <c r="MRM183" s="209"/>
      <c r="MRN183" s="209"/>
      <c r="MRO183" s="209"/>
      <c r="MRP183" s="209"/>
      <c r="MRQ183" s="209"/>
      <c r="MRR183" s="209"/>
      <c r="MRS183" s="209"/>
      <c r="MRT183" s="209"/>
      <c r="MRU183" s="209"/>
      <c r="MRV183" s="209"/>
      <c r="MRW183" s="209"/>
      <c r="MRX183" s="209"/>
      <c r="MRY183" s="209"/>
      <c r="MRZ183" s="209"/>
      <c r="MSA183" s="209"/>
      <c r="MSB183" s="209"/>
      <c r="MSC183" s="209"/>
      <c r="MSD183" s="209"/>
      <c r="MSE183" s="209"/>
      <c r="MSF183" s="209"/>
      <c r="MSG183" s="209"/>
      <c r="MSH183" s="209"/>
      <c r="MSI183" s="209"/>
      <c r="MSJ183" s="209"/>
      <c r="MSK183" s="209"/>
      <c r="MSL183" s="209"/>
      <c r="MSM183" s="209"/>
      <c r="MSN183" s="209"/>
      <c r="MSO183" s="209"/>
      <c r="MSP183" s="209"/>
      <c r="MSQ183" s="209"/>
      <c r="MSR183" s="209"/>
      <c r="MSS183" s="209"/>
      <c r="MST183" s="209"/>
      <c r="MSU183" s="209"/>
      <c r="MSV183" s="209"/>
      <c r="MSW183" s="209"/>
      <c r="MSX183" s="209"/>
      <c r="MSY183" s="209"/>
      <c r="MSZ183" s="209"/>
      <c r="MTA183" s="209"/>
      <c r="MTB183" s="209"/>
      <c r="MTC183" s="209"/>
      <c r="MTD183" s="209"/>
      <c r="MTE183" s="209"/>
      <c r="MTF183" s="209"/>
      <c r="MTG183" s="209"/>
      <c r="MTH183" s="209"/>
      <c r="MTI183" s="209"/>
      <c r="MTJ183" s="209"/>
      <c r="MTK183" s="209"/>
      <c r="MTL183" s="209"/>
      <c r="MTM183" s="209"/>
      <c r="MTN183" s="209"/>
      <c r="MTO183" s="209"/>
      <c r="MTP183" s="209"/>
      <c r="MTQ183" s="209"/>
      <c r="MTR183" s="209"/>
      <c r="MTS183" s="209"/>
      <c r="MTT183" s="209"/>
      <c r="MTU183" s="209"/>
      <c r="MTV183" s="209"/>
      <c r="MTW183" s="209"/>
      <c r="MTX183" s="209"/>
      <c r="MTY183" s="209"/>
      <c r="MTZ183" s="209"/>
      <c r="MUA183" s="209"/>
      <c r="MUB183" s="209"/>
      <c r="MUC183" s="209"/>
      <c r="MUD183" s="209"/>
      <c r="MUE183" s="209"/>
      <c r="MUF183" s="209"/>
      <c r="MUG183" s="209"/>
      <c r="MUH183" s="209"/>
      <c r="MUI183" s="209"/>
      <c r="MUJ183" s="209"/>
      <c r="MUK183" s="209"/>
      <c r="MUL183" s="209"/>
      <c r="MUM183" s="209"/>
      <c r="MUN183" s="209"/>
      <c r="MUO183" s="209"/>
      <c r="MUP183" s="209"/>
      <c r="MUQ183" s="209"/>
      <c r="MUR183" s="209"/>
      <c r="MUS183" s="209"/>
      <c r="MUT183" s="209"/>
      <c r="MUU183" s="209"/>
      <c r="MUV183" s="209"/>
      <c r="MUW183" s="209"/>
      <c r="MUX183" s="209"/>
      <c r="MUY183" s="209"/>
      <c r="MUZ183" s="209"/>
      <c r="MVA183" s="209"/>
      <c r="MVB183" s="209"/>
      <c r="MVC183" s="209"/>
      <c r="MVD183" s="209"/>
      <c r="MVE183" s="209"/>
      <c r="MVF183" s="209"/>
      <c r="MVG183" s="209"/>
      <c r="MVH183" s="209"/>
      <c r="MVI183" s="209"/>
      <c r="MVJ183" s="209"/>
      <c r="MVK183" s="209"/>
      <c r="MVL183" s="209"/>
      <c r="MVM183" s="209"/>
      <c r="MVN183" s="209"/>
      <c r="MVO183" s="209"/>
      <c r="MVP183" s="209"/>
      <c r="MVQ183" s="209"/>
      <c r="MVR183" s="209"/>
      <c r="MVS183" s="209"/>
      <c r="MVT183" s="209"/>
      <c r="MVU183" s="209"/>
      <c r="MVV183" s="209"/>
      <c r="MVW183" s="209"/>
      <c r="MVX183" s="209"/>
      <c r="MVY183" s="209"/>
      <c r="MVZ183" s="209"/>
      <c r="MWA183" s="209"/>
      <c r="MWB183" s="209"/>
      <c r="MWC183" s="209"/>
      <c r="MWD183" s="209"/>
      <c r="MWE183" s="209"/>
      <c r="MWF183" s="209"/>
      <c r="MWG183" s="209"/>
      <c r="MWH183" s="209"/>
      <c r="MWI183" s="209"/>
      <c r="MWJ183" s="209"/>
      <c r="MWK183" s="209"/>
      <c r="MWL183" s="209"/>
      <c r="MWM183" s="209"/>
      <c r="MWN183" s="209"/>
      <c r="MWO183" s="209"/>
      <c r="MWP183" s="209"/>
      <c r="MWQ183" s="209"/>
      <c r="MWR183" s="209"/>
      <c r="MWS183" s="209"/>
      <c r="MWT183" s="209"/>
      <c r="MWU183" s="209"/>
      <c r="MWV183" s="209"/>
      <c r="MWW183" s="209"/>
      <c r="MWX183" s="209"/>
      <c r="MWY183" s="209"/>
      <c r="MWZ183" s="209"/>
      <c r="MXA183" s="209"/>
      <c r="MXB183" s="209"/>
      <c r="MXC183" s="209"/>
      <c r="MXD183" s="209"/>
      <c r="MXE183" s="209"/>
      <c r="MXF183" s="209"/>
      <c r="MXG183" s="209"/>
      <c r="MXH183" s="209"/>
      <c r="MXI183" s="209"/>
      <c r="MXJ183" s="209"/>
      <c r="MXK183" s="209"/>
      <c r="MXL183" s="209"/>
      <c r="MXM183" s="209"/>
      <c r="MXN183" s="209"/>
      <c r="MXO183" s="209"/>
      <c r="MXP183" s="209"/>
      <c r="MXQ183" s="209"/>
      <c r="MXR183" s="209"/>
      <c r="MXS183" s="209"/>
      <c r="MXT183" s="209"/>
      <c r="MXU183" s="209"/>
      <c r="MXV183" s="209"/>
      <c r="MXW183" s="209"/>
      <c r="MXX183" s="209"/>
      <c r="MXY183" s="209"/>
      <c r="MXZ183" s="209"/>
      <c r="MYA183" s="209"/>
      <c r="MYB183" s="209"/>
      <c r="MYC183" s="209"/>
      <c r="MYD183" s="209"/>
      <c r="MYE183" s="209"/>
      <c r="MYF183" s="209"/>
      <c r="MYG183" s="209"/>
      <c r="MYH183" s="209"/>
      <c r="MYI183" s="209"/>
      <c r="MYJ183" s="209"/>
      <c r="MYK183" s="209"/>
      <c r="MYL183" s="209"/>
      <c r="MYM183" s="209"/>
      <c r="MYN183" s="209"/>
      <c r="MYO183" s="209"/>
      <c r="MYP183" s="209"/>
      <c r="MYQ183" s="209"/>
      <c r="MYR183" s="209"/>
      <c r="MYS183" s="209"/>
      <c r="MYT183" s="209"/>
      <c r="MYU183" s="209"/>
      <c r="MYV183" s="209"/>
      <c r="MYW183" s="209"/>
      <c r="MYX183" s="209"/>
      <c r="MYY183" s="209"/>
      <c r="MYZ183" s="209"/>
      <c r="MZA183" s="209"/>
      <c r="MZB183" s="209"/>
      <c r="MZC183" s="209"/>
      <c r="MZD183" s="209"/>
      <c r="MZE183" s="209"/>
      <c r="MZF183" s="209"/>
      <c r="MZG183" s="209"/>
      <c r="MZH183" s="209"/>
      <c r="MZI183" s="209"/>
      <c r="MZJ183" s="209"/>
      <c r="MZK183" s="209"/>
      <c r="MZL183" s="209"/>
      <c r="MZM183" s="209"/>
      <c r="MZN183" s="209"/>
      <c r="MZO183" s="209"/>
      <c r="MZP183" s="209"/>
      <c r="MZQ183" s="209"/>
      <c r="MZR183" s="209"/>
      <c r="MZS183" s="209"/>
      <c r="MZT183" s="209"/>
      <c r="MZU183" s="209"/>
      <c r="MZV183" s="209"/>
      <c r="MZW183" s="209"/>
      <c r="MZX183" s="209"/>
      <c r="MZY183" s="209"/>
      <c r="MZZ183" s="209"/>
      <c r="NAA183" s="209"/>
      <c r="NAB183" s="209"/>
      <c r="NAC183" s="209"/>
      <c r="NAD183" s="209"/>
      <c r="NAE183" s="209"/>
      <c r="NAF183" s="209"/>
      <c r="NAG183" s="209"/>
      <c r="NAH183" s="209"/>
      <c r="NAI183" s="209"/>
      <c r="NAJ183" s="209"/>
      <c r="NAK183" s="209"/>
      <c r="NAL183" s="209"/>
      <c r="NAM183" s="209"/>
      <c r="NAN183" s="209"/>
      <c r="NAO183" s="209"/>
      <c r="NAP183" s="209"/>
      <c r="NAQ183" s="209"/>
      <c r="NAR183" s="209"/>
      <c r="NAS183" s="209"/>
      <c r="NAT183" s="209"/>
      <c r="NAU183" s="209"/>
      <c r="NAV183" s="209"/>
      <c r="NAW183" s="209"/>
      <c r="NAX183" s="209"/>
      <c r="NAY183" s="209"/>
      <c r="NAZ183" s="209"/>
      <c r="NBA183" s="209"/>
      <c r="NBB183" s="209"/>
      <c r="NBC183" s="209"/>
      <c r="NBD183" s="209"/>
      <c r="NBE183" s="209"/>
      <c r="NBF183" s="209"/>
      <c r="NBG183" s="209"/>
      <c r="NBH183" s="209"/>
      <c r="NBI183" s="209"/>
      <c r="NBJ183" s="209"/>
      <c r="NBK183" s="209"/>
      <c r="NBL183" s="209"/>
      <c r="NBM183" s="209"/>
      <c r="NBN183" s="209"/>
      <c r="NBO183" s="209"/>
      <c r="NBP183" s="209"/>
      <c r="NBQ183" s="209"/>
      <c r="NBR183" s="209"/>
      <c r="NBS183" s="209"/>
      <c r="NBT183" s="209"/>
      <c r="NBU183" s="209"/>
      <c r="NBV183" s="209"/>
      <c r="NBW183" s="209"/>
      <c r="NBX183" s="209"/>
      <c r="NBY183" s="209"/>
      <c r="NBZ183" s="209"/>
      <c r="NCA183" s="209"/>
      <c r="NCB183" s="209"/>
      <c r="NCC183" s="209"/>
      <c r="NCD183" s="209"/>
      <c r="NCE183" s="209"/>
      <c r="NCF183" s="209"/>
      <c r="NCG183" s="209"/>
      <c r="NCH183" s="209"/>
      <c r="NCI183" s="209"/>
      <c r="NCJ183" s="209"/>
      <c r="NCK183" s="209"/>
      <c r="NCL183" s="209"/>
      <c r="NCM183" s="209"/>
      <c r="NCN183" s="209"/>
      <c r="NCO183" s="209"/>
      <c r="NCP183" s="209"/>
      <c r="NCQ183" s="209"/>
      <c r="NCR183" s="209"/>
      <c r="NCS183" s="209"/>
      <c r="NCT183" s="209"/>
      <c r="NCU183" s="209"/>
      <c r="NCV183" s="209"/>
      <c r="NCW183" s="209"/>
      <c r="NCX183" s="209"/>
      <c r="NCY183" s="209"/>
      <c r="NCZ183" s="209"/>
      <c r="NDA183" s="209"/>
      <c r="NDB183" s="209"/>
      <c r="NDC183" s="209"/>
      <c r="NDD183" s="209"/>
      <c r="NDE183" s="209"/>
      <c r="NDF183" s="209"/>
      <c r="NDG183" s="209"/>
      <c r="NDH183" s="209"/>
      <c r="NDI183" s="209"/>
      <c r="NDJ183" s="209"/>
      <c r="NDK183" s="209"/>
      <c r="NDL183" s="209"/>
      <c r="NDM183" s="209"/>
      <c r="NDN183" s="209"/>
      <c r="NDO183" s="209"/>
      <c r="NDP183" s="209"/>
      <c r="NDQ183" s="209"/>
      <c r="NDR183" s="209"/>
      <c r="NDS183" s="209"/>
      <c r="NDT183" s="209"/>
      <c r="NDU183" s="209"/>
      <c r="NDV183" s="209"/>
      <c r="NDW183" s="209"/>
      <c r="NDX183" s="209"/>
      <c r="NDY183" s="209"/>
      <c r="NDZ183" s="209"/>
      <c r="NEA183" s="209"/>
      <c r="NEB183" s="209"/>
      <c r="NEC183" s="209"/>
      <c r="NED183" s="209"/>
      <c r="NEE183" s="209"/>
      <c r="NEF183" s="209"/>
      <c r="NEG183" s="209"/>
      <c r="NEH183" s="209"/>
      <c r="NEI183" s="209"/>
      <c r="NEJ183" s="209"/>
      <c r="NEK183" s="209"/>
      <c r="NEL183" s="209"/>
      <c r="NEM183" s="209"/>
      <c r="NEN183" s="209"/>
      <c r="NEO183" s="209"/>
      <c r="NEP183" s="209"/>
      <c r="NEQ183" s="209"/>
      <c r="NER183" s="209"/>
      <c r="NES183" s="209"/>
      <c r="NET183" s="209"/>
      <c r="NEU183" s="209"/>
      <c r="NEV183" s="209"/>
      <c r="NEW183" s="209"/>
      <c r="NEX183" s="209"/>
      <c r="NEY183" s="209"/>
      <c r="NEZ183" s="209"/>
      <c r="NFA183" s="209"/>
      <c r="NFB183" s="209"/>
      <c r="NFC183" s="209"/>
      <c r="NFD183" s="209"/>
      <c r="NFE183" s="209"/>
      <c r="NFF183" s="209"/>
      <c r="NFG183" s="209"/>
      <c r="NFH183" s="209"/>
      <c r="NFI183" s="209"/>
      <c r="NFJ183" s="209"/>
      <c r="NFK183" s="209"/>
      <c r="NFL183" s="209"/>
      <c r="NFM183" s="209"/>
      <c r="NFN183" s="209"/>
      <c r="NFO183" s="209"/>
      <c r="NFP183" s="209"/>
      <c r="NFQ183" s="209"/>
      <c r="NFR183" s="209"/>
      <c r="NFS183" s="209"/>
      <c r="NFT183" s="209"/>
      <c r="NFU183" s="209"/>
      <c r="NFV183" s="209"/>
      <c r="NFW183" s="209"/>
      <c r="NFX183" s="209"/>
      <c r="NFY183" s="209"/>
      <c r="NFZ183" s="209"/>
      <c r="NGA183" s="209"/>
      <c r="NGB183" s="209"/>
      <c r="NGC183" s="209"/>
      <c r="NGD183" s="209"/>
      <c r="NGE183" s="209"/>
      <c r="NGF183" s="209"/>
      <c r="NGG183" s="209"/>
      <c r="NGH183" s="209"/>
      <c r="NGI183" s="209"/>
      <c r="NGJ183" s="209"/>
      <c r="NGK183" s="209"/>
      <c r="NGL183" s="209"/>
      <c r="NGM183" s="209"/>
      <c r="NGN183" s="209"/>
      <c r="NGO183" s="209"/>
      <c r="NGP183" s="209"/>
      <c r="NGQ183" s="209"/>
      <c r="NGR183" s="209"/>
      <c r="NGS183" s="209"/>
      <c r="NGT183" s="209"/>
      <c r="NGU183" s="209"/>
      <c r="NGV183" s="209"/>
      <c r="NGW183" s="209"/>
      <c r="NGX183" s="209"/>
      <c r="NGY183" s="209"/>
      <c r="NGZ183" s="209"/>
      <c r="NHA183" s="209"/>
      <c r="NHB183" s="209"/>
      <c r="NHC183" s="209"/>
      <c r="NHD183" s="209"/>
      <c r="NHE183" s="209"/>
      <c r="NHF183" s="209"/>
      <c r="NHG183" s="209"/>
      <c r="NHH183" s="209"/>
      <c r="NHI183" s="209"/>
      <c r="NHJ183" s="209"/>
      <c r="NHK183" s="209"/>
      <c r="NHL183" s="209"/>
      <c r="NHM183" s="209"/>
      <c r="NHN183" s="209"/>
      <c r="NHO183" s="209"/>
      <c r="NHP183" s="209"/>
      <c r="NHQ183" s="209"/>
      <c r="NHR183" s="209"/>
      <c r="NHS183" s="209"/>
      <c r="NHT183" s="209"/>
      <c r="NHU183" s="209"/>
      <c r="NHV183" s="209"/>
      <c r="NHW183" s="209"/>
      <c r="NHX183" s="209"/>
      <c r="NHY183" s="209"/>
      <c r="NHZ183" s="209"/>
      <c r="NIA183" s="209"/>
      <c r="NIB183" s="209"/>
      <c r="NIC183" s="209"/>
      <c r="NID183" s="209"/>
      <c r="NIE183" s="209"/>
      <c r="NIF183" s="209"/>
      <c r="NIG183" s="209"/>
      <c r="NIH183" s="209"/>
      <c r="NII183" s="209"/>
      <c r="NIJ183" s="209"/>
      <c r="NIK183" s="209"/>
      <c r="NIL183" s="209"/>
      <c r="NIM183" s="209"/>
      <c r="NIN183" s="209"/>
      <c r="NIO183" s="209"/>
      <c r="NIP183" s="209"/>
      <c r="NIQ183" s="209"/>
      <c r="NIR183" s="209"/>
      <c r="NIS183" s="209"/>
      <c r="NIT183" s="209"/>
      <c r="NIU183" s="209"/>
      <c r="NIV183" s="209"/>
      <c r="NIW183" s="209"/>
      <c r="NIX183" s="209"/>
      <c r="NIY183" s="209"/>
      <c r="NIZ183" s="209"/>
      <c r="NJA183" s="209"/>
      <c r="NJB183" s="209"/>
      <c r="NJC183" s="209"/>
      <c r="NJD183" s="209"/>
      <c r="NJE183" s="209"/>
      <c r="NJF183" s="209"/>
      <c r="NJG183" s="209"/>
      <c r="NJH183" s="209"/>
      <c r="NJI183" s="209"/>
      <c r="NJJ183" s="209"/>
      <c r="NJK183" s="209"/>
      <c r="NJL183" s="209"/>
      <c r="NJM183" s="209"/>
      <c r="NJN183" s="209"/>
      <c r="NJO183" s="209"/>
      <c r="NJP183" s="209"/>
      <c r="NJQ183" s="209"/>
      <c r="NJR183" s="209"/>
      <c r="NJS183" s="209"/>
      <c r="NJT183" s="209"/>
      <c r="NJU183" s="209"/>
      <c r="NJV183" s="209"/>
      <c r="NJW183" s="209"/>
      <c r="NJX183" s="209"/>
      <c r="NJY183" s="209"/>
      <c r="NJZ183" s="209"/>
      <c r="NKA183" s="209"/>
      <c r="NKB183" s="209"/>
      <c r="NKC183" s="209"/>
      <c r="NKD183" s="209"/>
      <c r="NKE183" s="209"/>
      <c r="NKF183" s="209"/>
      <c r="NKG183" s="209"/>
      <c r="NKH183" s="209"/>
      <c r="NKI183" s="209"/>
      <c r="NKJ183" s="209"/>
      <c r="NKK183" s="209"/>
      <c r="NKL183" s="209"/>
      <c r="NKM183" s="209"/>
      <c r="NKN183" s="209"/>
      <c r="NKO183" s="209"/>
      <c r="NKP183" s="209"/>
      <c r="NKQ183" s="209"/>
      <c r="NKR183" s="209"/>
      <c r="NKS183" s="209"/>
      <c r="NKT183" s="209"/>
      <c r="NKU183" s="209"/>
      <c r="NKV183" s="209"/>
      <c r="NKW183" s="209"/>
      <c r="NKX183" s="209"/>
      <c r="NKY183" s="209"/>
      <c r="NKZ183" s="209"/>
      <c r="NLA183" s="209"/>
      <c r="NLB183" s="209"/>
      <c r="NLC183" s="209"/>
      <c r="NLD183" s="209"/>
      <c r="NLE183" s="209"/>
      <c r="NLF183" s="209"/>
      <c r="NLG183" s="209"/>
      <c r="NLH183" s="209"/>
      <c r="NLI183" s="209"/>
      <c r="NLJ183" s="209"/>
      <c r="NLK183" s="209"/>
      <c r="NLL183" s="209"/>
      <c r="NLM183" s="209"/>
      <c r="NLN183" s="209"/>
      <c r="NLO183" s="209"/>
      <c r="NLP183" s="209"/>
      <c r="NLQ183" s="209"/>
      <c r="NLR183" s="209"/>
      <c r="NLS183" s="209"/>
      <c r="NLT183" s="209"/>
      <c r="NLU183" s="209"/>
      <c r="NLV183" s="209"/>
      <c r="NLW183" s="209"/>
      <c r="NLX183" s="209"/>
      <c r="NLY183" s="209"/>
      <c r="NLZ183" s="209"/>
      <c r="NMA183" s="209"/>
      <c r="NMB183" s="209"/>
      <c r="NMC183" s="209"/>
      <c r="NMD183" s="209"/>
      <c r="NME183" s="209"/>
      <c r="NMF183" s="209"/>
      <c r="NMG183" s="209"/>
      <c r="NMH183" s="209"/>
      <c r="NMI183" s="209"/>
      <c r="NMJ183" s="209"/>
      <c r="NMK183" s="209"/>
      <c r="NML183" s="209"/>
      <c r="NMM183" s="209"/>
      <c r="NMN183" s="209"/>
      <c r="NMO183" s="209"/>
      <c r="NMP183" s="209"/>
      <c r="NMQ183" s="209"/>
      <c r="NMR183" s="209"/>
      <c r="NMS183" s="209"/>
      <c r="NMT183" s="209"/>
      <c r="NMU183" s="209"/>
      <c r="NMV183" s="209"/>
      <c r="NMW183" s="209"/>
      <c r="NMX183" s="209"/>
      <c r="NMY183" s="209"/>
      <c r="NMZ183" s="209"/>
      <c r="NNA183" s="209"/>
      <c r="NNB183" s="209"/>
      <c r="NNC183" s="209"/>
      <c r="NND183" s="209"/>
      <c r="NNE183" s="209"/>
      <c r="NNF183" s="209"/>
      <c r="NNG183" s="209"/>
      <c r="NNH183" s="209"/>
      <c r="NNI183" s="209"/>
      <c r="NNJ183" s="209"/>
      <c r="NNK183" s="209"/>
      <c r="NNL183" s="209"/>
      <c r="NNM183" s="209"/>
      <c r="NNN183" s="209"/>
      <c r="NNO183" s="209"/>
      <c r="NNP183" s="209"/>
      <c r="NNQ183" s="209"/>
      <c r="NNR183" s="209"/>
      <c r="NNS183" s="209"/>
      <c r="NNT183" s="209"/>
      <c r="NNU183" s="209"/>
      <c r="NNV183" s="209"/>
      <c r="NNW183" s="209"/>
      <c r="NNX183" s="209"/>
      <c r="NNY183" s="209"/>
      <c r="NNZ183" s="209"/>
      <c r="NOA183" s="209"/>
      <c r="NOB183" s="209"/>
      <c r="NOC183" s="209"/>
      <c r="NOD183" s="209"/>
      <c r="NOE183" s="209"/>
      <c r="NOF183" s="209"/>
      <c r="NOG183" s="209"/>
      <c r="NOH183" s="209"/>
      <c r="NOI183" s="209"/>
      <c r="NOJ183" s="209"/>
      <c r="NOK183" s="209"/>
      <c r="NOL183" s="209"/>
      <c r="NOM183" s="209"/>
      <c r="NON183" s="209"/>
      <c r="NOO183" s="209"/>
      <c r="NOP183" s="209"/>
      <c r="NOQ183" s="209"/>
      <c r="NOR183" s="209"/>
      <c r="NOS183" s="209"/>
      <c r="NOT183" s="209"/>
      <c r="NOU183" s="209"/>
      <c r="NOV183" s="209"/>
      <c r="NOW183" s="209"/>
      <c r="NOX183" s="209"/>
      <c r="NOY183" s="209"/>
      <c r="NOZ183" s="209"/>
      <c r="NPA183" s="209"/>
      <c r="NPB183" s="209"/>
      <c r="NPC183" s="209"/>
      <c r="NPD183" s="209"/>
      <c r="NPE183" s="209"/>
      <c r="NPF183" s="209"/>
      <c r="NPG183" s="209"/>
      <c r="NPH183" s="209"/>
      <c r="NPI183" s="209"/>
      <c r="NPJ183" s="209"/>
      <c r="NPK183" s="209"/>
      <c r="NPL183" s="209"/>
      <c r="NPM183" s="209"/>
      <c r="NPN183" s="209"/>
      <c r="NPO183" s="209"/>
      <c r="NPP183" s="209"/>
      <c r="NPQ183" s="209"/>
      <c r="NPR183" s="209"/>
      <c r="NPS183" s="209"/>
      <c r="NPT183" s="209"/>
      <c r="NPU183" s="209"/>
      <c r="NPV183" s="209"/>
      <c r="NPW183" s="209"/>
      <c r="NPX183" s="209"/>
      <c r="NPY183" s="209"/>
      <c r="NPZ183" s="209"/>
      <c r="NQA183" s="209"/>
      <c r="NQB183" s="209"/>
      <c r="NQC183" s="209"/>
      <c r="NQD183" s="209"/>
      <c r="NQE183" s="209"/>
      <c r="NQF183" s="209"/>
      <c r="NQG183" s="209"/>
      <c r="NQH183" s="209"/>
      <c r="NQI183" s="209"/>
      <c r="NQJ183" s="209"/>
      <c r="NQK183" s="209"/>
      <c r="NQL183" s="209"/>
      <c r="NQM183" s="209"/>
      <c r="NQN183" s="209"/>
      <c r="NQO183" s="209"/>
      <c r="NQP183" s="209"/>
      <c r="NQQ183" s="209"/>
      <c r="NQR183" s="209"/>
      <c r="NQS183" s="209"/>
      <c r="NQT183" s="209"/>
      <c r="NQU183" s="209"/>
      <c r="NQV183" s="209"/>
      <c r="NQW183" s="209"/>
      <c r="NQX183" s="209"/>
      <c r="NQY183" s="209"/>
      <c r="NQZ183" s="209"/>
      <c r="NRA183" s="209"/>
      <c r="NRB183" s="209"/>
      <c r="NRC183" s="209"/>
      <c r="NRD183" s="209"/>
      <c r="NRE183" s="209"/>
      <c r="NRF183" s="209"/>
      <c r="NRG183" s="209"/>
      <c r="NRH183" s="209"/>
      <c r="NRI183" s="209"/>
      <c r="NRJ183" s="209"/>
      <c r="NRK183" s="209"/>
      <c r="NRL183" s="209"/>
      <c r="NRM183" s="209"/>
      <c r="NRN183" s="209"/>
      <c r="NRO183" s="209"/>
      <c r="NRP183" s="209"/>
      <c r="NRQ183" s="209"/>
      <c r="NRR183" s="209"/>
      <c r="NRS183" s="209"/>
      <c r="NRT183" s="209"/>
      <c r="NRU183" s="209"/>
      <c r="NRV183" s="209"/>
      <c r="NRW183" s="209"/>
      <c r="NRX183" s="209"/>
      <c r="NRY183" s="209"/>
      <c r="NRZ183" s="209"/>
      <c r="NSA183" s="209"/>
      <c r="NSB183" s="209"/>
      <c r="NSC183" s="209"/>
      <c r="NSD183" s="209"/>
      <c r="NSE183" s="209"/>
      <c r="NSF183" s="209"/>
      <c r="NSG183" s="209"/>
      <c r="NSH183" s="209"/>
      <c r="NSI183" s="209"/>
      <c r="NSJ183" s="209"/>
      <c r="NSK183" s="209"/>
      <c r="NSL183" s="209"/>
      <c r="NSM183" s="209"/>
      <c r="NSN183" s="209"/>
      <c r="NSO183" s="209"/>
      <c r="NSP183" s="209"/>
      <c r="NSQ183" s="209"/>
      <c r="NSR183" s="209"/>
      <c r="NSS183" s="209"/>
      <c r="NST183" s="209"/>
      <c r="NSU183" s="209"/>
      <c r="NSV183" s="209"/>
      <c r="NSW183" s="209"/>
      <c r="NSX183" s="209"/>
      <c r="NSY183" s="209"/>
      <c r="NSZ183" s="209"/>
      <c r="NTA183" s="209"/>
      <c r="NTB183" s="209"/>
      <c r="NTC183" s="209"/>
      <c r="NTD183" s="209"/>
      <c r="NTE183" s="209"/>
      <c r="NTF183" s="209"/>
      <c r="NTG183" s="209"/>
      <c r="NTH183" s="209"/>
      <c r="NTI183" s="209"/>
      <c r="NTJ183" s="209"/>
      <c r="NTK183" s="209"/>
      <c r="NTL183" s="209"/>
      <c r="NTM183" s="209"/>
      <c r="NTN183" s="209"/>
      <c r="NTO183" s="209"/>
      <c r="NTP183" s="209"/>
      <c r="NTQ183" s="209"/>
      <c r="NTR183" s="209"/>
      <c r="NTS183" s="209"/>
      <c r="NTT183" s="209"/>
      <c r="NTU183" s="209"/>
      <c r="NTV183" s="209"/>
      <c r="NTW183" s="209"/>
      <c r="NTX183" s="209"/>
      <c r="NTY183" s="209"/>
      <c r="NTZ183" s="209"/>
      <c r="NUA183" s="209"/>
      <c r="NUB183" s="209"/>
      <c r="NUC183" s="209"/>
      <c r="NUD183" s="209"/>
      <c r="NUE183" s="209"/>
      <c r="NUF183" s="209"/>
      <c r="NUG183" s="209"/>
      <c r="NUH183" s="209"/>
      <c r="NUI183" s="209"/>
      <c r="NUJ183" s="209"/>
      <c r="NUK183" s="209"/>
      <c r="NUL183" s="209"/>
      <c r="NUM183" s="209"/>
      <c r="NUN183" s="209"/>
      <c r="NUO183" s="209"/>
      <c r="NUP183" s="209"/>
      <c r="NUQ183" s="209"/>
      <c r="NUR183" s="209"/>
      <c r="NUS183" s="209"/>
      <c r="NUT183" s="209"/>
      <c r="NUU183" s="209"/>
      <c r="NUV183" s="209"/>
      <c r="NUW183" s="209"/>
      <c r="NUX183" s="209"/>
      <c r="NUY183" s="209"/>
      <c r="NUZ183" s="209"/>
      <c r="NVA183" s="209"/>
      <c r="NVB183" s="209"/>
      <c r="NVC183" s="209"/>
      <c r="NVD183" s="209"/>
      <c r="NVE183" s="209"/>
      <c r="NVF183" s="209"/>
      <c r="NVG183" s="209"/>
      <c r="NVH183" s="209"/>
      <c r="NVI183" s="209"/>
      <c r="NVJ183" s="209"/>
      <c r="NVK183" s="209"/>
      <c r="NVL183" s="209"/>
      <c r="NVM183" s="209"/>
      <c r="NVN183" s="209"/>
      <c r="NVO183" s="209"/>
      <c r="NVP183" s="209"/>
      <c r="NVQ183" s="209"/>
      <c r="NVR183" s="209"/>
      <c r="NVS183" s="209"/>
      <c r="NVT183" s="209"/>
      <c r="NVU183" s="209"/>
      <c r="NVV183" s="209"/>
      <c r="NVW183" s="209"/>
      <c r="NVX183" s="209"/>
      <c r="NVY183" s="209"/>
      <c r="NVZ183" s="209"/>
      <c r="NWA183" s="209"/>
      <c r="NWB183" s="209"/>
      <c r="NWC183" s="209"/>
      <c r="NWD183" s="209"/>
      <c r="NWE183" s="209"/>
      <c r="NWF183" s="209"/>
      <c r="NWG183" s="209"/>
      <c r="NWH183" s="209"/>
      <c r="NWI183" s="209"/>
      <c r="NWJ183" s="209"/>
      <c r="NWK183" s="209"/>
      <c r="NWL183" s="209"/>
      <c r="NWM183" s="209"/>
      <c r="NWN183" s="209"/>
      <c r="NWO183" s="209"/>
      <c r="NWP183" s="209"/>
      <c r="NWQ183" s="209"/>
      <c r="NWR183" s="209"/>
      <c r="NWS183" s="209"/>
      <c r="NWT183" s="209"/>
      <c r="NWU183" s="209"/>
      <c r="NWV183" s="209"/>
      <c r="NWW183" s="209"/>
      <c r="NWX183" s="209"/>
      <c r="NWY183" s="209"/>
      <c r="NWZ183" s="209"/>
      <c r="NXA183" s="209"/>
      <c r="NXB183" s="209"/>
      <c r="NXC183" s="209"/>
      <c r="NXD183" s="209"/>
      <c r="NXE183" s="209"/>
      <c r="NXF183" s="209"/>
      <c r="NXG183" s="209"/>
      <c r="NXH183" s="209"/>
      <c r="NXI183" s="209"/>
      <c r="NXJ183" s="209"/>
      <c r="NXK183" s="209"/>
      <c r="NXL183" s="209"/>
      <c r="NXM183" s="209"/>
      <c r="NXN183" s="209"/>
      <c r="NXO183" s="209"/>
      <c r="NXP183" s="209"/>
      <c r="NXQ183" s="209"/>
      <c r="NXR183" s="209"/>
      <c r="NXS183" s="209"/>
      <c r="NXT183" s="209"/>
      <c r="NXU183" s="209"/>
      <c r="NXV183" s="209"/>
      <c r="NXW183" s="209"/>
      <c r="NXX183" s="209"/>
      <c r="NXY183" s="209"/>
      <c r="NXZ183" s="209"/>
      <c r="NYA183" s="209"/>
      <c r="NYB183" s="209"/>
      <c r="NYC183" s="209"/>
      <c r="NYD183" s="209"/>
      <c r="NYE183" s="209"/>
      <c r="NYF183" s="209"/>
      <c r="NYG183" s="209"/>
      <c r="NYH183" s="209"/>
      <c r="NYI183" s="209"/>
      <c r="NYJ183" s="209"/>
      <c r="NYK183" s="209"/>
      <c r="NYL183" s="209"/>
      <c r="NYM183" s="209"/>
      <c r="NYN183" s="209"/>
      <c r="NYO183" s="209"/>
      <c r="NYP183" s="209"/>
      <c r="NYQ183" s="209"/>
      <c r="NYR183" s="209"/>
      <c r="NYS183" s="209"/>
      <c r="NYT183" s="209"/>
      <c r="NYU183" s="209"/>
      <c r="NYV183" s="209"/>
      <c r="NYW183" s="209"/>
      <c r="NYX183" s="209"/>
      <c r="NYY183" s="209"/>
      <c r="NYZ183" s="209"/>
      <c r="NZA183" s="209"/>
      <c r="NZB183" s="209"/>
      <c r="NZC183" s="209"/>
      <c r="NZD183" s="209"/>
      <c r="NZE183" s="209"/>
      <c r="NZF183" s="209"/>
      <c r="NZG183" s="209"/>
      <c r="NZH183" s="209"/>
      <c r="NZI183" s="209"/>
      <c r="NZJ183" s="209"/>
      <c r="NZK183" s="209"/>
      <c r="NZL183" s="209"/>
      <c r="NZM183" s="209"/>
      <c r="NZN183" s="209"/>
      <c r="NZO183" s="209"/>
      <c r="NZP183" s="209"/>
      <c r="NZQ183" s="209"/>
      <c r="NZR183" s="209"/>
      <c r="NZS183" s="209"/>
      <c r="NZT183" s="209"/>
      <c r="NZU183" s="209"/>
      <c r="NZV183" s="209"/>
      <c r="NZW183" s="209"/>
      <c r="NZX183" s="209"/>
      <c r="NZY183" s="209"/>
      <c r="NZZ183" s="209"/>
      <c r="OAA183" s="209"/>
      <c r="OAB183" s="209"/>
      <c r="OAC183" s="209"/>
      <c r="OAD183" s="209"/>
      <c r="OAE183" s="209"/>
      <c r="OAF183" s="209"/>
      <c r="OAG183" s="209"/>
      <c r="OAH183" s="209"/>
      <c r="OAI183" s="209"/>
      <c r="OAJ183" s="209"/>
      <c r="OAK183" s="209"/>
      <c r="OAL183" s="209"/>
      <c r="OAM183" s="209"/>
      <c r="OAN183" s="209"/>
      <c r="OAO183" s="209"/>
      <c r="OAP183" s="209"/>
      <c r="OAQ183" s="209"/>
      <c r="OAR183" s="209"/>
      <c r="OAS183" s="209"/>
      <c r="OAT183" s="209"/>
      <c r="OAU183" s="209"/>
      <c r="OAV183" s="209"/>
      <c r="OAW183" s="209"/>
      <c r="OAX183" s="209"/>
      <c r="OAY183" s="209"/>
      <c r="OAZ183" s="209"/>
      <c r="OBA183" s="209"/>
      <c r="OBB183" s="209"/>
      <c r="OBC183" s="209"/>
      <c r="OBD183" s="209"/>
      <c r="OBE183" s="209"/>
      <c r="OBF183" s="209"/>
      <c r="OBG183" s="209"/>
      <c r="OBH183" s="209"/>
      <c r="OBI183" s="209"/>
      <c r="OBJ183" s="209"/>
      <c r="OBK183" s="209"/>
      <c r="OBL183" s="209"/>
      <c r="OBM183" s="209"/>
      <c r="OBN183" s="209"/>
      <c r="OBO183" s="209"/>
      <c r="OBP183" s="209"/>
      <c r="OBQ183" s="209"/>
      <c r="OBR183" s="209"/>
      <c r="OBS183" s="209"/>
      <c r="OBT183" s="209"/>
      <c r="OBU183" s="209"/>
      <c r="OBV183" s="209"/>
      <c r="OBW183" s="209"/>
      <c r="OBX183" s="209"/>
      <c r="OBY183" s="209"/>
      <c r="OBZ183" s="209"/>
      <c r="OCA183" s="209"/>
      <c r="OCB183" s="209"/>
      <c r="OCC183" s="209"/>
      <c r="OCD183" s="209"/>
      <c r="OCE183" s="209"/>
      <c r="OCF183" s="209"/>
      <c r="OCG183" s="209"/>
      <c r="OCH183" s="209"/>
      <c r="OCI183" s="209"/>
      <c r="OCJ183" s="209"/>
      <c r="OCK183" s="209"/>
      <c r="OCL183" s="209"/>
      <c r="OCM183" s="209"/>
      <c r="OCN183" s="209"/>
      <c r="OCO183" s="209"/>
      <c r="OCP183" s="209"/>
      <c r="OCQ183" s="209"/>
      <c r="OCR183" s="209"/>
      <c r="OCS183" s="209"/>
      <c r="OCT183" s="209"/>
      <c r="OCU183" s="209"/>
      <c r="OCV183" s="209"/>
      <c r="OCW183" s="209"/>
      <c r="OCX183" s="209"/>
      <c r="OCY183" s="209"/>
      <c r="OCZ183" s="209"/>
      <c r="ODA183" s="209"/>
      <c r="ODB183" s="209"/>
      <c r="ODC183" s="209"/>
      <c r="ODD183" s="209"/>
      <c r="ODE183" s="209"/>
      <c r="ODF183" s="209"/>
      <c r="ODG183" s="209"/>
      <c r="ODH183" s="209"/>
      <c r="ODI183" s="209"/>
      <c r="ODJ183" s="209"/>
      <c r="ODK183" s="209"/>
      <c r="ODL183" s="209"/>
      <c r="ODM183" s="209"/>
      <c r="ODN183" s="209"/>
      <c r="ODO183" s="209"/>
      <c r="ODP183" s="209"/>
      <c r="ODQ183" s="209"/>
      <c r="ODR183" s="209"/>
      <c r="ODS183" s="209"/>
      <c r="ODT183" s="209"/>
      <c r="ODU183" s="209"/>
      <c r="ODV183" s="209"/>
      <c r="ODW183" s="209"/>
      <c r="ODX183" s="209"/>
      <c r="ODY183" s="209"/>
      <c r="ODZ183" s="209"/>
      <c r="OEA183" s="209"/>
      <c r="OEB183" s="209"/>
      <c r="OEC183" s="209"/>
      <c r="OED183" s="209"/>
      <c r="OEE183" s="209"/>
      <c r="OEF183" s="209"/>
      <c r="OEG183" s="209"/>
      <c r="OEH183" s="209"/>
      <c r="OEI183" s="209"/>
      <c r="OEJ183" s="209"/>
      <c r="OEK183" s="209"/>
      <c r="OEL183" s="209"/>
      <c r="OEM183" s="209"/>
      <c r="OEN183" s="209"/>
      <c r="OEO183" s="209"/>
      <c r="OEP183" s="209"/>
      <c r="OEQ183" s="209"/>
      <c r="OER183" s="209"/>
      <c r="OES183" s="209"/>
      <c r="OET183" s="209"/>
      <c r="OEU183" s="209"/>
      <c r="OEV183" s="209"/>
      <c r="OEW183" s="209"/>
      <c r="OEX183" s="209"/>
      <c r="OEY183" s="209"/>
      <c r="OEZ183" s="209"/>
      <c r="OFA183" s="209"/>
      <c r="OFB183" s="209"/>
      <c r="OFC183" s="209"/>
      <c r="OFD183" s="209"/>
      <c r="OFE183" s="209"/>
      <c r="OFF183" s="209"/>
      <c r="OFG183" s="209"/>
      <c r="OFH183" s="209"/>
      <c r="OFI183" s="209"/>
      <c r="OFJ183" s="209"/>
      <c r="OFK183" s="209"/>
      <c r="OFL183" s="209"/>
      <c r="OFM183" s="209"/>
      <c r="OFN183" s="209"/>
      <c r="OFO183" s="209"/>
      <c r="OFP183" s="209"/>
      <c r="OFQ183" s="209"/>
      <c r="OFR183" s="209"/>
      <c r="OFS183" s="209"/>
      <c r="OFT183" s="209"/>
      <c r="OFU183" s="209"/>
      <c r="OFV183" s="209"/>
      <c r="OFW183" s="209"/>
      <c r="OFX183" s="209"/>
      <c r="OFY183" s="209"/>
      <c r="OFZ183" s="209"/>
      <c r="OGA183" s="209"/>
      <c r="OGB183" s="209"/>
      <c r="OGC183" s="209"/>
      <c r="OGD183" s="209"/>
      <c r="OGE183" s="209"/>
      <c r="OGF183" s="209"/>
      <c r="OGG183" s="209"/>
      <c r="OGH183" s="209"/>
      <c r="OGI183" s="209"/>
      <c r="OGJ183" s="209"/>
      <c r="OGK183" s="209"/>
      <c r="OGL183" s="209"/>
      <c r="OGM183" s="209"/>
      <c r="OGN183" s="209"/>
      <c r="OGO183" s="209"/>
      <c r="OGP183" s="209"/>
      <c r="OGQ183" s="209"/>
      <c r="OGR183" s="209"/>
      <c r="OGS183" s="209"/>
      <c r="OGT183" s="209"/>
      <c r="OGU183" s="209"/>
      <c r="OGV183" s="209"/>
      <c r="OGW183" s="209"/>
      <c r="OGX183" s="209"/>
      <c r="OGY183" s="209"/>
      <c r="OGZ183" s="209"/>
      <c r="OHA183" s="209"/>
      <c r="OHB183" s="209"/>
      <c r="OHC183" s="209"/>
      <c r="OHD183" s="209"/>
      <c r="OHE183" s="209"/>
      <c r="OHF183" s="209"/>
      <c r="OHG183" s="209"/>
      <c r="OHH183" s="209"/>
      <c r="OHI183" s="209"/>
      <c r="OHJ183" s="209"/>
      <c r="OHK183" s="209"/>
      <c r="OHL183" s="209"/>
      <c r="OHM183" s="209"/>
      <c r="OHN183" s="209"/>
      <c r="OHO183" s="209"/>
      <c r="OHP183" s="209"/>
      <c r="OHQ183" s="209"/>
      <c r="OHR183" s="209"/>
      <c r="OHS183" s="209"/>
      <c r="OHT183" s="209"/>
      <c r="OHU183" s="209"/>
      <c r="OHV183" s="209"/>
      <c r="OHW183" s="209"/>
      <c r="OHX183" s="209"/>
      <c r="OHY183" s="209"/>
      <c r="OHZ183" s="209"/>
      <c r="OIA183" s="209"/>
      <c r="OIB183" s="209"/>
      <c r="OIC183" s="209"/>
      <c r="OID183" s="209"/>
      <c r="OIE183" s="209"/>
      <c r="OIF183" s="209"/>
      <c r="OIG183" s="209"/>
      <c r="OIH183" s="209"/>
      <c r="OII183" s="209"/>
      <c r="OIJ183" s="209"/>
      <c r="OIK183" s="209"/>
      <c r="OIL183" s="209"/>
      <c r="OIM183" s="209"/>
      <c r="OIN183" s="209"/>
      <c r="OIO183" s="209"/>
      <c r="OIP183" s="209"/>
      <c r="OIQ183" s="209"/>
      <c r="OIR183" s="209"/>
      <c r="OIS183" s="209"/>
      <c r="OIT183" s="209"/>
      <c r="OIU183" s="209"/>
      <c r="OIV183" s="209"/>
      <c r="OIW183" s="209"/>
      <c r="OIX183" s="209"/>
      <c r="OIY183" s="209"/>
      <c r="OIZ183" s="209"/>
      <c r="OJA183" s="209"/>
      <c r="OJB183" s="209"/>
      <c r="OJC183" s="209"/>
      <c r="OJD183" s="209"/>
      <c r="OJE183" s="209"/>
      <c r="OJF183" s="209"/>
      <c r="OJG183" s="209"/>
      <c r="OJH183" s="209"/>
      <c r="OJI183" s="209"/>
      <c r="OJJ183" s="209"/>
      <c r="OJK183" s="209"/>
      <c r="OJL183" s="209"/>
      <c r="OJM183" s="209"/>
      <c r="OJN183" s="209"/>
      <c r="OJO183" s="209"/>
      <c r="OJP183" s="209"/>
      <c r="OJQ183" s="209"/>
      <c r="OJR183" s="209"/>
      <c r="OJS183" s="209"/>
      <c r="OJT183" s="209"/>
      <c r="OJU183" s="209"/>
      <c r="OJV183" s="209"/>
      <c r="OJW183" s="209"/>
      <c r="OJX183" s="209"/>
      <c r="OJY183" s="209"/>
      <c r="OJZ183" s="209"/>
      <c r="OKA183" s="209"/>
      <c r="OKB183" s="209"/>
      <c r="OKC183" s="209"/>
      <c r="OKD183" s="209"/>
      <c r="OKE183" s="209"/>
      <c r="OKF183" s="209"/>
      <c r="OKG183" s="209"/>
      <c r="OKH183" s="209"/>
      <c r="OKI183" s="209"/>
      <c r="OKJ183" s="209"/>
      <c r="OKK183" s="209"/>
      <c r="OKL183" s="209"/>
      <c r="OKM183" s="209"/>
      <c r="OKN183" s="209"/>
      <c r="OKO183" s="209"/>
      <c r="OKP183" s="209"/>
      <c r="OKQ183" s="209"/>
      <c r="OKR183" s="209"/>
      <c r="OKS183" s="209"/>
      <c r="OKT183" s="209"/>
      <c r="OKU183" s="209"/>
      <c r="OKV183" s="209"/>
      <c r="OKW183" s="209"/>
      <c r="OKX183" s="209"/>
      <c r="OKY183" s="209"/>
      <c r="OKZ183" s="209"/>
      <c r="OLA183" s="209"/>
      <c r="OLB183" s="209"/>
      <c r="OLC183" s="209"/>
      <c r="OLD183" s="209"/>
      <c r="OLE183" s="209"/>
      <c r="OLF183" s="209"/>
      <c r="OLG183" s="209"/>
      <c r="OLH183" s="209"/>
      <c r="OLI183" s="209"/>
      <c r="OLJ183" s="209"/>
      <c r="OLK183" s="209"/>
      <c r="OLL183" s="209"/>
      <c r="OLM183" s="209"/>
      <c r="OLN183" s="209"/>
      <c r="OLO183" s="209"/>
      <c r="OLP183" s="209"/>
      <c r="OLQ183" s="209"/>
      <c r="OLR183" s="209"/>
      <c r="OLS183" s="209"/>
      <c r="OLT183" s="209"/>
      <c r="OLU183" s="209"/>
      <c r="OLV183" s="209"/>
      <c r="OLW183" s="209"/>
      <c r="OLX183" s="209"/>
      <c r="OLY183" s="209"/>
      <c r="OLZ183" s="209"/>
      <c r="OMA183" s="209"/>
      <c r="OMB183" s="209"/>
      <c r="OMC183" s="209"/>
      <c r="OMD183" s="209"/>
      <c r="OME183" s="209"/>
      <c r="OMF183" s="209"/>
      <c r="OMG183" s="209"/>
      <c r="OMH183" s="209"/>
      <c r="OMI183" s="209"/>
      <c r="OMJ183" s="209"/>
      <c r="OMK183" s="209"/>
      <c r="OML183" s="209"/>
      <c r="OMM183" s="209"/>
      <c r="OMN183" s="209"/>
      <c r="OMO183" s="209"/>
      <c r="OMP183" s="209"/>
      <c r="OMQ183" s="209"/>
      <c r="OMR183" s="209"/>
      <c r="OMS183" s="209"/>
      <c r="OMT183" s="209"/>
      <c r="OMU183" s="209"/>
      <c r="OMV183" s="209"/>
      <c r="OMW183" s="209"/>
      <c r="OMX183" s="209"/>
      <c r="OMY183" s="209"/>
      <c r="OMZ183" s="209"/>
      <c r="ONA183" s="209"/>
      <c r="ONB183" s="209"/>
      <c r="ONC183" s="209"/>
      <c r="OND183" s="209"/>
      <c r="ONE183" s="209"/>
      <c r="ONF183" s="209"/>
      <c r="ONG183" s="209"/>
      <c r="ONH183" s="209"/>
      <c r="ONI183" s="209"/>
      <c r="ONJ183" s="209"/>
      <c r="ONK183" s="209"/>
      <c r="ONL183" s="209"/>
      <c r="ONM183" s="209"/>
      <c r="ONN183" s="209"/>
      <c r="ONO183" s="209"/>
      <c r="ONP183" s="209"/>
      <c r="ONQ183" s="209"/>
      <c r="ONR183" s="209"/>
      <c r="ONS183" s="209"/>
      <c r="ONT183" s="209"/>
      <c r="ONU183" s="209"/>
      <c r="ONV183" s="209"/>
      <c r="ONW183" s="209"/>
      <c r="ONX183" s="209"/>
      <c r="ONY183" s="209"/>
      <c r="ONZ183" s="209"/>
      <c r="OOA183" s="209"/>
      <c r="OOB183" s="209"/>
      <c r="OOC183" s="209"/>
      <c r="OOD183" s="209"/>
      <c r="OOE183" s="209"/>
      <c r="OOF183" s="209"/>
      <c r="OOG183" s="209"/>
      <c r="OOH183" s="209"/>
      <c r="OOI183" s="209"/>
      <c r="OOJ183" s="209"/>
      <c r="OOK183" s="209"/>
      <c r="OOL183" s="209"/>
      <c r="OOM183" s="209"/>
      <c r="OON183" s="209"/>
      <c r="OOO183" s="209"/>
      <c r="OOP183" s="209"/>
      <c r="OOQ183" s="209"/>
      <c r="OOR183" s="209"/>
      <c r="OOS183" s="209"/>
      <c r="OOT183" s="209"/>
      <c r="OOU183" s="209"/>
      <c r="OOV183" s="209"/>
      <c r="OOW183" s="209"/>
      <c r="OOX183" s="209"/>
      <c r="OOY183" s="209"/>
      <c r="OOZ183" s="209"/>
      <c r="OPA183" s="209"/>
      <c r="OPB183" s="209"/>
      <c r="OPC183" s="209"/>
      <c r="OPD183" s="209"/>
      <c r="OPE183" s="209"/>
      <c r="OPF183" s="209"/>
      <c r="OPG183" s="209"/>
      <c r="OPH183" s="209"/>
      <c r="OPI183" s="209"/>
      <c r="OPJ183" s="209"/>
      <c r="OPK183" s="209"/>
      <c r="OPL183" s="209"/>
      <c r="OPM183" s="209"/>
      <c r="OPN183" s="209"/>
      <c r="OPO183" s="209"/>
      <c r="OPP183" s="209"/>
      <c r="OPQ183" s="209"/>
      <c r="OPR183" s="209"/>
      <c r="OPS183" s="209"/>
      <c r="OPT183" s="209"/>
      <c r="OPU183" s="209"/>
      <c r="OPV183" s="209"/>
      <c r="OPW183" s="209"/>
      <c r="OPX183" s="209"/>
      <c r="OPY183" s="209"/>
      <c r="OPZ183" s="209"/>
      <c r="OQA183" s="209"/>
      <c r="OQB183" s="209"/>
      <c r="OQC183" s="209"/>
      <c r="OQD183" s="209"/>
      <c r="OQE183" s="209"/>
      <c r="OQF183" s="209"/>
      <c r="OQG183" s="209"/>
      <c r="OQH183" s="209"/>
      <c r="OQI183" s="209"/>
      <c r="OQJ183" s="209"/>
      <c r="OQK183" s="209"/>
      <c r="OQL183" s="209"/>
      <c r="OQM183" s="209"/>
      <c r="OQN183" s="209"/>
      <c r="OQO183" s="209"/>
      <c r="OQP183" s="209"/>
      <c r="OQQ183" s="209"/>
      <c r="OQR183" s="209"/>
      <c r="OQS183" s="209"/>
      <c r="OQT183" s="209"/>
      <c r="OQU183" s="209"/>
      <c r="OQV183" s="209"/>
      <c r="OQW183" s="209"/>
      <c r="OQX183" s="209"/>
      <c r="OQY183" s="209"/>
      <c r="OQZ183" s="209"/>
      <c r="ORA183" s="209"/>
      <c r="ORB183" s="209"/>
      <c r="ORC183" s="209"/>
      <c r="ORD183" s="209"/>
      <c r="ORE183" s="209"/>
      <c r="ORF183" s="209"/>
      <c r="ORG183" s="209"/>
      <c r="ORH183" s="209"/>
      <c r="ORI183" s="209"/>
      <c r="ORJ183" s="209"/>
      <c r="ORK183" s="209"/>
      <c r="ORL183" s="209"/>
      <c r="ORM183" s="209"/>
      <c r="ORN183" s="209"/>
      <c r="ORO183" s="209"/>
      <c r="ORP183" s="209"/>
      <c r="ORQ183" s="209"/>
      <c r="ORR183" s="209"/>
      <c r="ORS183" s="209"/>
      <c r="ORT183" s="209"/>
      <c r="ORU183" s="209"/>
      <c r="ORV183" s="209"/>
      <c r="ORW183" s="209"/>
      <c r="ORX183" s="209"/>
      <c r="ORY183" s="209"/>
      <c r="ORZ183" s="209"/>
      <c r="OSA183" s="209"/>
      <c r="OSB183" s="209"/>
      <c r="OSC183" s="209"/>
      <c r="OSD183" s="209"/>
      <c r="OSE183" s="209"/>
      <c r="OSF183" s="209"/>
      <c r="OSG183" s="209"/>
      <c r="OSH183" s="209"/>
      <c r="OSI183" s="209"/>
      <c r="OSJ183" s="209"/>
      <c r="OSK183" s="209"/>
      <c r="OSL183" s="209"/>
      <c r="OSM183" s="209"/>
      <c r="OSN183" s="209"/>
      <c r="OSO183" s="209"/>
      <c r="OSP183" s="209"/>
      <c r="OSQ183" s="209"/>
      <c r="OSR183" s="209"/>
      <c r="OSS183" s="209"/>
      <c r="OST183" s="209"/>
      <c r="OSU183" s="209"/>
      <c r="OSV183" s="209"/>
      <c r="OSW183" s="209"/>
      <c r="OSX183" s="209"/>
      <c r="OSY183" s="209"/>
      <c r="OSZ183" s="209"/>
      <c r="OTA183" s="209"/>
      <c r="OTB183" s="209"/>
      <c r="OTC183" s="209"/>
      <c r="OTD183" s="209"/>
      <c r="OTE183" s="209"/>
      <c r="OTF183" s="209"/>
      <c r="OTG183" s="209"/>
      <c r="OTH183" s="209"/>
      <c r="OTI183" s="209"/>
      <c r="OTJ183" s="209"/>
      <c r="OTK183" s="209"/>
      <c r="OTL183" s="209"/>
      <c r="OTM183" s="209"/>
      <c r="OTN183" s="209"/>
      <c r="OTO183" s="209"/>
      <c r="OTP183" s="209"/>
      <c r="OTQ183" s="209"/>
      <c r="OTR183" s="209"/>
      <c r="OTS183" s="209"/>
      <c r="OTT183" s="209"/>
      <c r="OTU183" s="209"/>
      <c r="OTV183" s="209"/>
      <c r="OTW183" s="209"/>
      <c r="OTX183" s="209"/>
      <c r="OTY183" s="209"/>
      <c r="OTZ183" s="209"/>
      <c r="OUA183" s="209"/>
      <c r="OUB183" s="209"/>
      <c r="OUC183" s="209"/>
      <c r="OUD183" s="209"/>
      <c r="OUE183" s="209"/>
      <c r="OUF183" s="209"/>
      <c r="OUG183" s="209"/>
      <c r="OUH183" s="209"/>
      <c r="OUI183" s="209"/>
      <c r="OUJ183" s="209"/>
      <c r="OUK183" s="209"/>
      <c r="OUL183" s="209"/>
      <c r="OUM183" s="209"/>
      <c r="OUN183" s="209"/>
      <c r="OUO183" s="209"/>
      <c r="OUP183" s="209"/>
      <c r="OUQ183" s="209"/>
      <c r="OUR183" s="209"/>
      <c r="OUS183" s="209"/>
      <c r="OUT183" s="209"/>
      <c r="OUU183" s="209"/>
      <c r="OUV183" s="209"/>
      <c r="OUW183" s="209"/>
      <c r="OUX183" s="209"/>
      <c r="OUY183" s="209"/>
      <c r="OUZ183" s="209"/>
      <c r="OVA183" s="209"/>
      <c r="OVB183" s="209"/>
      <c r="OVC183" s="209"/>
      <c r="OVD183" s="209"/>
      <c r="OVE183" s="209"/>
      <c r="OVF183" s="209"/>
      <c r="OVG183" s="209"/>
      <c r="OVH183" s="209"/>
      <c r="OVI183" s="209"/>
      <c r="OVJ183" s="209"/>
      <c r="OVK183" s="209"/>
      <c r="OVL183" s="209"/>
      <c r="OVM183" s="209"/>
      <c r="OVN183" s="209"/>
      <c r="OVO183" s="209"/>
      <c r="OVP183" s="209"/>
      <c r="OVQ183" s="209"/>
      <c r="OVR183" s="209"/>
      <c r="OVS183" s="209"/>
      <c r="OVT183" s="209"/>
      <c r="OVU183" s="209"/>
      <c r="OVV183" s="209"/>
      <c r="OVW183" s="209"/>
      <c r="OVX183" s="209"/>
      <c r="OVY183" s="209"/>
      <c r="OVZ183" s="209"/>
      <c r="OWA183" s="209"/>
      <c r="OWB183" s="209"/>
      <c r="OWC183" s="209"/>
      <c r="OWD183" s="209"/>
      <c r="OWE183" s="209"/>
      <c r="OWF183" s="209"/>
      <c r="OWG183" s="209"/>
      <c r="OWH183" s="209"/>
      <c r="OWI183" s="209"/>
      <c r="OWJ183" s="209"/>
      <c r="OWK183" s="209"/>
      <c r="OWL183" s="209"/>
      <c r="OWM183" s="209"/>
      <c r="OWN183" s="209"/>
      <c r="OWO183" s="209"/>
      <c r="OWP183" s="209"/>
      <c r="OWQ183" s="209"/>
      <c r="OWR183" s="209"/>
      <c r="OWS183" s="209"/>
      <c r="OWT183" s="209"/>
      <c r="OWU183" s="209"/>
      <c r="OWV183" s="209"/>
      <c r="OWW183" s="209"/>
      <c r="OWX183" s="209"/>
      <c r="OWY183" s="209"/>
      <c r="OWZ183" s="209"/>
      <c r="OXA183" s="209"/>
      <c r="OXB183" s="209"/>
      <c r="OXC183" s="209"/>
      <c r="OXD183" s="209"/>
      <c r="OXE183" s="209"/>
      <c r="OXF183" s="209"/>
      <c r="OXG183" s="209"/>
      <c r="OXH183" s="209"/>
      <c r="OXI183" s="209"/>
      <c r="OXJ183" s="209"/>
      <c r="OXK183" s="209"/>
      <c r="OXL183" s="209"/>
      <c r="OXM183" s="209"/>
      <c r="OXN183" s="209"/>
      <c r="OXO183" s="209"/>
      <c r="OXP183" s="209"/>
      <c r="OXQ183" s="209"/>
      <c r="OXR183" s="209"/>
      <c r="OXS183" s="209"/>
      <c r="OXT183" s="209"/>
      <c r="OXU183" s="209"/>
      <c r="OXV183" s="209"/>
      <c r="OXW183" s="209"/>
      <c r="OXX183" s="209"/>
      <c r="OXY183" s="209"/>
      <c r="OXZ183" s="209"/>
      <c r="OYA183" s="209"/>
      <c r="OYB183" s="209"/>
      <c r="OYC183" s="209"/>
      <c r="OYD183" s="209"/>
      <c r="OYE183" s="209"/>
      <c r="OYF183" s="209"/>
      <c r="OYG183" s="209"/>
      <c r="OYH183" s="209"/>
      <c r="OYI183" s="209"/>
      <c r="OYJ183" s="209"/>
      <c r="OYK183" s="209"/>
      <c r="OYL183" s="209"/>
      <c r="OYM183" s="209"/>
      <c r="OYN183" s="209"/>
      <c r="OYO183" s="209"/>
      <c r="OYP183" s="209"/>
      <c r="OYQ183" s="209"/>
      <c r="OYR183" s="209"/>
      <c r="OYS183" s="209"/>
      <c r="OYT183" s="209"/>
      <c r="OYU183" s="209"/>
      <c r="OYV183" s="209"/>
      <c r="OYW183" s="209"/>
      <c r="OYX183" s="209"/>
      <c r="OYY183" s="209"/>
      <c r="OYZ183" s="209"/>
      <c r="OZA183" s="209"/>
      <c r="OZB183" s="209"/>
      <c r="OZC183" s="209"/>
      <c r="OZD183" s="209"/>
      <c r="OZE183" s="209"/>
      <c r="OZF183" s="209"/>
      <c r="OZG183" s="209"/>
      <c r="OZH183" s="209"/>
      <c r="OZI183" s="209"/>
      <c r="OZJ183" s="209"/>
      <c r="OZK183" s="209"/>
      <c r="OZL183" s="209"/>
      <c r="OZM183" s="209"/>
      <c r="OZN183" s="209"/>
      <c r="OZO183" s="209"/>
      <c r="OZP183" s="209"/>
      <c r="OZQ183" s="209"/>
      <c r="OZR183" s="209"/>
      <c r="OZS183" s="209"/>
      <c r="OZT183" s="209"/>
      <c r="OZU183" s="209"/>
      <c r="OZV183" s="209"/>
      <c r="OZW183" s="209"/>
      <c r="OZX183" s="209"/>
      <c r="OZY183" s="209"/>
      <c r="OZZ183" s="209"/>
      <c r="PAA183" s="209"/>
      <c r="PAB183" s="209"/>
      <c r="PAC183" s="209"/>
      <c r="PAD183" s="209"/>
      <c r="PAE183" s="209"/>
      <c r="PAF183" s="209"/>
      <c r="PAG183" s="209"/>
      <c r="PAH183" s="209"/>
      <c r="PAI183" s="209"/>
      <c r="PAJ183" s="209"/>
      <c r="PAK183" s="209"/>
      <c r="PAL183" s="209"/>
      <c r="PAM183" s="209"/>
      <c r="PAN183" s="209"/>
      <c r="PAO183" s="209"/>
      <c r="PAP183" s="209"/>
      <c r="PAQ183" s="209"/>
      <c r="PAR183" s="209"/>
      <c r="PAS183" s="209"/>
      <c r="PAT183" s="209"/>
      <c r="PAU183" s="209"/>
      <c r="PAV183" s="209"/>
      <c r="PAW183" s="209"/>
      <c r="PAX183" s="209"/>
      <c r="PAY183" s="209"/>
      <c r="PAZ183" s="209"/>
      <c r="PBA183" s="209"/>
      <c r="PBB183" s="209"/>
      <c r="PBC183" s="209"/>
      <c r="PBD183" s="209"/>
      <c r="PBE183" s="209"/>
      <c r="PBF183" s="209"/>
      <c r="PBG183" s="209"/>
      <c r="PBH183" s="209"/>
      <c r="PBI183" s="209"/>
      <c r="PBJ183" s="209"/>
      <c r="PBK183" s="209"/>
      <c r="PBL183" s="209"/>
      <c r="PBM183" s="209"/>
      <c r="PBN183" s="209"/>
      <c r="PBO183" s="209"/>
      <c r="PBP183" s="209"/>
      <c r="PBQ183" s="209"/>
      <c r="PBR183" s="209"/>
      <c r="PBS183" s="209"/>
      <c r="PBT183" s="209"/>
      <c r="PBU183" s="209"/>
      <c r="PBV183" s="209"/>
      <c r="PBW183" s="209"/>
      <c r="PBX183" s="209"/>
      <c r="PBY183" s="209"/>
      <c r="PBZ183" s="209"/>
      <c r="PCA183" s="209"/>
      <c r="PCB183" s="209"/>
      <c r="PCC183" s="209"/>
      <c r="PCD183" s="209"/>
      <c r="PCE183" s="209"/>
      <c r="PCF183" s="209"/>
      <c r="PCG183" s="209"/>
      <c r="PCH183" s="209"/>
      <c r="PCI183" s="209"/>
      <c r="PCJ183" s="209"/>
      <c r="PCK183" s="209"/>
      <c r="PCL183" s="209"/>
      <c r="PCM183" s="209"/>
      <c r="PCN183" s="209"/>
      <c r="PCO183" s="209"/>
      <c r="PCP183" s="209"/>
      <c r="PCQ183" s="209"/>
      <c r="PCR183" s="209"/>
      <c r="PCS183" s="209"/>
      <c r="PCT183" s="209"/>
      <c r="PCU183" s="209"/>
      <c r="PCV183" s="209"/>
      <c r="PCW183" s="209"/>
      <c r="PCX183" s="209"/>
      <c r="PCY183" s="209"/>
      <c r="PCZ183" s="209"/>
      <c r="PDA183" s="209"/>
      <c r="PDB183" s="209"/>
      <c r="PDC183" s="209"/>
      <c r="PDD183" s="209"/>
      <c r="PDE183" s="209"/>
      <c r="PDF183" s="209"/>
      <c r="PDG183" s="209"/>
      <c r="PDH183" s="209"/>
      <c r="PDI183" s="209"/>
      <c r="PDJ183" s="209"/>
      <c r="PDK183" s="209"/>
      <c r="PDL183" s="209"/>
      <c r="PDM183" s="209"/>
      <c r="PDN183" s="209"/>
      <c r="PDO183" s="209"/>
      <c r="PDP183" s="209"/>
      <c r="PDQ183" s="209"/>
      <c r="PDR183" s="209"/>
      <c r="PDS183" s="209"/>
      <c r="PDT183" s="209"/>
      <c r="PDU183" s="209"/>
      <c r="PDV183" s="209"/>
      <c r="PDW183" s="209"/>
      <c r="PDX183" s="209"/>
      <c r="PDY183" s="209"/>
      <c r="PDZ183" s="209"/>
      <c r="PEA183" s="209"/>
      <c r="PEB183" s="209"/>
      <c r="PEC183" s="209"/>
      <c r="PED183" s="209"/>
      <c r="PEE183" s="209"/>
      <c r="PEF183" s="209"/>
      <c r="PEG183" s="209"/>
      <c r="PEH183" s="209"/>
      <c r="PEI183" s="209"/>
      <c r="PEJ183" s="209"/>
      <c r="PEK183" s="209"/>
      <c r="PEL183" s="209"/>
      <c r="PEM183" s="209"/>
      <c r="PEN183" s="209"/>
      <c r="PEO183" s="209"/>
      <c r="PEP183" s="209"/>
      <c r="PEQ183" s="209"/>
      <c r="PER183" s="209"/>
      <c r="PES183" s="209"/>
      <c r="PET183" s="209"/>
      <c r="PEU183" s="209"/>
      <c r="PEV183" s="209"/>
      <c r="PEW183" s="209"/>
      <c r="PEX183" s="209"/>
      <c r="PEY183" s="209"/>
      <c r="PEZ183" s="209"/>
      <c r="PFA183" s="209"/>
      <c r="PFB183" s="209"/>
      <c r="PFC183" s="209"/>
      <c r="PFD183" s="209"/>
      <c r="PFE183" s="209"/>
      <c r="PFF183" s="209"/>
      <c r="PFG183" s="209"/>
      <c r="PFH183" s="209"/>
      <c r="PFI183" s="209"/>
      <c r="PFJ183" s="209"/>
      <c r="PFK183" s="209"/>
      <c r="PFL183" s="209"/>
      <c r="PFM183" s="209"/>
      <c r="PFN183" s="209"/>
      <c r="PFO183" s="209"/>
      <c r="PFP183" s="209"/>
      <c r="PFQ183" s="209"/>
      <c r="PFR183" s="209"/>
      <c r="PFS183" s="209"/>
      <c r="PFT183" s="209"/>
      <c r="PFU183" s="209"/>
      <c r="PFV183" s="209"/>
      <c r="PFW183" s="209"/>
      <c r="PFX183" s="209"/>
      <c r="PFY183" s="209"/>
      <c r="PFZ183" s="209"/>
      <c r="PGA183" s="209"/>
      <c r="PGB183" s="209"/>
      <c r="PGC183" s="209"/>
      <c r="PGD183" s="209"/>
      <c r="PGE183" s="209"/>
      <c r="PGF183" s="209"/>
      <c r="PGG183" s="209"/>
      <c r="PGH183" s="209"/>
      <c r="PGI183" s="209"/>
      <c r="PGJ183" s="209"/>
      <c r="PGK183" s="209"/>
      <c r="PGL183" s="209"/>
      <c r="PGM183" s="209"/>
      <c r="PGN183" s="209"/>
      <c r="PGO183" s="209"/>
      <c r="PGP183" s="209"/>
      <c r="PGQ183" s="209"/>
      <c r="PGR183" s="209"/>
      <c r="PGS183" s="209"/>
      <c r="PGT183" s="209"/>
      <c r="PGU183" s="209"/>
      <c r="PGV183" s="209"/>
      <c r="PGW183" s="209"/>
      <c r="PGX183" s="209"/>
      <c r="PGY183" s="209"/>
      <c r="PGZ183" s="209"/>
      <c r="PHA183" s="209"/>
      <c r="PHB183" s="209"/>
      <c r="PHC183" s="209"/>
      <c r="PHD183" s="209"/>
      <c r="PHE183" s="209"/>
      <c r="PHF183" s="209"/>
      <c r="PHG183" s="209"/>
      <c r="PHH183" s="209"/>
      <c r="PHI183" s="209"/>
      <c r="PHJ183" s="209"/>
      <c r="PHK183" s="209"/>
      <c r="PHL183" s="209"/>
      <c r="PHM183" s="209"/>
      <c r="PHN183" s="209"/>
      <c r="PHO183" s="209"/>
      <c r="PHP183" s="209"/>
      <c r="PHQ183" s="209"/>
      <c r="PHR183" s="209"/>
      <c r="PHS183" s="209"/>
      <c r="PHT183" s="209"/>
      <c r="PHU183" s="209"/>
      <c r="PHV183" s="209"/>
      <c r="PHW183" s="209"/>
      <c r="PHX183" s="209"/>
      <c r="PHY183" s="209"/>
      <c r="PHZ183" s="209"/>
      <c r="PIA183" s="209"/>
      <c r="PIB183" s="209"/>
      <c r="PIC183" s="209"/>
      <c r="PID183" s="209"/>
      <c r="PIE183" s="209"/>
      <c r="PIF183" s="209"/>
      <c r="PIG183" s="209"/>
      <c r="PIH183" s="209"/>
      <c r="PII183" s="209"/>
      <c r="PIJ183" s="209"/>
      <c r="PIK183" s="209"/>
      <c r="PIL183" s="209"/>
      <c r="PIM183" s="209"/>
      <c r="PIN183" s="209"/>
      <c r="PIO183" s="209"/>
      <c r="PIP183" s="209"/>
      <c r="PIQ183" s="209"/>
      <c r="PIR183" s="209"/>
      <c r="PIS183" s="209"/>
      <c r="PIT183" s="209"/>
      <c r="PIU183" s="209"/>
      <c r="PIV183" s="209"/>
      <c r="PIW183" s="209"/>
      <c r="PIX183" s="209"/>
      <c r="PIY183" s="209"/>
      <c r="PIZ183" s="209"/>
      <c r="PJA183" s="209"/>
      <c r="PJB183" s="209"/>
      <c r="PJC183" s="209"/>
      <c r="PJD183" s="209"/>
      <c r="PJE183" s="209"/>
      <c r="PJF183" s="209"/>
      <c r="PJG183" s="209"/>
      <c r="PJH183" s="209"/>
      <c r="PJI183" s="209"/>
      <c r="PJJ183" s="209"/>
      <c r="PJK183" s="209"/>
      <c r="PJL183" s="209"/>
      <c r="PJM183" s="209"/>
      <c r="PJN183" s="209"/>
      <c r="PJO183" s="209"/>
      <c r="PJP183" s="209"/>
      <c r="PJQ183" s="209"/>
      <c r="PJR183" s="209"/>
      <c r="PJS183" s="209"/>
      <c r="PJT183" s="209"/>
      <c r="PJU183" s="209"/>
      <c r="PJV183" s="209"/>
      <c r="PJW183" s="209"/>
      <c r="PJX183" s="209"/>
      <c r="PJY183" s="209"/>
      <c r="PJZ183" s="209"/>
      <c r="PKA183" s="209"/>
      <c r="PKB183" s="209"/>
      <c r="PKC183" s="209"/>
      <c r="PKD183" s="209"/>
      <c r="PKE183" s="209"/>
      <c r="PKF183" s="209"/>
      <c r="PKG183" s="209"/>
      <c r="PKH183" s="209"/>
      <c r="PKI183" s="209"/>
      <c r="PKJ183" s="209"/>
      <c r="PKK183" s="209"/>
      <c r="PKL183" s="209"/>
      <c r="PKM183" s="209"/>
      <c r="PKN183" s="209"/>
      <c r="PKO183" s="209"/>
      <c r="PKP183" s="209"/>
      <c r="PKQ183" s="209"/>
      <c r="PKR183" s="209"/>
      <c r="PKS183" s="209"/>
      <c r="PKT183" s="209"/>
      <c r="PKU183" s="209"/>
      <c r="PKV183" s="209"/>
      <c r="PKW183" s="209"/>
      <c r="PKX183" s="209"/>
      <c r="PKY183" s="209"/>
      <c r="PKZ183" s="209"/>
      <c r="PLA183" s="209"/>
      <c r="PLB183" s="209"/>
      <c r="PLC183" s="209"/>
      <c r="PLD183" s="209"/>
      <c r="PLE183" s="209"/>
      <c r="PLF183" s="209"/>
      <c r="PLG183" s="209"/>
      <c r="PLH183" s="209"/>
      <c r="PLI183" s="209"/>
      <c r="PLJ183" s="209"/>
      <c r="PLK183" s="209"/>
      <c r="PLL183" s="209"/>
      <c r="PLM183" s="209"/>
      <c r="PLN183" s="209"/>
      <c r="PLO183" s="209"/>
      <c r="PLP183" s="209"/>
      <c r="PLQ183" s="209"/>
      <c r="PLR183" s="209"/>
      <c r="PLS183" s="209"/>
      <c r="PLT183" s="209"/>
      <c r="PLU183" s="209"/>
      <c r="PLV183" s="209"/>
      <c r="PLW183" s="209"/>
      <c r="PLX183" s="209"/>
      <c r="PLY183" s="209"/>
      <c r="PLZ183" s="209"/>
      <c r="PMA183" s="209"/>
      <c r="PMB183" s="209"/>
      <c r="PMC183" s="209"/>
      <c r="PMD183" s="209"/>
      <c r="PME183" s="209"/>
      <c r="PMF183" s="209"/>
      <c r="PMG183" s="209"/>
      <c r="PMH183" s="209"/>
      <c r="PMI183" s="209"/>
      <c r="PMJ183" s="209"/>
      <c r="PMK183" s="209"/>
      <c r="PML183" s="209"/>
      <c r="PMM183" s="209"/>
      <c r="PMN183" s="209"/>
      <c r="PMO183" s="209"/>
      <c r="PMP183" s="209"/>
      <c r="PMQ183" s="209"/>
      <c r="PMR183" s="209"/>
      <c r="PMS183" s="209"/>
      <c r="PMT183" s="209"/>
      <c r="PMU183" s="209"/>
      <c r="PMV183" s="209"/>
      <c r="PMW183" s="209"/>
      <c r="PMX183" s="209"/>
      <c r="PMY183" s="209"/>
      <c r="PMZ183" s="209"/>
      <c r="PNA183" s="209"/>
      <c r="PNB183" s="209"/>
      <c r="PNC183" s="209"/>
      <c r="PND183" s="209"/>
      <c r="PNE183" s="209"/>
      <c r="PNF183" s="209"/>
      <c r="PNG183" s="209"/>
      <c r="PNH183" s="209"/>
      <c r="PNI183" s="209"/>
      <c r="PNJ183" s="209"/>
      <c r="PNK183" s="209"/>
      <c r="PNL183" s="209"/>
      <c r="PNM183" s="209"/>
      <c r="PNN183" s="209"/>
      <c r="PNO183" s="209"/>
      <c r="PNP183" s="209"/>
      <c r="PNQ183" s="209"/>
      <c r="PNR183" s="209"/>
      <c r="PNS183" s="209"/>
      <c r="PNT183" s="209"/>
      <c r="PNU183" s="209"/>
      <c r="PNV183" s="209"/>
      <c r="PNW183" s="209"/>
      <c r="PNX183" s="209"/>
      <c r="PNY183" s="209"/>
      <c r="PNZ183" s="209"/>
      <c r="POA183" s="209"/>
      <c r="POB183" s="209"/>
      <c r="POC183" s="209"/>
      <c r="POD183" s="209"/>
      <c r="POE183" s="209"/>
      <c r="POF183" s="209"/>
      <c r="POG183" s="209"/>
      <c r="POH183" s="209"/>
      <c r="POI183" s="209"/>
      <c r="POJ183" s="209"/>
      <c r="POK183" s="209"/>
      <c r="POL183" s="209"/>
      <c r="POM183" s="209"/>
      <c r="PON183" s="209"/>
      <c r="POO183" s="209"/>
      <c r="POP183" s="209"/>
      <c r="POQ183" s="209"/>
      <c r="POR183" s="209"/>
      <c r="POS183" s="209"/>
      <c r="POT183" s="209"/>
      <c r="POU183" s="209"/>
      <c r="POV183" s="209"/>
      <c r="POW183" s="209"/>
      <c r="POX183" s="209"/>
      <c r="POY183" s="209"/>
      <c r="POZ183" s="209"/>
      <c r="PPA183" s="209"/>
      <c r="PPB183" s="209"/>
      <c r="PPC183" s="209"/>
      <c r="PPD183" s="209"/>
      <c r="PPE183" s="209"/>
      <c r="PPF183" s="209"/>
      <c r="PPG183" s="209"/>
      <c r="PPH183" s="209"/>
      <c r="PPI183" s="209"/>
      <c r="PPJ183" s="209"/>
      <c r="PPK183" s="209"/>
      <c r="PPL183" s="209"/>
      <c r="PPM183" s="209"/>
      <c r="PPN183" s="209"/>
      <c r="PPO183" s="209"/>
      <c r="PPP183" s="209"/>
      <c r="PPQ183" s="209"/>
      <c r="PPR183" s="209"/>
      <c r="PPS183" s="209"/>
      <c r="PPT183" s="209"/>
      <c r="PPU183" s="209"/>
      <c r="PPV183" s="209"/>
      <c r="PPW183" s="209"/>
      <c r="PPX183" s="209"/>
      <c r="PPY183" s="209"/>
      <c r="PPZ183" s="209"/>
      <c r="PQA183" s="209"/>
      <c r="PQB183" s="209"/>
      <c r="PQC183" s="209"/>
      <c r="PQD183" s="209"/>
      <c r="PQE183" s="209"/>
      <c r="PQF183" s="209"/>
      <c r="PQG183" s="209"/>
      <c r="PQH183" s="209"/>
      <c r="PQI183" s="209"/>
      <c r="PQJ183" s="209"/>
      <c r="PQK183" s="209"/>
      <c r="PQL183" s="209"/>
      <c r="PQM183" s="209"/>
      <c r="PQN183" s="209"/>
      <c r="PQO183" s="209"/>
      <c r="PQP183" s="209"/>
      <c r="PQQ183" s="209"/>
      <c r="PQR183" s="209"/>
      <c r="PQS183" s="209"/>
      <c r="PQT183" s="209"/>
      <c r="PQU183" s="209"/>
      <c r="PQV183" s="209"/>
      <c r="PQW183" s="209"/>
      <c r="PQX183" s="209"/>
      <c r="PQY183" s="209"/>
      <c r="PQZ183" s="209"/>
      <c r="PRA183" s="209"/>
      <c r="PRB183" s="209"/>
      <c r="PRC183" s="209"/>
      <c r="PRD183" s="209"/>
      <c r="PRE183" s="209"/>
      <c r="PRF183" s="209"/>
      <c r="PRG183" s="209"/>
      <c r="PRH183" s="209"/>
      <c r="PRI183" s="209"/>
      <c r="PRJ183" s="209"/>
      <c r="PRK183" s="209"/>
      <c r="PRL183" s="209"/>
      <c r="PRM183" s="209"/>
      <c r="PRN183" s="209"/>
      <c r="PRO183" s="209"/>
      <c r="PRP183" s="209"/>
      <c r="PRQ183" s="209"/>
      <c r="PRR183" s="209"/>
      <c r="PRS183" s="209"/>
      <c r="PRT183" s="209"/>
      <c r="PRU183" s="209"/>
      <c r="PRV183" s="209"/>
      <c r="PRW183" s="209"/>
      <c r="PRX183" s="209"/>
      <c r="PRY183" s="209"/>
      <c r="PRZ183" s="209"/>
      <c r="PSA183" s="209"/>
      <c r="PSB183" s="209"/>
      <c r="PSC183" s="209"/>
      <c r="PSD183" s="209"/>
      <c r="PSE183" s="209"/>
      <c r="PSF183" s="209"/>
      <c r="PSG183" s="209"/>
      <c r="PSH183" s="209"/>
      <c r="PSI183" s="209"/>
      <c r="PSJ183" s="209"/>
      <c r="PSK183" s="209"/>
      <c r="PSL183" s="209"/>
      <c r="PSM183" s="209"/>
      <c r="PSN183" s="209"/>
      <c r="PSO183" s="209"/>
      <c r="PSP183" s="209"/>
      <c r="PSQ183" s="209"/>
      <c r="PSR183" s="209"/>
      <c r="PSS183" s="209"/>
      <c r="PST183" s="209"/>
      <c r="PSU183" s="209"/>
      <c r="PSV183" s="209"/>
      <c r="PSW183" s="209"/>
      <c r="PSX183" s="209"/>
      <c r="PSY183" s="209"/>
      <c r="PSZ183" s="209"/>
      <c r="PTA183" s="209"/>
      <c r="PTB183" s="209"/>
      <c r="PTC183" s="209"/>
      <c r="PTD183" s="209"/>
      <c r="PTE183" s="209"/>
      <c r="PTF183" s="209"/>
      <c r="PTG183" s="209"/>
      <c r="PTH183" s="209"/>
      <c r="PTI183" s="209"/>
      <c r="PTJ183" s="209"/>
      <c r="PTK183" s="209"/>
      <c r="PTL183" s="209"/>
      <c r="PTM183" s="209"/>
      <c r="PTN183" s="209"/>
      <c r="PTO183" s="209"/>
      <c r="PTP183" s="209"/>
      <c r="PTQ183" s="209"/>
      <c r="PTR183" s="209"/>
      <c r="PTS183" s="209"/>
      <c r="PTT183" s="209"/>
      <c r="PTU183" s="209"/>
      <c r="PTV183" s="209"/>
      <c r="PTW183" s="209"/>
      <c r="PTX183" s="209"/>
      <c r="PTY183" s="209"/>
      <c r="PTZ183" s="209"/>
      <c r="PUA183" s="209"/>
      <c r="PUB183" s="209"/>
      <c r="PUC183" s="209"/>
      <c r="PUD183" s="209"/>
      <c r="PUE183" s="209"/>
      <c r="PUF183" s="209"/>
      <c r="PUG183" s="209"/>
      <c r="PUH183" s="209"/>
      <c r="PUI183" s="209"/>
      <c r="PUJ183" s="209"/>
      <c r="PUK183" s="209"/>
      <c r="PUL183" s="209"/>
      <c r="PUM183" s="209"/>
      <c r="PUN183" s="209"/>
      <c r="PUO183" s="209"/>
      <c r="PUP183" s="209"/>
      <c r="PUQ183" s="209"/>
      <c r="PUR183" s="209"/>
      <c r="PUS183" s="209"/>
      <c r="PUT183" s="209"/>
      <c r="PUU183" s="209"/>
      <c r="PUV183" s="209"/>
      <c r="PUW183" s="209"/>
      <c r="PUX183" s="209"/>
      <c r="PUY183" s="209"/>
      <c r="PUZ183" s="209"/>
      <c r="PVA183" s="209"/>
      <c r="PVB183" s="209"/>
      <c r="PVC183" s="209"/>
      <c r="PVD183" s="209"/>
      <c r="PVE183" s="209"/>
      <c r="PVF183" s="209"/>
      <c r="PVG183" s="209"/>
      <c r="PVH183" s="209"/>
      <c r="PVI183" s="209"/>
      <c r="PVJ183" s="209"/>
      <c r="PVK183" s="209"/>
      <c r="PVL183" s="209"/>
      <c r="PVM183" s="209"/>
      <c r="PVN183" s="209"/>
      <c r="PVO183" s="209"/>
      <c r="PVP183" s="209"/>
      <c r="PVQ183" s="209"/>
      <c r="PVR183" s="209"/>
      <c r="PVS183" s="209"/>
      <c r="PVT183" s="209"/>
      <c r="PVU183" s="209"/>
      <c r="PVV183" s="209"/>
      <c r="PVW183" s="209"/>
      <c r="PVX183" s="209"/>
      <c r="PVY183" s="209"/>
      <c r="PVZ183" s="209"/>
      <c r="PWA183" s="209"/>
      <c r="PWB183" s="209"/>
      <c r="PWC183" s="209"/>
      <c r="PWD183" s="209"/>
      <c r="PWE183" s="209"/>
      <c r="PWF183" s="209"/>
      <c r="PWG183" s="209"/>
      <c r="PWH183" s="209"/>
      <c r="PWI183" s="209"/>
      <c r="PWJ183" s="209"/>
      <c r="PWK183" s="209"/>
      <c r="PWL183" s="209"/>
      <c r="PWM183" s="209"/>
      <c r="PWN183" s="209"/>
      <c r="PWO183" s="209"/>
      <c r="PWP183" s="209"/>
      <c r="PWQ183" s="209"/>
      <c r="PWR183" s="209"/>
      <c r="PWS183" s="209"/>
      <c r="PWT183" s="209"/>
      <c r="PWU183" s="209"/>
      <c r="PWV183" s="209"/>
      <c r="PWW183" s="209"/>
      <c r="PWX183" s="209"/>
      <c r="PWY183" s="209"/>
      <c r="PWZ183" s="209"/>
      <c r="PXA183" s="209"/>
      <c r="PXB183" s="209"/>
      <c r="PXC183" s="209"/>
      <c r="PXD183" s="209"/>
      <c r="PXE183" s="209"/>
      <c r="PXF183" s="209"/>
      <c r="PXG183" s="209"/>
      <c r="PXH183" s="209"/>
      <c r="PXI183" s="209"/>
      <c r="PXJ183" s="209"/>
      <c r="PXK183" s="209"/>
      <c r="PXL183" s="209"/>
      <c r="PXM183" s="209"/>
      <c r="PXN183" s="209"/>
      <c r="PXO183" s="209"/>
      <c r="PXP183" s="209"/>
      <c r="PXQ183" s="209"/>
      <c r="PXR183" s="209"/>
      <c r="PXS183" s="209"/>
      <c r="PXT183" s="209"/>
      <c r="PXU183" s="209"/>
      <c r="PXV183" s="209"/>
      <c r="PXW183" s="209"/>
      <c r="PXX183" s="209"/>
      <c r="PXY183" s="209"/>
      <c r="PXZ183" s="209"/>
      <c r="PYA183" s="209"/>
      <c r="PYB183" s="209"/>
      <c r="PYC183" s="209"/>
      <c r="PYD183" s="209"/>
      <c r="PYE183" s="209"/>
      <c r="PYF183" s="209"/>
      <c r="PYG183" s="209"/>
      <c r="PYH183" s="209"/>
      <c r="PYI183" s="209"/>
      <c r="PYJ183" s="209"/>
      <c r="PYK183" s="209"/>
      <c r="PYL183" s="209"/>
      <c r="PYM183" s="209"/>
      <c r="PYN183" s="209"/>
      <c r="PYO183" s="209"/>
      <c r="PYP183" s="209"/>
      <c r="PYQ183" s="209"/>
      <c r="PYR183" s="209"/>
      <c r="PYS183" s="209"/>
      <c r="PYT183" s="209"/>
      <c r="PYU183" s="209"/>
      <c r="PYV183" s="209"/>
      <c r="PYW183" s="209"/>
      <c r="PYX183" s="209"/>
      <c r="PYY183" s="209"/>
      <c r="PYZ183" s="209"/>
      <c r="PZA183" s="209"/>
      <c r="PZB183" s="209"/>
      <c r="PZC183" s="209"/>
      <c r="PZD183" s="209"/>
      <c r="PZE183" s="209"/>
      <c r="PZF183" s="209"/>
      <c r="PZG183" s="209"/>
      <c r="PZH183" s="209"/>
      <c r="PZI183" s="209"/>
      <c r="PZJ183" s="209"/>
      <c r="PZK183" s="209"/>
      <c r="PZL183" s="209"/>
      <c r="PZM183" s="209"/>
      <c r="PZN183" s="209"/>
      <c r="PZO183" s="209"/>
      <c r="PZP183" s="209"/>
      <c r="PZQ183" s="209"/>
      <c r="PZR183" s="209"/>
      <c r="PZS183" s="209"/>
      <c r="PZT183" s="209"/>
      <c r="PZU183" s="209"/>
      <c r="PZV183" s="209"/>
      <c r="PZW183" s="209"/>
      <c r="PZX183" s="209"/>
      <c r="PZY183" s="209"/>
      <c r="PZZ183" s="209"/>
      <c r="QAA183" s="209"/>
      <c r="QAB183" s="209"/>
      <c r="QAC183" s="209"/>
      <c r="QAD183" s="209"/>
      <c r="QAE183" s="209"/>
      <c r="QAF183" s="209"/>
      <c r="QAG183" s="209"/>
      <c r="QAH183" s="209"/>
      <c r="QAI183" s="209"/>
      <c r="QAJ183" s="209"/>
      <c r="QAK183" s="209"/>
      <c r="QAL183" s="209"/>
      <c r="QAM183" s="209"/>
      <c r="QAN183" s="209"/>
      <c r="QAO183" s="209"/>
      <c r="QAP183" s="209"/>
      <c r="QAQ183" s="209"/>
      <c r="QAR183" s="209"/>
      <c r="QAS183" s="209"/>
      <c r="QAT183" s="209"/>
      <c r="QAU183" s="209"/>
      <c r="QAV183" s="209"/>
      <c r="QAW183" s="209"/>
      <c r="QAX183" s="209"/>
      <c r="QAY183" s="209"/>
      <c r="QAZ183" s="209"/>
      <c r="QBA183" s="209"/>
      <c r="QBB183" s="209"/>
      <c r="QBC183" s="209"/>
      <c r="QBD183" s="209"/>
      <c r="QBE183" s="209"/>
      <c r="QBF183" s="209"/>
      <c r="QBG183" s="209"/>
      <c r="QBH183" s="209"/>
      <c r="QBI183" s="209"/>
      <c r="QBJ183" s="209"/>
      <c r="QBK183" s="209"/>
      <c r="QBL183" s="209"/>
      <c r="QBM183" s="209"/>
      <c r="QBN183" s="209"/>
      <c r="QBO183" s="209"/>
      <c r="QBP183" s="209"/>
      <c r="QBQ183" s="209"/>
      <c r="QBR183" s="209"/>
      <c r="QBS183" s="209"/>
      <c r="QBT183" s="209"/>
      <c r="QBU183" s="209"/>
      <c r="QBV183" s="209"/>
      <c r="QBW183" s="209"/>
      <c r="QBX183" s="209"/>
      <c r="QBY183" s="209"/>
      <c r="QBZ183" s="209"/>
      <c r="QCA183" s="209"/>
      <c r="QCB183" s="209"/>
      <c r="QCC183" s="209"/>
      <c r="QCD183" s="209"/>
      <c r="QCE183" s="209"/>
      <c r="QCF183" s="209"/>
      <c r="QCG183" s="209"/>
      <c r="QCH183" s="209"/>
      <c r="QCI183" s="209"/>
      <c r="QCJ183" s="209"/>
      <c r="QCK183" s="209"/>
      <c r="QCL183" s="209"/>
      <c r="QCM183" s="209"/>
      <c r="QCN183" s="209"/>
      <c r="QCO183" s="209"/>
      <c r="QCP183" s="209"/>
      <c r="QCQ183" s="209"/>
      <c r="QCR183" s="209"/>
      <c r="QCS183" s="209"/>
      <c r="QCT183" s="209"/>
      <c r="QCU183" s="209"/>
      <c r="QCV183" s="209"/>
      <c r="QCW183" s="209"/>
      <c r="QCX183" s="209"/>
      <c r="QCY183" s="209"/>
      <c r="QCZ183" s="209"/>
      <c r="QDA183" s="209"/>
      <c r="QDB183" s="209"/>
      <c r="QDC183" s="209"/>
      <c r="QDD183" s="209"/>
      <c r="QDE183" s="209"/>
      <c r="QDF183" s="209"/>
      <c r="QDG183" s="209"/>
      <c r="QDH183" s="209"/>
      <c r="QDI183" s="209"/>
      <c r="QDJ183" s="209"/>
      <c r="QDK183" s="209"/>
      <c r="QDL183" s="209"/>
      <c r="QDM183" s="209"/>
      <c r="QDN183" s="209"/>
      <c r="QDO183" s="209"/>
      <c r="QDP183" s="209"/>
      <c r="QDQ183" s="209"/>
      <c r="QDR183" s="209"/>
      <c r="QDS183" s="209"/>
      <c r="QDT183" s="209"/>
      <c r="QDU183" s="209"/>
      <c r="QDV183" s="209"/>
      <c r="QDW183" s="209"/>
      <c r="QDX183" s="209"/>
      <c r="QDY183" s="209"/>
      <c r="QDZ183" s="209"/>
      <c r="QEA183" s="209"/>
      <c r="QEB183" s="209"/>
      <c r="QEC183" s="209"/>
      <c r="QED183" s="209"/>
      <c r="QEE183" s="209"/>
      <c r="QEF183" s="209"/>
      <c r="QEG183" s="209"/>
      <c r="QEH183" s="209"/>
      <c r="QEI183" s="209"/>
      <c r="QEJ183" s="209"/>
      <c r="QEK183" s="209"/>
      <c r="QEL183" s="209"/>
      <c r="QEM183" s="209"/>
      <c r="QEN183" s="209"/>
      <c r="QEO183" s="209"/>
      <c r="QEP183" s="209"/>
      <c r="QEQ183" s="209"/>
      <c r="QER183" s="209"/>
      <c r="QES183" s="209"/>
      <c r="QET183" s="209"/>
      <c r="QEU183" s="209"/>
      <c r="QEV183" s="209"/>
      <c r="QEW183" s="209"/>
      <c r="QEX183" s="209"/>
      <c r="QEY183" s="209"/>
      <c r="QEZ183" s="209"/>
      <c r="QFA183" s="209"/>
      <c r="QFB183" s="209"/>
      <c r="QFC183" s="209"/>
      <c r="QFD183" s="209"/>
      <c r="QFE183" s="209"/>
      <c r="QFF183" s="209"/>
      <c r="QFG183" s="209"/>
      <c r="QFH183" s="209"/>
      <c r="QFI183" s="209"/>
      <c r="QFJ183" s="209"/>
      <c r="QFK183" s="209"/>
      <c r="QFL183" s="209"/>
      <c r="QFM183" s="209"/>
      <c r="QFN183" s="209"/>
      <c r="QFO183" s="209"/>
      <c r="QFP183" s="209"/>
      <c r="QFQ183" s="209"/>
      <c r="QFR183" s="209"/>
      <c r="QFS183" s="209"/>
      <c r="QFT183" s="209"/>
      <c r="QFU183" s="209"/>
      <c r="QFV183" s="209"/>
      <c r="QFW183" s="209"/>
      <c r="QFX183" s="209"/>
      <c r="QFY183" s="209"/>
      <c r="QFZ183" s="209"/>
      <c r="QGA183" s="209"/>
      <c r="QGB183" s="209"/>
      <c r="QGC183" s="209"/>
      <c r="QGD183" s="209"/>
      <c r="QGE183" s="209"/>
      <c r="QGF183" s="209"/>
      <c r="QGG183" s="209"/>
      <c r="QGH183" s="209"/>
      <c r="QGI183" s="209"/>
      <c r="QGJ183" s="209"/>
      <c r="QGK183" s="209"/>
      <c r="QGL183" s="209"/>
      <c r="QGM183" s="209"/>
      <c r="QGN183" s="209"/>
      <c r="QGO183" s="209"/>
      <c r="QGP183" s="209"/>
      <c r="QGQ183" s="209"/>
      <c r="QGR183" s="209"/>
      <c r="QGS183" s="209"/>
      <c r="QGT183" s="209"/>
      <c r="QGU183" s="209"/>
      <c r="QGV183" s="209"/>
      <c r="QGW183" s="209"/>
      <c r="QGX183" s="209"/>
      <c r="QGY183" s="209"/>
      <c r="QGZ183" s="209"/>
      <c r="QHA183" s="209"/>
      <c r="QHB183" s="209"/>
      <c r="QHC183" s="209"/>
      <c r="QHD183" s="209"/>
      <c r="QHE183" s="209"/>
      <c r="QHF183" s="209"/>
      <c r="QHG183" s="209"/>
      <c r="QHH183" s="209"/>
      <c r="QHI183" s="209"/>
      <c r="QHJ183" s="209"/>
      <c r="QHK183" s="209"/>
      <c r="QHL183" s="209"/>
      <c r="QHM183" s="209"/>
      <c r="QHN183" s="209"/>
      <c r="QHO183" s="209"/>
      <c r="QHP183" s="209"/>
      <c r="QHQ183" s="209"/>
      <c r="QHR183" s="209"/>
      <c r="QHS183" s="209"/>
      <c r="QHT183" s="209"/>
      <c r="QHU183" s="209"/>
      <c r="QHV183" s="209"/>
      <c r="QHW183" s="209"/>
      <c r="QHX183" s="209"/>
      <c r="QHY183" s="209"/>
      <c r="QHZ183" s="209"/>
      <c r="QIA183" s="209"/>
      <c r="QIB183" s="209"/>
      <c r="QIC183" s="209"/>
      <c r="QID183" s="209"/>
      <c r="QIE183" s="209"/>
      <c r="QIF183" s="209"/>
      <c r="QIG183" s="209"/>
      <c r="QIH183" s="209"/>
      <c r="QII183" s="209"/>
      <c r="QIJ183" s="209"/>
      <c r="QIK183" s="209"/>
      <c r="QIL183" s="209"/>
      <c r="QIM183" s="209"/>
      <c r="QIN183" s="209"/>
      <c r="QIO183" s="209"/>
      <c r="QIP183" s="209"/>
      <c r="QIQ183" s="209"/>
      <c r="QIR183" s="209"/>
      <c r="QIS183" s="209"/>
      <c r="QIT183" s="209"/>
      <c r="QIU183" s="209"/>
      <c r="QIV183" s="209"/>
      <c r="QIW183" s="209"/>
      <c r="QIX183" s="209"/>
      <c r="QIY183" s="209"/>
      <c r="QIZ183" s="209"/>
      <c r="QJA183" s="209"/>
      <c r="QJB183" s="209"/>
      <c r="QJC183" s="209"/>
      <c r="QJD183" s="209"/>
      <c r="QJE183" s="209"/>
      <c r="QJF183" s="209"/>
      <c r="QJG183" s="209"/>
      <c r="QJH183" s="209"/>
      <c r="QJI183" s="209"/>
      <c r="QJJ183" s="209"/>
      <c r="QJK183" s="209"/>
      <c r="QJL183" s="209"/>
      <c r="QJM183" s="209"/>
      <c r="QJN183" s="209"/>
      <c r="QJO183" s="209"/>
      <c r="QJP183" s="209"/>
      <c r="QJQ183" s="209"/>
      <c r="QJR183" s="209"/>
      <c r="QJS183" s="209"/>
      <c r="QJT183" s="209"/>
      <c r="QJU183" s="209"/>
      <c r="QJV183" s="209"/>
      <c r="QJW183" s="209"/>
      <c r="QJX183" s="209"/>
      <c r="QJY183" s="209"/>
      <c r="QJZ183" s="209"/>
      <c r="QKA183" s="209"/>
      <c r="QKB183" s="209"/>
      <c r="QKC183" s="209"/>
      <c r="QKD183" s="209"/>
      <c r="QKE183" s="209"/>
      <c r="QKF183" s="209"/>
      <c r="QKG183" s="209"/>
      <c r="QKH183" s="209"/>
      <c r="QKI183" s="209"/>
      <c r="QKJ183" s="209"/>
      <c r="QKK183" s="209"/>
      <c r="QKL183" s="209"/>
      <c r="QKM183" s="209"/>
      <c r="QKN183" s="209"/>
      <c r="QKO183" s="209"/>
      <c r="QKP183" s="209"/>
      <c r="QKQ183" s="209"/>
      <c r="QKR183" s="209"/>
      <c r="QKS183" s="209"/>
      <c r="QKT183" s="209"/>
      <c r="QKU183" s="209"/>
      <c r="QKV183" s="209"/>
      <c r="QKW183" s="209"/>
      <c r="QKX183" s="209"/>
      <c r="QKY183" s="209"/>
      <c r="QKZ183" s="209"/>
      <c r="QLA183" s="209"/>
      <c r="QLB183" s="209"/>
      <c r="QLC183" s="209"/>
      <c r="QLD183" s="209"/>
      <c r="QLE183" s="209"/>
      <c r="QLF183" s="209"/>
      <c r="QLG183" s="209"/>
      <c r="QLH183" s="209"/>
      <c r="QLI183" s="209"/>
      <c r="QLJ183" s="209"/>
      <c r="QLK183" s="209"/>
      <c r="QLL183" s="209"/>
      <c r="QLM183" s="209"/>
      <c r="QLN183" s="209"/>
      <c r="QLO183" s="209"/>
      <c r="QLP183" s="209"/>
      <c r="QLQ183" s="209"/>
      <c r="QLR183" s="209"/>
      <c r="QLS183" s="209"/>
      <c r="QLT183" s="209"/>
      <c r="QLU183" s="209"/>
      <c r="QLV183" s="209"/>
      <c r="QLW183" s="209"/>
      <c r="QLX183" s="209"/>
      <c r="QLY183" s="209"/>
      <c r="QLZ183" s="209"/>
      <c r="QMA183" s="209"/>
      <c r="QMB183" s="209"/>
      <c r="QMC183" s="209"/>
      <c r="QMD183" s="209"/>
      <c r="QME183" s="209"/>
      <c r="QMF183" s="209"/>
      <c r="QMG183" s="209"/>
      <c r="QMH183" s="209"/>
      <c r="QMI183" s="209"/>
      <c r="QMJ183" s="209"/>
      <c r="QMK183" s="209"/>
      <c r="QML183" s="209"/>
      <c r="QMM183" s="209"/>
      <c r="QMN183" s="209"/>
      <c r="QMO183" s="209"/>
      <c r="QMP183" s="209"/>
      <c r="QMQ183" s="209"/>
      <c r="QMR183" s="209"/>
      <c r="QMS183" s="209"/>
      <c r="QMT183" s="209"/>
      <c r="QMU183" s="209"/>
      <c r="QMV183" s="209"/>
      <c r="QMW183" s="209"/>
      <c r="QMX183" s="209"/>
      <c r="QMY183" s="209"/>
      <c r="QMZ183" s="209"/>
      <c r="QNA183" s="209"/>
      <c r="QNB183" s="209"/>
      <c r="QNC183" s="209"/>
      <c r="QND183" s="209"/>
      <c r="QNE183" s="209"/>
      <c r="QNF183" s="209"/>
      <c r="QNG183" s="209"/>
      <c r="QNH183" s="209"/>
      <c r="QNI183" s="209"/>
      <c r="QNJ183" s="209"/>
      <c r="QNK183" s="209"/>
      <c r="QNL183" s="209"/>
      <c r="QNM183" s="209"/>
      <c r="QNN183" s="209"/>
      <c r="QNO183" s="209"/>
      <c r="QNP183" s="209"/>
      <c r="QNQ183" s="209"/>
      <c r="QNR183" s="209"/>
      <c r="QNS183" s="209"/>
      <c r="QNT183" s="209"/>
      <c r="QNU183" s="209"/>
      <c r="QNV183" s="209"/>
      <c r="QNW183" s="209"/>
      <c r="QNX183" s="209"/>
      <c r="QNY183" s="209"/>
      <c r="QNZ183" s="209"/>
      <c r="QOA183" s="209"/>
      <c r="QOB183" s="209"/>
      <c r="QOC183" s="209"/>
      <c r="QOD183" s="209"/>
      <c r="QOE183" s="209"/>
      <c r="QOF183" s="209"/>
      <c r="QOG183" s="209"/>
      <c r="QOH183" s="209"/>
      <c r="QOI183" s="209"/>
      <c r="QOJ183" s="209"/>
      <c r="QOK183" s="209"/>
      <c r="QOL183" s="209"/>
      <c r="QOM183" s="209"/>
      <c r="QON183" s="209"/>
      <c r="QOO183" s="209"/>
      <c r="QOP183" s="209"/>
      <c r="QOQ183" s="209"/>
      <c r="QOR183" s="209"/>
      <c r="QOS183" s="209"/>
      <c r="QOT183" s="209"/>
      <c r="QOU183" s="209"/>
      <c r="QOV183" s="209"/>
      <c r="QOW183" s="209"/>
      <c r="QOX183" s="209"/>
      <c r="QOY183" s="209"/>
      <c r="QOZ183" s="209"/>
      <c r="QPA183" s="209"/>
      <c r="QPB183" s="209"/>
      <c r="QPC183" s="209"/>
      <c r="QPD183" s="209"/>
      <c r="QPE183" s="209"/>
      <c r="QPF183" s="209"/>
      <c r="QPG183" s="209"/>
      <c r="QPH183" s="209"/>
      <c r="QPI183" s="209"/>
      <c r="QPJ183" s="209"/>
      <c r="QPK183" s="209"/>
      <c r="QPL183" s="209"/>
      <c r="QPM183" s="209"/>
      <c r="QPN183" s="209"/>
      <c r="QPO183" s="209"/>
      <c r="QPP183" s="209"/>
      <c r="QPQ183" s="209"/>
      <c r="QPR183" s="209"/>
      <c r="QPS183" s="209"/>
      <c r="QPT183" s="209"/>
      <c r="QPU183" s="209"/>
      <c r="QPV183" s="209"/>
      <c r="QPW183" s="209"/>
      <c r="QPX183" s="209"/>
      <c r="QPY183" s="209"/>
      <c r="QPZ183" s="209"/>
      <c r="QQA183" s="209"/>
      <c r="QQB183" s="209"/>
      <c r="QQC183" s="209"/>
      <c r="QQD183" s="209"/>
      <c r="QQE183" s="209"/>
      <c r="QQF183" s="209"/>
      <c r="QQG183" s="209"/>
      <c r="QQH183" s="209"/>
      <c r="QQI183" s="209"/>
      <c r="QQJ183" s="209"/>
      <c r="QQK183" s="209"/>
      <c r="QQL183" s="209"/>
      <c r="QQM183" s="209"/>
      <c r="QQN183" s="209"/>
      <c r="QQO183" s="209"/>
      <c r="QQP183" s="209"/>
      <c r="QQQ183" s="209"/>
      <c r="QQR183" s="209"/>
      <c r="QQS183" s="209"/>
      <c r="QQT183" s="209"/>
      <c r="QQU183" s="209"/>
      <c r="QQV183" s="209"/>
      <c r="QQW183" s="209"/>
      <c r="QQX183" s="209"/>
      <c r="QQY183" s="209"/>
      <c r="QQZ183" s="209"/>
      <c r="QRA183" s="209"/>
      <c r="QRB183" s="209"/>
      <c r="QRC183" s="209"/>
      <c r="QRD183" s="209"/>
      <c r="QRE183" s="209"/>
      <c r="QRF183" s="209"/>
      <c r="QRG183" s="209"/>
      <c r="QRH183" s="209"/>
      <c r="QRI183" s="209"/>
      <c r="QRJ183" s="209"/>
      <c r="QRK183" s="209"/>
      <c r="QRL183" s="209"/>
      <c r="QRM183" s="209"/>
      <c r="QRN183" s="209"/>
      <c r="QRO183" s="209"/>
      <c r="QRP183" s="209"/>
      <c r="QRQ183" s="209"/>
      <c r="QRR183" s="209"/>
      <c r="QRS183" s="209"/>
      <c r="QRT183" s="209"/>
      <c r="QRU183" s="209"/>
      <c r="QRV183" s="209"/>
      <c r="QRW183" s="209"/>
      <c r="QRX183" s="209"/>
      <c r="QRY183" s="209"/>
      <c r="QRZ183" s="209"/>
      <c r="QSA183" s="209"/>
      <c r="QSB183" s="209"/>
      <c r="QSC183" s="209"/>
      <c r="QSD183" s="209"/>
      <c r="QSE183" s="209"/>
      <c r="QSF183" s="209"/>
      <c r="QSG183" s="209"/>
      <c r="QSH183" s="209"/>
      <c r="QSI183" s="209"/>
      <c r="QSJ183" s="209"/>
      <c r="QSK183" s="209"/>
      <c r="QSL183" s="209"/>
      <c r="QSM183" s="209"/>
      <c r="QSN183" s="209"/>
      <c r="QSO183" s="209"/>
      <c r="QSP183" s="209"/>
      <c r="QSQ183" s="209"/>
      <c r="QSR183" s="209"/>
      <c r="QSS183" s="209"/>
      <c r="QST183" s="209"/>
      <c r="QSU183" s="209"/>
      <c r="QSV183" s="209"/>
      <c r="QSW183" s="209"/>
      <c r="QSX183" s="209"/>
      <c r="QSY183" s="209"/>
      <c r="QSZ183" s="209"/>
      <c r="QTA183" s="209"/>
      <c r="QTB183" s="209"/>
      <c r="QTC183" s="209"/>
      <c r="QTD183" s="209"/>
      <c r="QTE183" s="209"/>
      <c r="QTF183" s="209"/>
      <c r="QTG183" s="209"/>
      <c r="QTH183" s="209"/>
      <c r="QTI183" s="209"/>
      <c r="QTJ183" s="209"/>
      <c r="QTK183" s="209"/>
      <c r="QTL183" s="209"/>
      <c r="QTM183" s="209"/>
      <c r="QTN183" s="209"/>
      <c r="QTO183" s="209"/>
      <c r="QTP183" s="209"/>
      <c r="QTQ183" s="209"/>
      <c r="QTR183" s="209"/>
      <c r="QTS183" s="209"/>
      <c r="QTT183" s="209"/>
      <c r="QTU183" s="209"/>
      <c r="QTV183" s="209"/>
      <c r="QTW183" s="209"/>
      <c r="QTX183" s="209"/>
      <c r="QTY183" s="209"/>
      <c r="QTZ183" s="209"/>
      <c r="QUA183" s="209"/>
      <c r="QUB183" s="209"/>
      <c r="QUC183" s="209"/>
      <c r="QUD183" s="209"/>
      <c r="QUE183" s="209"/>
      <c r="QUF183" s="209"/>
      <c r="QUG183" s="209"/>
      <c r="QUH183" s="209"/>
      <c r="QUI183" s="209"/>
      <c r="QUJ183" s="209"/>
      <c r="QUK183" s="209"/>
      <c r="QUL183" s="209"/>
      <c r="QUM183" s="209"/>
      <c r="QUN183" s="209"/>
      <c r="QUO183" s="209"/>
      <c r="QUP183" s="209"/>
      <c r="QUQ183" s="209"/>
      <c r="QUR183" s="209"/>
      <c r="QUS183" s="209"/>
      <c r="QUT183" s="209"/>
      <c r="QUU183" s="209"/>
      <c r="QUV183" s="209"/>
      <c r="QUW183" s="209"/>
      <c r="QUX183" s="209"/>
      <c r="QUY183" s="209"/>
      <c r="QUZ183" s="209"/>
      <c r="QVA183" s="209"/>
      <c r="QVB183" s="209"/>
      <c r="QVC183" s="209"/>
      <c r="QVD183" s="209"/>
      <c r="QVE183" s="209"/>
      <c r="QVF183" s="209"/>
      <c r="QVG183" s="209"/>
      <c r="QVH183" s="209"/>
      <c r="QVI183" s="209"/>
      <c r="QVJ183" s="209"/>
      <c r="QVK183" s="209"/>
      <c r="QVL183" s="209"/>
      <c r="QVM183" s="209"/>
      <c r="QVN183" s="209"/>
      <c r="QVO183" s="209"/>
      <c r="QVP183" s="209"/>
      <c r="QVQ183" s="209"/>
      <c r="QVR183" s="209"/>
      <c r="QVS183" s="209"/>
      <c r="QVT183" s="209"/>
      <c r="QVU183" s="209"/>
      <c r="QVV183" s="209"/>
      <c r="QVW183" s="209"/>
      <c r="QVX183" s="209"/>
      <c r="QVY183" s="209"/>
      <c r="QVZ183" s="209"/>
      <c r="QWA183" s="209"/>
      <c r="QWB183" s="209"/>
      <c r="QWC183" s="209"/>
      <c r="QWD183" s="209"/>
      <c r="QWE183" s="209"/>
      <c r="QWF183" s="209"/>
      <c r="QWG183" s="209"/>
      <c r="QWH183" s="209"/>
      <c r="QWI183" s="209"/>
      <c r="QWJ183" s="209"/>
      <c r="QWK183" s="209"/>
      <c r="QWL183" s="209"/>
      <c r="QWM183" s="209"/>
      <c r="QWN183" s="209"/>
      <c r="QWO183" s="209"/>
      <c r="QWP183" s="209"/>
      <c r="QWQ183" s="209"/>
      <c r="QWR183" s="209"/>
      <c r="QWS183" s="209"/>
      <c r="QWT183" s="209"/>
      <c r="QWU183" s="209"/>
      <c r="QWV183" s="209"/>
      <c r="QWW183" s="209"/>
      <c r="QWX183" s="209"/>
      <c r="QWY183" s="209"/>
      <c r="QWZ183" s="209"/>
      <c r="QXA183" s="209"/>
      <c r="QXB183" s="209"/>
      <c r="QXC183" s="209"/>
      <c r="QXD183" s="209"/>
      <c r="QXE183" s="209"/>
      <c r="QXF183" s="209"/>
      <c r="QXG183" s="209"/>
      <c r="QXH183" s="209"/>
      <c r="QXI183" s="209"/>
      <c r="QXJ183" s="209"/>
      <c r="QXK183" s="209"/>
      <c r="QXL183" s="209"/>
      <c r="QXM183" s="209"/>
      <c r="QXN183" s="209"/>
      <c r="QXO183" s="209"/>
      <c r="QXP183" s="209"/>
      <c r="QXQ183" s="209"/>
      <c r="QXR183" s="209"/>
      <c r="QXS183" s="209"/>
      <c r="QXT183" s="209"/>
      <c r="QXU183" s="209"/>
      <c r="QXV183" s="209"/>
      <c r="QXW183" s="209"/>
      <c r="QXX183" s="209"/>
      <c r="QXY183" s="209"/>
      <c r="QXZ183" s="209"/>
      <c r="QYA183" s="209"/>
      <c r="QYB183" s="209"/>
      <c r="QYC183" s="209"/>
      <c r="QYD183" s="209"/>
      <c r="QYE183" s="209"/>
      <c r="QYF183" s="209"/>
      <c r="QYG183" s="209"/>
      <c r="QYH183" s="209"/>
      <c r="QYI183" s="209"/>
      <c r="QYJ183" s="209"/>
      <c r="QYK183" s="209"/>
      <c r="QYL183" s="209"/>
      <c r="QYM183" s="209"/>
      <c r="QYN183" s="209"/>
      <c r="QYO183" s="209"/>
      <c r="QYP183" s="209"/>
      <c r="QYQ183" s="209"/>
      <c r="QYR183" s="209"/>
      <c r="QYS183" s="209"/>
      <c r="QYT183" s="209"/>
      <c r="QYU183" s="209"/>
      <c r="QYV183" s="209"/>
      <c r="QYW183" s="209"/>
      <c r="QYX183" s="209"/>
      <c r="QYY183" s="209"/>
      <c r="QYZ183" s="209"/>
      <c r="QZA183" s="209"/>
      <c r="QZB183" s="209"/>
      <c r="QZC183" s="209"/>
      <c r="QZD183" s="209"/>
      <c r="QZE183" s="209"/>
      <c r="QZF183" s="209"/>
      <c r="QZG183" s="209"/>
      <c r="QZH183" s="209"/>
      <c r="QZI183" s="209"/>
      <c r="QZJ183" s="209"/>
      <c r="QZK183" s="209"/>
      <c r="QZL183" s="209"/>
      <c r="QZM183" s="209"/>
      <c r="QZN183" s="209"/>
      <c r="QZO183" s="209"/>
      <c r="QZP183" s="209"/>
      <c r="QZQ183" s="209"/>
      <c r="QZR183" s="209"/>
      <c r="QZS183" s="209"/>
      <c r="QZT183" s="209"/>
      <c r="QZU183" s="209"/>
      <c r="QZV183" s="209"/>
      <c r="QZW183" s="209"/>
      <c r="QZX183" s="209"/>
      <c r="QZY183" s="209"/>
      <c r="QZZ183" s="209"/>
      <c r="RAA183" s="209"/>
      <c r="RAB183" s="209"/>
      <c r="RAC183" s="209"/>
      <c r="RAD183" s="209"/>
      <c r="RAE183" s="209"/>
      <c r="RAF183" s="209"/>
      <c r="RAG183" s="209"/>
      <c r="RAH183" s="209"/>
      <c r="RAI183" s="209"/>
      <c r="RAJ183" s="209"/>
      <c r="RAK183" s="209"/>
      <c r="RAL183" s="209"/>
      <c r="RAM183" s="209"/>
      <c r="RAN183" s="209"/>
      <c r="RAO183" s="209"/>
      <c r="RAP183" s="209"/>
      <c r="RAQ183" s="209"/>
      <c r="RAR183" s="209"/>
      <c r="RAS183" s="209"/>
      <c r="RAT183" s="209"/>
      <c r="RAU183" s="209"/>
      <c r="RAV183" s="209"/>
      <c r="RAW183" s="209"/>
      <c r="RAX183" s="209"/>
      <c r="RAY183" s="209"/>
      <c r="RAZ183" s="209"/>
      <c r="RBA183" s="209"/>
      <c r="RBB183" s="209"/>
      <c r="RBC183" s="209"/>
      <c r="RBD183" s="209"/>
      <c r="RBE183" s="209"/>
      <c r="RBF183" s="209"/>
      <c r="RBG183" s="209"/>
      <c r="RBH183" s="209"/>
      <c r="RBI183" s="209"/>
      <c r="RBJ183" s="209"/>
      <c r="RBK183" s="209"/>
      <c r="RBL183" s="209"/>
      <c r="RBM183" s="209"/>
      <c r="RBN183" s="209"/>
      <c r="RBO183" s="209"/>
      <c r="RBP183" s="209"/>
      <c r="RBQ183" s="209"/>
      <c r="RBR183" s="209"/>
      <c r="RBS183" s="209"/>
      <c r="RBT183" s="209"/>
      <c r="RBU183" s="209"/>
      <c r="RBV183" s="209"/>
      <c r="RBW183" s="209"/>
      <c r="RBX183" s="209"/>
      <c r="RBY183" s="209"/>
      <c r="RBZ183" s="209"/>
      <c r="RCA183" s="209"/>
      <c r="RCB183" s="209"/>
      <c r="RCC183" s="209"/>
      <c r="RCD183" s="209"/>
      <c r="RCE183" s="209"/>
      <c r="RCF183" s="209"/>
      <c r="RCG183" s="209"/>
      <c r="RCH183" s="209"/>
      <c r="RCI183" s="209"/>
      <c r="RCJ183" s="209"/>
      <c r="RCK183" s="209"/>
      <c r="RCL183" s="209"/>
      <c r="RCM183" s="209"/>
      <c r="RCN183" s="209"/>
      <c r="RCO183" s="209"/>
      <c r="RCP183" s="209"/>
      <c r="RCQ183" s="209"/>
      <c r="RCR183" s="209"/>
      <c r="RCS183" s="209"/>
      <c r="RCT183" s="209"/>
      <c r="RCU183" s="209"/>
      <c r="RCV183" s="209"/>
      <c r="RCW183" s="209"/>
      <c r="RCX183" s="209"/>
      <c r="RCY183" s="209"/>
      <c r="RCZ183" s="209"/>
      <c r="RDA183" s="209"/>
      <c r="RDB183" s="209"/>
      <c r="RDC183" s="209"/>
      <c r="RDD183" s="209"/>
      <c r="RDE183" s="209"/>
      <c r="RDF183" s="209"/>
      <c r="RDG183" s="209"/>
      <c r="RDH183" s="209"/>
      <c r="RDI183" s="209"/>
      <c r="RDJ183" s="209"/>
      <c r="RDK183" s="209"/>
      <c r="RDL183" s="209"/>
      <c r="RDM183" s="209"/>
      <c r="RDN183" s="209"/>
      <c r="RDO183" s="209"/>
      <c r="RDP183" s="209"/>
      <c r="RDQ183" s="209"/>
      <c r="RDR183" s="209"/>
      <c r="RDS183" s="209"/>
      <c r="RDT183" s="209"/>
      <c r="RDU183" s="209"/>
      <c r="RDV183" s="209"/>
      <c r="RDW183" s="209"/>
      <c r="RDX183" s="209"/>
      <c r="RDY183" s="209"/>
      <c r="RDZ183" s="209"/>
      <c r="REA183" s="209"/>
      <c r="REB183" s="209"/>
      <c r="REC183" s="209"/>
      <c r="RED183" s="209"/>
      <c r="REE183" s="209"/>
      <c r="REF183" s="209"/>
      <c r="REG183" s="209"/>
      <c r="REH183" s="209"/>
      <c r="REI183" s="209"/>
      <c r="REJ183" s="209"/>
      <c r="REK183" s="209"/>
      <c r="REL183" s="209"/>
      <c r="REM183" s="209"/>
      <c r="REN183" s="209"/>
      <c r="REO183" s="209"/>
      <c r="REP183" s="209"/>
      <c r="REQ183" s="209"/>
      <c r="RER183" s="209"/>
      <c r="RES183" s="209"/>
      <c r="RET183" s="209"/>
      <c r="REU183" s="209"/>
      <c r="REV183" s="209"/>
      <c r="REW183" s="209"/>
      <c r="REX183" s="209"/>
      <c r="REY183" s="209"/>
      <c r="REZ183" s="209"/>
      <c r="RFA183" s="209"/>
      <c r="RFB183" s="209"/>
      <c r="RFC183" s="209"/>
      <c r="RFD183" s="209"/>
      <c r="RFE183" s="209"/>
      <c r="RFF183" s="209"/>
      <c r="RFG183" s="209"/>
      <c r="RFH183" s="209"/>
      <c r="RFI183" s="209"/>
      <c r="RFJ183" s="209"/>
      <c r="RFK183" s="209"/>
      <c r="RFL183" s="209"/>
      <c r="RFM183" s="209"/>
      <c r="RFN183" s="209"/>
      <c r="RFO183" s="209"/>
      <c r="RFP183" s="209"/>
      <c r="RFQ183" s="209"/>
      <c r="RFR183" s="209"/>
      <c r="RFS183" s="209"/>
      <c r="RFT183" s="209"/>
      <c r="RFU183" s="209"/>
      <c r="RFV183" s="209"/>
      <c r="RFW183" s="209"/>
      <c r="RFX183" s="209"/>
      <c r="RFY183" s="209"/>
      <c r="RFZ183" s="209"/>
      <c r="RGA183" s="209"/>
      <c r="RGB183" s="209"/>
      <c r="RGC183" s="209"/>
      <c r="RGD183" s="209"/>
      <c r="RGE183" s="209"/>
      <c r="RGF183" s="209"/>
      <c r="RGG183" s="209"/>
      <c r="RGH183" s="209"/>
      <c r="RGI183" s="209"/>
      <c r="RGJ183" s="209"/>
      <c r="RGK183" s="209"/>
      <c r="RGL183" s="209"/>
      <c r="RGM183" s="209"/>
      <c r="RGN183" s="209"/>
      <c r="RGO183" s="209"/>
      <c r="RGP183" s="209"/>
      <c r="RGQ183" s="209"/>
      <c r="RGR183" s="209"/>
      <c r="RGS183" s="209"/>
      <c r="RGT183" s="209"/>
      <c r="RGU183" s="209"/>
      <c r="RGV183" s="209"/>
      <c r="RGW183" s="209"/>
      <c r="RGX183" s="209"/>
      <c r="RGY183" s="209"/>
      <c r="RGZ183" s="209"/>
      <c r="RHA183" s="209"/>
      <c r="RHB183" s="209"/>
      <c r="RHC183" s="209"/>
      <c r="RHD183" s="209"/>
      <c r="RHE183" s="209"/>
      <c r="RHF183" s="209"/>
      <c r="RHG183" s="209"/>
      <c r="RHH183" s="209"/>
      <c r="RHI183" s="209"/>
      <c r="RHJ183" s="209"/>
      <c r="RHK183" s="209"/>
      <c r="RHL183" s="209"/>
      <c r="RHM183" s="209"/>
      <c r="RHN183" s="209"/>
      <c r="RHO183" s="209"/>
      <c r="RHP183" s="209"/>
      <c r="RHQ183" s="209"/>
      <c r="RHR183" s="209"/>
      <c r="RHS183" s="209"/>
      <c r="RHT183" s="209"/>
      <c r="RHU183" s="209"/>
      <c r="RHV183" s="209"/>
      <c r="RHW183" s="209"/>
      <c r="RHX183" s="209"/>
      <c r="RHY183" s="209"/>
      <c r="RHZ183" s="209"/>
      <c r="RIA183" s="209"/>
      <c r="RIB183" s="209"/>
      <c r="RIC183" s="209"/>
      <c r="RID183" s="209"/>
      <c r="RIE183" s="209"/>
      <c r="RIF183" s="209"/>
      <c r="RIG183" s="209"/>
      <c r="RIH183" s="209"/>
      <c r="RII183" s="209"/>
      <c r="RIJ183" s="209"/>
      <c r="RIK183" s="209"/>
      <c r="RIL183" s="209"/>
      <c r="RIM183" s="209"/>
      <c r="RIN183" s="209"/>
      <c r="RIO183" s="209"/>
      <c r="RIP183" s="209"/>
      <c r="RIQ183" s="209"/>
      <c r="RIR183" s="209"/>
      <c r="RIS183" s="209"/>
      <c r="RIT183" s="209"/>
      <c r="RIU183" s="209"/>
      <c r="RIV183" s="209"/>
      <c r="RIW183" s="209"/>
      <c r="RIX183" s="209"/>
      <c r="RIY183" s="209"/>
      <c r="RIZ183" s="209"/>
      <c r="RJA183" s="209"/>
      <c r="RJB183" s="209"/>
      <c r="RJC183" s="209"/>
      <c r="RJD183" s="209"/>
      <c r="RJE183" s="209"/>
      <c r="RJF183" s="209"/>
      <c r="RJG183" s="209"/>
      <c r="RJH183" s="209"/>
      <c r="RJI183" s="209"/>
      <c r="RJJ183" s="209"/>
      <c r="RJK183" s="209"/>
      <c r="RJL183" s="209"/>
      <c r="RJM183" s="209"/>
      <c r="RJN183" s="209"/>
      <c r="RJO183" s="209"/>
      <c r="RJP183" s="209"/>
      <c r="RJQ183" s="209"/>
      <c r="RJR183" s="209"/>
      <c r="RJS183" s="209"/>
      <c r="RJT183" s="209"/>
      <c r="RJU183" s="209"/>
      <c r="RJV183" s="209"/>
      <c r="RJW183" s="209"/>
      <c r="RJX183" s="209"/>
      <c r="RJY183" s="209"/>
      <c r="RJZ183" s="209"/>
      <c r="RKA183" s="209"/>
      <c r="RKB183" s="209"/>
      <c r="RKC183" s="209"/>
      <c r="RKD183" s="209"/>
      <c r="RKE183" s="209"/>
      <c r="RKF183" s="209"/>
      <c r="RKG183" s="209"/>
      <c r="RKH183" s="209"/>
      <c r="RKI183" s="209"/>
      <c r="RKJ183" s="209"/>
      <c r="RKK183" s="209"/>
      <c r="RKL183" s="209"/>
      <c r="RKM183" s="209"/>
      <c r="RKN183" s="209"/>
      <c r="RKO183" s="209"/>
      <c r="RKP183" s="209"/>
      <c r="RKQ183" s="209"/>
      <c r="RKR183" s="209"/>
      <c r="RKS183" s="209"/>
      <c r="RKT183" s="209"/>
      <c r="RKU183" s="209"/>
      <c r="RKV183" s="209"/>
      <c r="RKW183" s="209"/>
      <c r="RKX183" s="209"/>
      <c r="RKY183" s="209"/>
      <c r="RKZ183" s="209"/>
      <c r="RLA183" s="209"/>
      <c r="RLB183" s="209"/>
      <c r="RLC183" s="209"/>
      <c r="RLD183" s="209"/>
      <c r="RLE183" s="209"/>
      <c r="RLF183" s="209"/>
      <c r="RLG183" s="209"/>
      <c r="RLH183" s="209"/>
      <c r="RLI183" s="209"/>
      <c r="RLJ183" s="209"/>
      <c r="RLK183" s="209"/>
      <c r="RLL183" s="209"/>
      <c r="RLM183" s="209"/>
      <c r="RLN183" s="209"/>
      <c r="RLO183" s="209"/>
      <c r="RLP183" s="209"/>
      <c r="RLQ183" s="209"/>
      <c r="RLR183" s="209"/>
      <c r="RLS183" s="209"/>
      <c r="RLT183" s="209"/>
      <c r="RLU183" s="209"/>
      <c r="RLV183" s="209"/>
      <c r="RLW183" s="209"/>
      <c r="RLX183" s="209"/>
      <c r="RLY183" s="209"/>
      <c r="RLZ183" s="209"/>
      <c r="RMA183" s="209"/>
      <c r="RMB183" s="209"/>
      <c r="RMC183" s="209"/>
      <c r="RMD183" s="209"/>
      <c r="RME183" s="209"/>
      <c r="RMF183" s="209"/>
      <c r="RMG183" s="209"/>
      <c r="RMH183" s="209"/>
      <c r="RMI183" s="209"/>
      <c r="RMJ183" s="209"/>
      <c r="RMK183" s="209"/>
      <c r="RML183" s="209"/>
      <c r="RMM183" s="209"/>
      <c r="RMN183" s="209"/>
      <c r="RMO183" s="209"/>
      <c r="RMP183" s="209"/>
      <c r="RMQ183" s="209"/>
      <c r="RMR183" s="209"/>
      <c r="RMS183" s="209"/>
      <c r="RMT183" s="209"/>
      <c r="RMU183" s="209"/>
      <c r="RMV183" s="209"/>
      <c r="RMW183" s="209"/>
      <c r="RMX183" s="209"/>
      <c r="RMY183" s="209"/>
      <c r="RMZ183" s="209"/>
      <c r="RNA183" s="209"/>
      <c r="RNB183" s="209"/>
      <c r="RNC183" s="209"/>
      <c r="RND183" s="209"/>
      <c r="RNE183" s="209"/>
      <c r="RNF183" s="209"/>
      <c r="RNG183" s="209"/>
      <c r="RNH183" s="209"/>
      <c r="RNI183" s="209"/>
      <c r="RNJ183" s="209"/>
      <c r="RNK183" s="209"/>
      <c r="RNL183" s="209"/>
      <c r="RNM183" s="209"/>
      <c r="RNN183" s="209"/>
      <c r="RNO183" s="209"/>
      <c r="RNP183" s="209"/>
      <c r="RNQ183" s="209"/>
      <c r="RNR183" s="209"/>
      <c r="RNS183" s="209"/>
      <c r="RNT183" s="209"/>
      <c r="RNU183" s="209"/>
      <c r="RNV183" s="209"/>
      <c r="RNW183" s="209"/>
      <c r="RNX183" s="209"/>
      <c r="RNY183" s="209"/>
      <c r="RNZ183" s="209"/>
      <c r="ROA183" s="209"/>
      <c r="ROB183" s="209"/>
      <c r="ROC183" s="209"/>
      <c r="ROD183" s="209"/>
      <c r="ROE183" s="209"/>
      <c r="ROF183" s="209"/>
      <c r="ROG183" s="209"/>
      <c r="ROH183" s="209"/>
      <c r="ROI183" s="209"/>
      <c r="ROJ183" s="209"/>
      <c r="ROK183" s="209"/>
      <c r="ROL183" s="209"/>
      <c r="ROM183" s="209"/>
      <c r="RON183" s="209"/>
      <c r="ROO183" s="209"/>
      <c r="ROP183" s="209"/>
      <c r="ROQ183" s="209"/>
      <c r="ROR183" s="209"/>
      <c r="ROS183" s="209"/>
      <c r="ROT183" s="209"/>
      <c r="ROU183" s="209"/>
      <c r="ROV183" s="209"/>
      <c r="ROW183" s="209"/>
      <c r="ROX183" s="209"/>
      <c r="ROY183" s="209"/>
      <c r="ROZ183" s="209"/>
      <c r="RPA183" s="209"/>
      <c r="RPB183" s="209"/>
      <c r="RPC183" s="209"/>
      <c r="RPD183" s="209"/>
      <c r="RPE183" s="209"/>
      <c r="RPF183" s="209"/>
      <c r="RPG183" s="209"/>
      <c r="RPH183" s="209"/>
      <c r="RPI183" s="209"/>
      <c r="RPJ183" s="209"/>
      <c r="RPK183" s="209"/>
      <c r="RPL183" s="209"/>
      <c r="RPM183" s="209"/>
      <c r="RPN183" s="209"/>
      <c r="RPO183" s="209"/>
      <c r="RPP183" s="209"/>
      <c r="RPQ183" s="209"/>
      <c r="RPR183" s="209"/>
      <c r="RPS183" s="209"/>
      <c r="RPT183" s="209"/>
      <c r="RPU183" s="209"/>
      <c r="RPV183" s="209"/>
      <c r="RPW183" s="209"/>
      <c r="RPX183" s="209"/>
      <c r="RPY183" s="209"/>
      <c r="RPZ183" s="209"/>
      <c r="RQA183" s="209"/>
      <c r="RQB183" s="209"/>
      <c r="RQC183" s="209"/>
      <c r="RQD183" s="209"/>
      <c r="RQE183" s="209"/>
      <c r="RQF183" s="209"/>
      <c r="RQG183" s="209"/>
      <c r="RQH183" s="209"/>
      <c r="RQI183" s="209"/>
      <c r="RQJ183" s="209"/>
      <c r="RQK183" s="209"/>
      <c r="RQL183" s="209"/>
      <c r="RQM183" s="209"/>
      <c r="RQN183" s="209"/>
      <c r="RQO183" s="209"/>
      <c r="RQP183" s="209"/>
      <c r="RQQ183" s="209"/>
      <c r="RQR183" s="209"/>
      <c r="RQS183" s="209"/>
      <c r="RQT183" s="209"/>
      <c r="RQU183" s="209"/>
      <c r="RQV183" s="209"/>
      <c r="RQW183" s="209"/>
      <c r="RQX183" s="209"/>
      <c r="RQY183" s="209"/>
      <c r="RQZ183" s="209"/>
      <c r="RRA183" s="209"/>
      <c r="RRB183" s="209"/>
      <c r="RRC183" s="209"/>
      <c r="RRD183" s="209"/>
      <c r="RRE183" s="209"/>
      <c r="RRF183" s="209"/>
      <c r="RRG183" s="209"/>
      <c r="RRH183" s="209"/>
      <c r="RRI183" s="209"/>
      <c r="RRJ183" s="209"/>
      <c r="RRK183" s="209"/>
      <c r="RRL183" s="209"/>
      <c r="RRM183" s="209"/>
      <c r="RRN183" s="209"/>
      <c r="RRO183" s="209"/>
      <c r="RRP183" s="209"/>
      <c r="RRQ183" s="209"/>
      <c r="RRR183" s="209"/>
      <c r="RRS183" s="209"/>
      <c r="RRT183" s="209"/>
      <c r="RRU183" s="209"/>
      <c r="RRV183" s="209"/>
      <c r="RRW183" s="209"/>
      <c r="RRX183" s="209"/>
      <c r="RRY183" s="209"/>
      <c r="RRZ183" s="209"/>
      <c r="RSA183" s="209"/>
      <c r="RSB183" s="209"/>
      <c r="RSC183" s="209"/>
      <c r="RSD183" s="209"/>
      <c r="RSE183" s="209"/>
      <c r="RSF183" s="209"/>
      <c r="RSG183" s="209"/>
      <c r="RSH183" s="209"/>
      <c r="RSI183" s="209"/>
      <c r="RSJ183" s="209"/>
      <c r="RSK183" s="209"/>
      <c r="RSL183" s="209"/>
      <c r="RSM183" s="209"/>
      <c r="RSN183" s="209"/>
      <c r="RSO183" s="209"/>
      <c r="RSP183" s="209"/>
      <c r="RSQ183" s="209"/>
      <c r="RSR183" s="209"/>
      <c r="RSS183" s="209"/>
      <c r="RST183" s="209"/>
      <c r="RSU183" s="209"/>
      <c r="RSV183" s="209"/>
      <c r="RSW183" s="209"/>
      <c r="RSX183" s="209"/>
      <c r="RSY183" s="209"/>
      <c r="RSZ183" s="209"/>
      <c r="RTA183" s="209"/>
      <c r="RTB183" s="209"/>
      <c r="RTC183" s="209"/>
      <c r="RTD183" s="209"/>
      <c r="RTE183" s="209"/>
      <c r="RTF183" s="209"/>
      <c r="RTG183" s="209"/>
      <c r="RTH183" s="209"/>
      <c r="RTI183" s="209"/>
      <c r="RTJ183" s="209"/>
      <c r="RTK183" s="209"/>
      <c r="RTL183" s="209"/>
      <c r="RTM183" s="209"/>
      <c r="RTN183" s="209"/>
      <c r="RTO183" s="209"/>
      <c r="RTP183" s="209"/>
      <c r="RTQ183" s="209"/>
      <c r="RTR183" s="209"/>
      <c r="RTS183" s="209"/>
      <c r="RTT183" s="209"/>
      <c r="RTU183" s="209"/>
      <c r="RTV183" s="209"/>
      <c r="RTW183" s="209"/>
      <c r="RTX183" s="209"/>
      <c r="RTY183" s="209"/>
      <c r="RTZ183" s="209"/>
      <c r="RUA183" s="209"/>
      <c r="RUB183" s="209"/>
      <c r="RUC183" s="209"/>
      <c r="RUD183" s="209"/>
      <c r="RUE183" s="209"/>
      <c r="RUF183" s="209"/>
      <c r="RUG183" s="209"/>
      <c r="RUH183" s="209"/>
      <c r="RUI183" s="209"/>
      <c r="RUJ183" s="209"/>
      <c r="RUK183" s="209"/>
      <c r="RUL183" s="209"/>
      <c r="RUM183" s="209"/>
      <c r="RUN183" s="209"/>
      <c r="RUO183" s="209"/>
      <c r="RUP183" s="209"/>
      <c r="RUQ183" s="209"/>
      <c r="RUR183" s="209"/>
      <c r="RUS183" s="209"/>
      <c r="RUT183" s="209"/>
      <c r="RUU183" s="209"/>
      <c r="RUV183" s="209"/>
      <c r="RUW183" s="209"/>
      <c r="RUX183" s="209"/>
      <c r="RUY183" s="209"/>
      <c r="RUZ183" s="209"/>
      <c r="RVA183" s="209"/>
      <c r="RVB183" s="209"/>
      <c r="RVC183" s="209"/>
      <c r="RVD183" s="209"/>
      <c r="RVE183" s="209"/>
      <c r="RVF183" s="209"/>
      <c r="RVG183" s="209"/>
      <c r="RVH183" s="209"/>
      <c r="RVI183" s="209"/>
      <c r="RVJ183" s="209"/>
      <c r="RVK183" s="209"/>
      <c r="RVL183" s="209"/>
      <c r="RVM183" s="209"/>
      <c r="RVN183" s="209"/>
      <c r="RVO183" s="209"/>
      <c r="RVP183" s="209"/>
      <c r="RVQ183" s="209"/>
      <c r="RVR183" s="209"/>
      <c r="RVS183" s="209"/>
      <c r="RVT183" s="209"/>
      <c r="RVU183" s="209"/>
      <c r="RVV183" s="209"/>
      <c r="RVW183" s="209"/>
      <c r="RVX183" s="209"/>
      <c r="RVY183" s="209"/>
      <c r="RVZ183" s="209"/>
      <c r="RWA183" s="209"/>
      <c r="RWB183" s="209"/>
      <c r="RWC183" s="209"/>
      <c r="RWD183" s="209"/>
      <c r="RWE183" s="209"/>
      <c r="RWF183" s="209"/>
      <c r="RWG183" s="209"/>
      <c r="RWH183" s="209"/>
      <c r="RWI183" s="209"/>
      <c r="RWJ183" s="209"/>
      <c r="RWK183" s="209"/>
      <c r="RWL183" s="209"/>
      <c r="RWM183" s="209"/>
      <c r="RWN183" s="209"/>
      <c r="RWO183" s="209"/>
      <c r="RWP183" s="209"/>
      <c r="RWQ183" s="209"/>
      <c r="RWR183" s="209"/>
      <c r="RWS183" s="209"/>
      <c r="RWT183" s="209"/>
      <c r="RWU183" s="209"/>
      <c r="RWV183" s="209"/>
      <c r="RWW183" s="209"/>
      <c r="RWX183" s="209"/>
      <c r="RWY183" s="209"/>
      <c r="RWZ183" s="209"/>
      <c r="RXA183" s="209"/>
      <c r="RXB183" s="209"/>
      <c r="RXC183" s="209"/>
      <c r="RXD183" s="209"/>
      <c r="RXE183" s="209"/>
      <c r="RXF183" s="209"/>
      <c r="RXG183" s="209"/>
      <c r="RXH183" s="209"/>
      <c r="RXI183" s="209"/>
      <c r="RXJ183" s="209"/>
      <c r="RXK183" s="209"/>
      <c r="RXL183" s="209"/>
      <c r="RXM183" s="209"/>
      <c r="RXN183" s="209"/>
      <c r="RXO183" s="209"/>
      <c r="RXP183" s="209"/>
      <c r="RXQ183" s="209"/>
      <c r="RXR183" s="209"/>
      <c r="RXS183" s="209"/>
      <c r="RXT183" s="209"/>
      <c r="RXU183" s="209"/>
      <c r="RXV183" s="209"/>
      <c r="RXW183" s="209"/>
      <c r="RXX183" s="209"/>
      <c r="RXY183" s="209"/>
      <c r="RXZ183" s="209"/>
      <c r="RYA183" s="209"/>
      <c r="RYB183" s="209"/>
      <c r="RYC183" s="209"/>
      <c r="RYD183" s="209"/>
      <c r="RYE183" s="209"/>
      <c r="RYF183" s="209"/>
      <c r="RYG183" s="209"/>
      <c r="RYH183" s="209"/>
      <c r="RYI183" s="209"/>
      <c r="RYJ183" s="209"/>
      <c r="RYK183" s="209"/>
      <c r="RYL183" s="209"/>
      <c r="RYM183" s="209"/>
      <c r="RYN183" s="209"/>
      <c r="RYO183" s="209"/>
      <c r="RYP183" s="209"/>
      <c r="RYQ183" s="209"/>
      <c r="RYR183" s="209"/>
      <c r="RYS183" s="209"/>
      <c r="RYT183" s="209"/>
      <c r="RYU183" s="209"/>
      <c r="RYV183" s="209"/>
      <c r="RYW183" s="209"/>
      <c r="RYX183" s="209"/>
      <c r="RYY183" s="209"/>
      <c r="RYZ183" s="209"/>
      <c r="RZA183" s="209"/>
      <c r="RZB183" s="209"/>
      <c r="RZC183" s="209"/>
      <c r="RZD183" s="209"/>
      <c r="RZE183" s="209"/>
      <c r="RZF183" s="209"/>
      <c r="RZG183" s="209"/>
      <c r="RZH183" s="209"/>
      <c r="RZI183" s="209"/>
      <c r="RZJ183" s="209"/>
      <c r="RZK183" s="209"/>
      <c r="RZL183" s="209"/>
      <c r="RZM183" s="209"/>
      <c r="RZN183" s="209"/>
      <c r="RZO183" s="209"/>
      <c r="RZP183" s="209"/>
      <c r="RZQ183" s="209"/>
      <c r="RZR183" s="209"/>
      <c r="RZS183" s="209"/>
      <c r="RZT183" s="209"/>
      <c r="RZU183" s="209"/>
      <c r="RZV183" s="209"/>
      <c r="RZW183" s="209"/>
      <c r="RZX183" s="209"/>
      <c r="RZY183" s="209"/>
      <c r="RZZ183" s="209"/>
      <c r="SAA183" s="209"/>
      <c r="SAB183" s="209"/>
      <c r="SAC183" s="209"/>
      <c r="SAD183" s="209"/>
      <c r="SAE183" s="209"/>
      <c r="SAF183" s="209"/>
      <c r="SAG183" s="209"/>
      <c r="SAH183" s="209"/>
      <c r="SAI183" s="209"/>
      <c r="SAJ183" s="209"/>
      <c r="SAK183" s="209"/>
      <c r="SAL183" s="209"/>
      <c r="SAM183" s="209"/>
      <c r="SAN183" s="209"/>
      <c r="SAO183" s="209"/>
      <c r="SAP183" s="209"/>
      <c r="SAQ183" s="209"/>
      <c r="SAR183" s="209"/>
      <c r="SAS183" s="209"/>
      <c r="SAT183" s="209"/>
      <c r="SAU183" s="209"/>
      <c r="SAV183" s="209"/>
      <c r="SAW183" s="209"/>
      <c r="SAX183" s="209"/>
      <c r="SAY183" s="209"/>
      <c r="SAZ183" s="209"/>
      <c r="SBA183" s="209"/>
      <c r="SBB183" s="209"/>
      <c r="SBC183" s="209"/>
      <c r="SBD183" s="209"/>
      <c r="SBE183" s="209"/>
      <c r="SBF183" s="209"/>
      <c r="SBG183" s="209"/>
      <c r="SBH183" s="209"/>
      <c r="SBI183" s="209"/>
      <c r="SBJ183" s="209"/>
      <c r="SBK183" s="209"/>
      <c r="SBL183" s="209"/>
      <c r="SBM183" s="209"/>
      <c r="SBN183" s="209"/>
      <c r="SBO183" s="209"/>
      <c r="SBP183" s="209"/>
      <c r="SBQ183" s="209"/>
      <c r="SBR183" s="209"/>
      <c r="SBS183" s="209"/>
      <c r="SBT183" s="209"/>
      <c r="SBU183" s="209"/>
      <c r="SBV183" s="209"/>
      <c r="SBW183" s="209"/>
      <c r="SBX183" s="209"/>
      <c r="SBY183" s="209"/>
      <c r="SBZ183" s="209"/>
      <c r="SCA183" s="209"/>
      <c r="SCB183" s="209"/>
      <c r="SCC183" s="209"/>
      <c r="SCD183" s="209"/>
      <c r="SCE183" s="209"/>
      <c r="SCF183" s="209"/>
      <c r="SCG183" s="209"/>
      <c r="SCH183" s="209"/>
      <c r="SCI183" s="209"/>
      <c r="SCJ183" s="209"/>
      <c r="SCK183" s="209"/>
      <c r="SCL183" s="209"/>
      <c r="SCM183" s="209"/>
      <c r="SCN183" s="209"/>
      <c r="SCO183" s="209"/>
      <c r="SCP183" s="209"/>
      <c r="SCQ183" s="209"/>
      <c r="SCR183" s="209"/>
      <c r="SCS183" s="209"/>
      <c r="SCT183" s="209"/>
      <c r="SCU183" s="209"/>
      <c r="SCV183" s="209"/>
      <c r="SCW183" s="209"/>
      <c r="SCX183" s="209"/>
      <c r="SCY183" s="209"/>
      <c r="SCZ183" s="209"/>
      <c r="SDA183" s="209"/>
      <c r="SDB183" s="209"/>
      <c r="SDC183" s="209"/>
      <c r="SDD183" s="209"/>
      <c r="SDE183" s="209"/>
      <c r="SDF183" s="209"/>
      <c r="SDG183" s="209"/>
      <c r="SDH183" s="209"/>
      <c r="SDI183" s="209"/>
      <c r="SDJ183" s="209"/>
      <c r="SDK183" s="209"/>
      <c r="SDL183" s="209"/>
      <c r="SDM183" s="209"/>
      <c r="SDN183" s="209"/>
      <c r="SDO183" s="209"/>
      <c r="SDP183" s="209"/>
      <c r="SDQ183" s="209"/>
      <c r="SDR183" s="209"/>
      <c r="SDS183" s="209"/>
      <c r="SDT183" s="209"/>
      <c r="SDU183" s="209"/>
      <c r="SDV183" s="209"/>
      <c r="SDW183" s="209"/>
      <c r="SDX183" s="209"/>
      <c r="SDY183" s="209"/>
      <c r="SDZ183" s="209"/>
      <c r="SEA183" s="209"/>
      <c r="SEB183" s="209"/>
      <c r="SEC183" s="209"/>
      <c r="SED183" s="209"/>
      <c r="SEE183" s="209"/>
      <c r="SEF183" s="209"/>
      <c r="SEG183" s="209"/>
      <c r="SEH183" s="209"/>
      <c r="SEI183" s="209"/>
      <c r="SEJ183" s="209"/>
      <c r="SEK183" s="209"/>
      <c r="SEL183" s="209"/>
      <c r="SEM183" s="209"/>
      <c r="SEN183" s="209"/>
      <c r="SEO183" s="209"/>
      <c r="SEP183" s="209"/>
      <c r="SEQ183" s="209"/>
      <c r="SER183" s="209"/>
      <c r="SES183" s="209"/>
      <c r="SET183" s="209"/>
      <c r="SEU183" s="209"/>
      <c r="SEV183" s="209"/>
      <c r="SEW183" s="209"/>
      <c r="SEX183" s="209"/>
      <c r="SEY183" s="209"/>
      <c r="SEZ183" s="209"/>
      <c r="SFA183" s="209"/>
      <c r="SFB183" s="209"/>
      <c r="SFC183" s="209"/>
      <c r="SFD183" s="209"/>
      <c r="SFE183" s="209"/>
      <c r="SFF183" s="209"/>
      <c r="SFG183" s="209"/>
      <c r="SFH183" s="209"/>
      <c r="SFI183" s="209"/>
      <c r="SFJ183" s="209"/>
      <c r="SFK183" s="209"/>
      <c r="SFL183" s="209"/>
      <c r="SFM183" s="209"/>
      <c r="SFN183" s="209"/>
      <c r="SFO183" s="209"/>
      <c r="SFP183" s="209"/>
      <c r="SFQ183" s="209"/>
      <c r="SFR183" s="209"/>
      <c r="SFS183" s="209"/>
      <c r="SFT183" s="209"/>
      <c r="SFU183" s="209"/>
      <c r="SFV183" s="209"/>
      <c r="SFW183" s="209"/>
      <c r="SFX183" s="209"/>
      <c r="SFY183" s="209"/>
      <c r="SFZ183" s="209"/>
      <c r="SGA183" s="209"/>
      <c r="SGB183" s="209"/>
      <c r="SGC183" s="209"/>
      <c r="SGD183" s="209"/>
      <c r="SGE183" s="209"/>
      <c r="SGF183" s="209"/>
      <c r="SGG183" s="209"/>
      <c r="SGH183" s="209"/>
      <c r="SGI183" s="209"/>
      <c r="SGJ183" s="209"/>
      <c r="SGK183" s="209"/>
      <c r="SGL183" s="209"/>
      <c r="SGM183" s="209"/>
      <c r="SGN183" s="209"/>
      <c r="SGO183" s="209"/>
      <c r="SGP183" s="209"/>
      <c r="SGQ183" s="209"/>
      <c r="SGR183" s="209"/>
      <c r="SGS183" s="209"/>
      <c r="SGT183" s="209"/>
      <c r="SGU183" s="209"/>
      <c r="SGV183" s="209"/>
      <c r="SGW183" s="209"/>
      <c r="SGX183" s="209"/>
      <c r="SGY183" s="209"/>
      <c r="SGZ183" s="209"/>
      <c r="SHA183" s="209"/>
      <c r="SHB183" s="209"/>
      <c r="SHC183" s="209"/>
      <c r="SHD183" s="209"/>
      <c r="SHE183" s="209"/>
      <c r="SHF183" s="209"/>
      <c r="SHG183" s="209"/>
      <c r="SHH183" s="209"/>
      <c r="SHI183" s="209"/>
      <c r="SHJ183" s="209"/>
      <c r="SHK183" s="209"/>
      <c r="SHL183" s="209"/>
      <c r="SHM183" s="209"/>
      <c r="SHN183" s="209"/>
      <c r="SHO183" s="209"/>
      <c r="SHP183" s="209"/>
      <c r="SHQ183" s="209"/>
      <c r="SHR183" s="209"/>
      <c r="SHS183" s="209"/>
      <c r="SHT183" s="209"/>
      <c r="SHU183" s="209"/>
      <c r="SHV183" s="209"/>
      <c r="SHW183" s="209"/>
      <c r="SHX183" s="209"/>
      <c r="SHY183" s="209"/>
      <c r="SHZ183" s="209"/>
      <c r="SIA183" s="209"/>
      <c r="SIB183" s="209"/>
      <c r="SIC183" s="209"/>
      <c r="SID183" s="209"/>
      <c r="SIE183" s="209"/>
      <c r="SIF183" s="209"/>
      <c r="SIG183" s="209"/>
      <c r="SIH183" s="209"/>
      <c r="SII183" s="209"/>
      <c r="SIJ183" s="209"/>
      <c r="SIK183" s="209"/>
      <c r="SIL183" s="209"/>
      <c r="SIM183" s="209"/>
      <c r="SIN183" s="209"/>
      <c r="SIO183" s="209"/>
      <c r="SIP183" s="209"/>
      <c r="SIQ183" s="209"/>
      <c r="SIR183" s="209"/>
      <c r="SIS183" s="209"/>
      <c r="SIT183" s="209"/>
      <c r="SIU183" s="209"/>
      <c r="SIV183" s="209"/>
      <c r="SIW183" s="209"/>
      <c r="SIX183" s="209"/>
      <c r="SIY183" s="209"/>
      <c r="SIZ183" s="209"/>
      <c r="SJA183" s="209"/>
      <c r="SJB183" s="209"/>
      <c r="SJC183" s="209"/>
      <c r="SJD183" s="209"/>
      <c r="SJE183" s="209"/>
      <c r="SJF183" s="209"/>
      <c r="SJG183" s="209"/>
      <c r="SJH183" s="209"/>
      <c r="SJI183" s="209"/>
      <c r="SJJ183" s="209"/>
      <c r="SJK183" s="209"/>
      <c r="SJL183" s="209"/>
      <c r="SJM183" s="209"/>
      <c r="SJN183" s="209"/>
      <c r="SJO183" s="209"/>
      <c r="SJP183" s="209"/>
      <c r="SJQ183" s="209"/>
      <c r="SJR183" s="209"/>
      <c r="SJS183" s="209"/>
      <c r="SJT183" s="209"/>
      <c r="SJU183" s="209"/>
      <c r="SJV183" s="209"/>
      <c r="SJW183" s="209"/>
      <c r="SJX183" s="209"/>
      <c r="SJY183" s="209"/>
      <c r="SJZ183" s="209"/>
      <c r="SKA183" s="209"/>
      <c r="SKB183" s="209"/>
      <c r="SKC183" s="209"/>
      <c r="SKD183" s="209"/>
      <c r="SKE183" s="209"/>
      <c r="SKF183" s="209"/>
      <c r="SKG183" s="209"/>
      <c r="SKH183" s="209"/>
      <c r="SKI183" s="209"/>
      <c r="SKJ183" s="209"/>
      <c r="SKK183" s="209"/>
      <c r="SKL183" s="209"/>
      <c r="SKM183" s="209"/>
      <c r="SKN183" s="209"/>
      <c r="SKO183" s="209"/>
      <c r="SKP183" s="209"/>
      <c r="SKQ183" s="209"/>
      <c r="SKR183" s="209"/>
      <c r="SKS183" s="209"/>
      <c r="SKT183" s="209"/>
      <c r="SKU183" s="209"/>
      <c r="SKV183" s="209"/>
      <c r="SKW183" s="209"/>
      <c r="SKX183" s="209"/>
      <c r="SKY183" s="209"/>
      <c r="SKZ183" s="209"/>
      <c r="SLA183" s="209"/>
      <c r="SLB183" s="209"/>
      <c r="SLC183" s="209"/>
      <c r="SLD183" s="209"/>
      <c r="SLE183" s="209"/>
      <c r="SLF183" s="209"/>
      <c r="SLG183" s="209"/>
      <c r="SLH183" s="209"/>
      <c r="SLI183" s="209"/>
      <c r="SLJ183" s="209"/>
      <c r="SLK183" s="209"/>
      <c r="SLL183" s="209"/>
      <c r="SLM183" s="209"/>
      <c r="SLN183" s="209"/>
      <c r="SLO183" s="209"/>
      <c r="SLP183" s="209"/>
      <c r="SLQ183" s="209"/>
      <c r="SLR183" s="209"/>
      <c r="SLS183" s="209"/>
      <c r="SLT183" s="209"/>
      <c r="SLU183" s="209"/>
      <c r="SLV183" s="209"/>
      <c r="SLW183" s="209"/>
      <c r="SLX183" s="209"/>
      <c r="SLY183" s="209"/>
      <c r="SLZ183" s="209"/>
      <c r="SMA183" s="209"/>
      <c r="SMB183" s="209"/>
      <c r="SMC183" s="209"/>
      <c r="SMD183" s="209"/>
      <c r="SME183" s="209"/>
      <c r="SMF183" s="209"/>
      <c r="SMG183" s="209"/>
      <c r="SMH183" s="209"/>
      <c r="SMI183" s="209"/>
      <c r="SMJ183" s="209"/>
      <c r="SMK183" s="209"/>
      <c r="SML183" s="209"/>
      <c r="SMM183" s="209"/>
      <c r="SMN183" s="209"/>
      <c r="SMO183" s="209"/>
      <c r="SMP183" s="209"/>
      <c r="SMQ183" s="209"/>
      <c r="SMR183" s="209"/>
      <c r="SMS183" s="209"/>
      <c r="SMT183" s="209"/>
      <c r="SMU183" s="209"/>
      <c r="SMV183" s="209"/>
      <c r="SMW183" s="209"/>
      <c r="SMX183" s="209"/>
      <c r="SMY183" s="209"/>
      <c r="SMZ183" s="209"/>
      <c r="SNA183" s="209"/>
      <c r="SNB183" s="209"/>
      <c r="SNC183" s="209"/>
      <c r="SND183" s="209"/>
      <c r="SNE183" s="209"/>
      <c r="SNF183" s="209"/>
      <c r="SNG183" s="209"/>
      <c r="SNH183" s="209"/>
      <c r="SNI183" s="209"/>
      <c r="SNJ183" s="209"/>
      <c r="SNK183" s="209"/>
      <c r="SNL183" s="209"/>
      <c r="SNM183" s="209"/>
      <c r="SNN183" s="209"/>
      <c r="SNO183" s="209"/>
      <c r="SNP183" s="209"/>
      <c r="SNQ183" s="209"/>
      <c r="SNR183" s="209"/>
      <c r="SNS183" s="209"/>
      <c r="SNT183" s="209"/>
      <c r="SNU183" s="209"/>
      <c r="SNV183" s="209"/>
      <c r="SNW183" s="209"/>
      <c r="SNX183" s="209"/>
      <c r="SNY183" s="209"/>
      <c r="SNZ183" s="209"/>
      <c r="SOA183" s="209"/>
      <c r="SOB183" s="209"/>
      <c r="SOC183" s="209"/>
      <c r="SOD183" s="209"/>
      <c r="SOE183" s="209"/>
      <c r="SOF183" s="209"/>
      <c r="SOG183" s="209"/>
      <c r="SOH183" s="209"/>
      <c r="SOI183" s="209"/>
      <c r="SOJ183" s="209"/>
      <c r="SOK183" s="209"/>
      <c r="SOL183" s="209"/>
      <c r="SOM183" s="209"/>
      <c r="SON183" s="209"/>
      <c r="SOO183" s="209"/>
      <c r="SOP183" s="209"/>
      <c r="SOQ183" s="209"/>
      <c r="SOR183" s="209"/>
      <c r="SOS183" s="209"/>
      <c r="SOT183" s="209"/>
      <c r="SOU183" s="209"/>
      <c r="SOV183" s="209"/>
      <c r="SOW183" s="209"/>
      <c r="SOX183" s="209"/>
      <c r="SOY183" s="209"/>
      <c r="SOZ183" s="209"/>
      <c r="SPA183" s="209"/>
      <c r="SPB183" s="209"/>
      <c r="SPC183" s="209"/>
      <c r="SPD183" s="209"/>
      <c r="SPE183" s="209"/>
      <c r="SPF183" s="209"/>
      <c r="SPG183" s="209"/>
      <c r="SPH183" s="209"/>
      <c r="SPI183" s="209"/>
      <c r="SPJ183" s="209"/>
      <c r="SPK183" s="209"/>
      <c r="SPL183" s="209"/>
      <c r="SPM183" s="209"/>
      <c r="SPN183" s="209"/>
      <c r="SPO183" s="209"/>
      <c r="SPP183" s="209"/>
      <c r="SPQ183" s="209"/>
      <c r="SPR183" s="209"/>
      <c r="SPS183" s="209"/>
      <c r="SPT183" s="209"/>
      <c r="SPU183" s="209"/>
      <c r="SPV183" s="209"/>
      <c r="SPW183" s="209"/>
      <c r="SPX183" s="209"/>
      <c r="SPY183" s="209"/>
      <c r="SPZ183" s="209"/>
      <c r="SQA183" s="209"/>
      <c r="SQB183" s="209"/>
      <c r="SQC183" s="209"/>
      <c r="SQD183" s="209"/>
      <c r="SQE183" s="209"/>
      <c r="SQF183" s="209"/>
      <c r="SQG183" s="209"/>
      <c r="SQH183" s="209"/>
      <c r="SQI183" s="209"/>
      <c r="SQJ183" s="209"/>
      <c r="SQK183" s="209"/>
      <c r="SQL183" s="209"/>
      <c r="SQM183" s="209"/>
      <c r="SQN183" s="209"/>
      <c r="SQO183" s="209"/>
      <c r="SQP183" s="209"/>
      <c r="SQQ183" s="209"/>
      <c r="SQR183" s="209"/>
      <c r="SQS183" s="209"/>
      <c r="SQT183" s="209"/>
      <c r="SQU183" s="209"/>
      <c r="SQV183" s="209"/>
      <c r="SQW183" s="209"/>
      <c r="SQX183" s="209"/>
      <c r="SQY183" s="209"/>
      <c r="SQZ183" s="209"/>
      <c r="SRA183" s="209"/>
      <c r="SRB183" s="209"/>
      <c r="SRC183" s="209"/>
      <c r="SRD183" s="209"/>
      <c r="SRE183" s="209"/>
      <c r="SRF183" s="209"/>
      <c r="SRG183" s="209"/>
      <c r="SRH183" s="209"/>
      <c r="SRI183" s="209"/>
      <c r="SRJ183" s="209"/>
      <c r="SRK183" s="209"/>
      <c r="SRL183" s="209"/>
      <c r="SRM183" s="209"/>
      <c r="SRN183" s="209"/>
      <c r="SRO183" s="209"/>
      <c r="SRP183" s="209"/>
      <c r="SRQ183" s="209"/>
      <c r="SRR183" s="209"/>
      <c r="SRS183" s="209"/>
      <c r="SRT183" s="209"/>
      <c r="SRU183" s="209"/>
      <c r="SRV183" s="209"/>
      <c r="SRW183" s="209"/>
      <c r="SRX183" s="209"/>
      <c r="SRY183" s="209"/>
      <c r="SRZ183" s="209"/>
      <c r="SSA183" s="209"/>
      <c r="SSB183" s="209"/>
      <c r="SSC183" s="209"/>
      <c r="SSD183" s="209"/>
      <c r="SSE183" s="209"/>
      <c r="SSF183" s="209"/>
      <c r="SSG183" s="209"/>
      <c r="SSH183" s="209"/>
      <c r="SSI183" s="209"/>
      <c r="SSJ183" s="209"/>
      <c r="SSK183" s="209"/>
      <c r="SSL183" s="209"/>
      <c r="SSM183" s="209"/>
      <c r="SSN183" s="209"/>
      <c r="SSO183" s="209"/>
      <c r="SSP183" s="209"/>
      <c r="SSQ183" s="209"/>
      <c r="SSR183" s="209"/>
      <c r="SSS183" s="209"/>
      <c r="SST183" s="209"/>
      <c r="SSU183" s="209"/>
      <c r="SSV183" s="209"/>
      <c r="SSW183" s="209"/>
      <c r="SSX183" s="209"/>
      <c r="SSY183" s="209"/>
      <c r="SSZ183" s="209"/>
      <c r="STA183" s="209"/>
      <c r="STB183" s="209"/>
      <c r="STC183" s="209"/>
      <c r="STD183" s="209"/>
      <c r="STE183" s="209"/>
      <c r="STF183" s="209"/>
      <c r="STG183" s="209"/>
      <c r="STH183" s="209"/>
      <c r="STI183" s="209"/>
      <c r="STJ183" s="209"/>
      <c r="STK183" s="209"/>
      <c r="STL183" s="209"/>
      <c r="STM183" s="209"/>
      <c r="STN183" s="209"/>
      <c r="STO183" s="209"/>
      <c r="STP183" s="209"/>
      <c r="STQ183" s="209"/>
      <c r="STR183" s="209"/>
      <c r="STS183" s="209"/>
      <c r="STT183" s="209"/>
      <c r="STU183" s="209"/>
      <c r="STV183" s="209"/>
      <c r="STW183" s="209"/>
      <c r="STX183" s="209"/>
      <c r="STY183" s="209"/>
      <c r="STZ183" s="209"/>
      <c r="SUA183" s="209"/>
      <c r="SUB183" s="209"/>
      <c r="SUC183" s="209"/>
      <c r="SUD183" s="209"/>
      <c r="SUE183" s="209"/>
      <c r="SUF183" s="209"/>
      <c r="SUG183" s="209"/>
      <c r="SUH183" s="209"/>
      <c r="SUI183" s="209"/>
      <c r="SUJ183" s="209"/>
      <c r="SUK183" s="209"/>
      <c r="SUL183" s="209"/>
      <c r="SUM183" s="209"/>
      <c r="SUN183" s="209"/>
      <c r="SUO183" s="209"/>
      <c r="SUP183" s="209"/>
      <c r="SUQ183" s="209"/>
      <c r="SUR183" s="209"/>
      <c r="SUS183" s="209"/>
      <c r="SUT183" s="209"/>
      <c r="SUU183" s="209"/>
      <c r="SUV183" s="209"/>
      <c r="SUW183" s="209"/>
      <c r="SUX183" s="209"/>
      <c r="SUY183" s="209"/>
      <c r="SUZ183" s="209"/>
      <c r="SVA183" s="209"/>
      <c r="SVB183" s="209"/>
      <c r="SVC183" s="209"/>
      <c r="SVD183" s="209"/>
      <c r="SVE183" s="209"/>
      <c r="SVF183" s="209"/>
      <c r="SVG183" s="209"/>
      <c r="SVH183" s="209"/>
      <c r="SVI183" s="209"/>
      <c r="SVJ183" s="209"/>
      <c r="SVK183" s="209"/>
      <c r="SVL183" s="209"/>
      <c r="SVM183" s="209"/>
      <c r="SVN183" s="209"/>
      <c r="SVO183" s="209"/>
      <c r="SVP183" s="209"/>
      <c r="SVQ183" s="209"/>
      <c r="SVR183" s="209"/>
      <c r="SVS183" s="209"/>
      <c r="SVT183" s="209"/>
      <c r="SVU183" s="209"/>
      <c r="SVV183" s="209"/>
      <c r="SVW183" s="209"/>
      <c r="SVX183" s="209"/>
      <c r="SVY183" s="209"/>
      <c r="SVZ183" s="209"/>
      <c r="SWA183" s="209"/>
      <c r="SWB183" s="209"/>
      <c r="SWC183" s="209"/>
      <c r="SWD183" s="209"/>
      <c r="SWE183" s="209"/>
      <c r="SWF183" s="209"/>
      <c r="SWG183" s="209"/>
      <c r="SWH183" s="209"/>
      <c r="SWI183" s="209"/>
      <c r="SWJ183" s="209"/>
      <c r="SWK183" s="209"/>
      <c r="SWL183" s="209"/>
      <c r="SWM183" s="209"/>
      <c r="SWN183" s="209"/>
      <c r="SWO183" s="209"/>
      <c r="SWP183" s="209"/>
      <c r="SWQ183" s="209"/>
      <c r="SWR183" s="209"/>
      <c r="SWS183" s="209"/>
      <c r="SWT183" s="209"/>
      <c r="SWU183" s="209"/>
      <c r="SWV183" s="209"/>
      <c r="SWW183" s="209"/>
      <c r="SWX183" s="209"/>
      <c r="SWY183" s="209"/>
      <c r="SWZ183" s="209"/>
      <c r="SXA183" s="209"/>
      <c r="SXB183" s="209"/>
      <c r="SXC183" s="209"/>
      <c r="SXD183" s="209"/>
      <c r="SXE183" s="209"/>
      <c r="SXF183" s="209"/>
      <c r="SXG183" s="209"/>
      <c r="SXH183" s="209"/>
      <c r="SXI183" s="209"/>
      <c r="SXJ183" s="209"/>
      <c r="SXK183" s="209"/>
      <c r="SXL183" s="209"/>
      <c r="SXM183" s="209"/>
      <c r="SXN183" s="209"/>
      <c r="SXO183" s="209"/>
      <c r="SXP183" s="209"/>
      <c r="SXQ183" s="209"/>
      <c r="SXR183" s="209"/>
      <c r="SXS183" s="209"/>
      <c r="SXT183" s="209"/>
      <c r="SXU183" s="209"/>
      <c r="SXV183" s="209"/>
      <c r="SXW183" s="209"/>
      <c r="SXX183" s="209"/>
      <c r="SXY183" s="209"/>
      <c r="SXZ183" s="209"/>
      <c r="SYA183" s="209"/>
      <c r="SYB183" s="209"/>
      <c r="SYC183" s="209"/>
      <c r="SYD183" s="209"/>
      <c r="SYE183" s="209"/>
      <c r="SYF183" s="209"/>
      <c r="SYG183" s="209"/>
      <c r="SYH183" s="209"/>
      <c r="SYI183" s="209"/>
      <c r="SYJ183" s="209"/>
      <c r="SYK183" s="209"/>
      <c r="SYL183" s="209"/>
      <c r="SYM183" s="209"/>
      <c r="SYN183" s="209"/>
      <c r="SYO183" s="209"/>
      <c r="SYP183" s="209"/>
      <c r="SYQ183" s="209"/>
      <c r="SYR183" s="209"/>
      <c r="SYS183" s="209"/>
      <c r="SYT183" s="209"/>
      <c r="SYU183" s="209"/>
      <c r="SYV183" s="209"/>
      <c r="SYW183" s="209"/>
      <c r="SYX183" s="209"/>
      <c r="SYY183" s="209"/>
      <c r="SYZ183" s="209"/>
      <c r="SZA183" s="209"/>
      <c r="SZB183" s="209"/>
      <c r="SZC183" s="209"/>
      <c r="SZD183" s="209"/>
      <c r="SZE183" s="209"/>
      <c r="SZF183" s="209"/>
      <c r="SZG183" s="209"/>
      <c r="SZH183" s="209"/>
      <c r="SZI183" s="209"/>
      <c r="SZJ183" s="209"/>
      <c r="SZK183" s="209"/>
      <c r="SZL183" s="209"/>
      <c r="SZM183" s="209"/>
      <c r="SZN183" s="209"/>
      <c r="SZO183" s="209"/>
      <c r="SZP183" s="209"/>
      <c r="SZQ183" s="209"/>
      <c r="SZR183" s="209"/>
      <c r="SZS183" s="209"/>
      <c r="SZT183" s="209"/>
      <c r="SZU183" s="209"/>
      <c r="SZV183" s="209"/>
      <c r="SZW183" s="209"/>
      <c r="SZX183" s="209"/>
      <c r="SZY183" s="209"/>
      <c r="SZZ183" s="209"/>
      <c r="TAA183" s="209"/>
      <c r="TAB183" s="209"/>
      <c r="TAC183" s="209"/>
      <c r="TAD183" s="209"/>
      <c r="TAE183" s="209"/>
      <c r="TAF183" s="209"/>
      <c r="TAG183" s="209"/>
      <c r="TAH183" s="209"/>
      <c r="TAI183" s="209"/>
      <c r="TAJ183" s="209"/>
      <c r="TAK183" s="209"/>
      <c r="TAL183" s="209"/>
      <c r="TAM183" s="209"/>
      <c r="TAN183" s="209"/>
      <c r="TAO183" s="209"/>
      <c r="TAP183" s="209"/>
      <c r="TAQ183" s="209"/>
      <c r="TAR183" s="209"/>
      <c r="TAS183" s="209"/>
      <c r="TAT183" s="209"/>
      <c r="TAU183" s="209"/>
      <c r="TAV183" s="209"/>
      <c r="TAW183" s="209"/>
      <c r="TAX183" s="209"/>
      <c r="TAY183" s="209"/>
      <c r="TAZ183" s="209"/>
      <c r="TBA183" s="209"/>
      <c r="TBB183" s="209"/>
      <c r="TBC183" s="209"/>
      <c r="TBD183" s="209"/>
      <c r="TBE183" s="209"/>
      <c r="TBF183" s="209"/>
      <c r="TBG183" s="209"/>
      <c r="TBH183" s="209"/>
      <c r="TBI183" s="209"/>
      <c r="TBJ183" s="209"/>
      <c r="TBK183" s="209"/>
      <c r="TBL183" s="209"/>
      <c r="TBM183" s="209"/>
      <c r="TBN183" s="209"/>
      <c r="TBO183" s="209"/>
      <c r="TBP183" s="209"/>
      <c r="TBQ183" s="209"/>
      <c r="TBR183" s="209"/>
      <c r="TBS183" s="209"/>
      <c r="TBT183" s="209"/>
      <c r="TBU183" s="209"/>
      <c r="TBV183" s="209"/>
      <c r="TBW183" s="209"/>
      <c r="TBX183" s="209"/>
      <c r="TBY183" s="209"/>
      <c r="TBZ183" s="209"/>
      <c r="TCA183" s="209"/>
      <c r="TCB183" s="209"/>
      <c r="TCC183" s="209"/>
      <c r="TCD183" s="209"/>
      <c r="TCE183" s="209"/>
      <c r="TCF183" s="209"/>
      <c r="TCG183" s="209"/>
      <c r="TCH183" s="209"/>
      <c r="TCI183" s="209"/>
      <c r="TCJ183" s="209"/>
      <c r="TCK183" s="209"/>
      <c r="TCL183" s="209"/>
      <c r="TCM183" s="209"/>
      <c r="TCN183" s="209"/>
      <c r="TCO183" s="209"/>
      <c r="TCP183" s="209"/>
      <c r="TCQ183" s="209"/>
      <c r="TCR183" s="209"/>
      <c r="TCS183" s="209"/>
      <c r="TCT183" s="209"/>
      <c r="TCU183" s="209"/>
      <c r="TCV183" s="209"/>
      <c r="TCW183" s="209"/>
      <c r="TCX183" s="209"/>
      <c r="TCY183" s="209"/>
      <c r="TCZ183" s="209"/>
      <c r="TDA183" s="209"/>
      <c r="TDB183" s="209"/>
      <c r="TDC183" s="209"/>
      <c r="TDD183" s="209"/>
      <c r="TDE183" s="209"/>
      <c r="TDF183" s="209"/>
      <c r="TDG183" s="209"/>
      <c r="TDH183" s="209"/>
      <c r="TDI183" s="209"/>
      <c r="TDJ183" s="209"/>
      <c r="TDK183" s="209"/>
      <c r="TDL183" s="209"/>
      <c r="TDM183" s="209"/>
      <c r="TDN183" s="209"/>
      <c r="TDO183" s="209"/>
      <c r="TDP183" s="209"/>
      <c r="TDQ183" s="209"/>
      <c r="TDR183" s="209"/>
      <c r="TDS183" s="209"/>
      <c r="TDT183" s="209"/>
      <c r="TDU183" s="209"/>
      <c r="TDV183" s="209"/>
      <c r="TDW183" s="209"/>
      <c r="TDX183" s="209"/>
      <c r="TDY183" s="209"/>
      <c r="TDZ183" s="209"/>
      <c r="TEA183" s="209"/>
      <c r="TEB183" s="209"/>
      <c r="TEC183" s="209"/>
      <c r="TED183" s="209"/>
      <c r="TEE183" s="209"/>
      <c r="TEF183" s="209"/>
      <c r="TEG183" s="209"/>
      <c r="TEH183" s="209"/>
      <c r="TEI183" s="209"/>
      <c r="TEJ183" s="209"/>
      <c r="TEK183" s="209"/>
      <c r="TEL183" s="209"/>
      <c r="TEM183" s="209"/>
      <c r="TEN183" s="209"/>
      <c r="TEO183" s="209"/>
      <c r="TEP183" s="209"/>
      <c r="TEQ183" s="209"/>
      <c r="TER183" s="209"/>
      <c r="TES183" s="209"/>
      <c r="TET183" s="209"/>
      <c r="TEU183" s="209"/>
      <c r="TEV183" s="209"/>
      <c r="TEW183" s="209"/>
      <c r="TEX183" s="209"/>
      <c r="TEY183" s="209"/>
      <c r="TEZ183" s="209"/>
      <c r="TFA183" s="209"/>
      <c r="TFB183" s="209"/>
      <c r="TFC183" s="209"/>
      <c r="TFD183" s="209"/>
      <c r="TFE183" s="209"/>
      <c r="TFF183" s="209"/>
      <c r="TFG183" s="209"/>
      <c r="TFH183" s="209"/>
      <c r="TFI183" s="209"/>
      <c r="TFJ183" s="209"/>
      <c r="TFK183" s="209"/>
      <c r="TFL183" s="209"/>
      <c r="TFM183" s="209"/>
      <c r="TFN183" s="209"/>
      <c r="TFO183" s="209"/>
      <c r="TFP183" s="209"/>
      <c r="TFQ183" s="209"/>
      <c r="TFR183" s="209"/>
      <c r="TFS183" s="209"/>
      <c r="TFT183" s="209"/>
      <c r="TFU183" s="209"/>
      <c r="TFV183" s="209"/>
      <c r="TFW183" s="209"/>
      <c r="TFX183" s="209"/>
      <c r="TFY183" s="209"/>
      <c r="TFZ183" s="209"/>
      <c r="TGA183" s="209"/>
      <c r="TGB183" s="209"/>
      <c r="TGC183" s="209"/>
      <c r="TGD183" s="209"/>
      <c r="TGE183" s="209"/>
      <c r="TGF183" s="209"/>
      <c r="TGG183" s="209"/>
      <c r="TGH183" s="209"/>
      <c r="TGI183" s="209"/>
      <c r="TGJ183" s="209"/>
      <c r="TGK183" s="209"/>
      <c r="TGL183" s="209"/>
      <c r="TGM183" s="209"/>
      <c r="TGN183" s="209"/>
      <c r="TGO183" s="209"/>
      <c r="TGP183" s="209"/>
      <c r="TGQ183" s="209"/>
      <c r="TGR183" s="209"/>
      <c r="TGS183" s="209"/>
      <c r="TGT183" s="209"/>
      <c r="TGU183" s="209"/>
      <c r="TGV183" s="209"/>
      <c r="TGW183" s="209"/>
      <c r="TGX183" s="209"/>
      <c r="TGY183" s="209"/>
      <c r="TGZ183" s="209"/>
      <c r="THA183" s="209"/>
      <c r="THB183" s="209"/>
      <c r="THC183" s="209"/>
      <c r="THD183" s="209"/>
      <c r="THE183" s="209"/>
      <c r="THF183" s="209"/>
      <c r="THG183" s="209"/>
      <c r="THH183" s="209"/>
      <c r="THI183" s="209"/>
      <c r="THJ183" s="209"/>
      <c r="THK183" s="209"/>
      <c r="THL183" s="209"/>
      <c r="THM183" s="209"/>
      <c r="THN183" s="209"/>
      <c r="THO183" s="209"/>
      <c r="THP183" s="209"/>
      <c r="THQ183" s="209"/>
      <c r="THR183" s="209"/>
      <c r="THS183" s="209"/>
      <c r="THT183" s="209"/>
      <c r="THU183" s="209"/>
      <c r="THV183" s="209"/>
      <c r="THW183" s="209"/>
      <c r="THX183" s="209"/>
      <c r="THY183" s="209"/>
      <c r="THZ183" s="209"/>
      <c r="TIA183" s="209"/>
      <c r="TIB183" s="209"/>
      <c r="TIC183" s="209"/>
      <c r="TID183" s="209"/>
      <c r="TIE183" s="209"/>
      <c r="TIF183" s="209"/>
      <c r="TIG183" s="209"/>
      <c r="TIH183" s="209"/>
      <c r="TII183" s="209"/>
      <c r="TIJ183" s="209"/>
      <c r="TIK183" s="209"/>
      <c r="TIL183" s="209"/>
      <c r="TIM183" s="209"/>
      <c r="TIN183" s="209"/>
      <c r="TIO183" s="209"/>
      <c r="TIP183" s="209"/>
      <c r="TIQ183" s="209"/>
      <c r="TIR183" s="209"/>
      <c r="TIS183" s="209"/>
      <c r="TIT183" s="209"/>
      <c r="TIU183" s="209"/>
      <c r="TIV183" s="209"/>
      <c r="TIW183" s="209"/>
      <c r="TIX183" s="209"/>
      <c r="TIY183" s="209"/>
      <c r="TIZ183" s="209"/>
      <c r="TJA183" s="209"/>
      <c r="TJB183" s="209"/>
      <c r="TJC183" s="209"/>
      <c r="TJD183" s="209"/>
      <c r="TJE183" s="209"/>
      <c r="TJF183" s="209"/>
      <c r="TJG183" s="209"/>
      <c r="TJH183" s="209"/>
      <c r="TJI183" s="209"/>
      <c r="TJJ183" s="209"/>
      <c r="TJK183" s="209"/>
      <c r="TJL183" s="209"/>
      <c r="TJM183" s="209"/>
      <c r="TJN183" s="209"/>
      <c r="TJO183" s="209"/>
      <c r="TJP183" s="209"/>
      <c r="TJQ183" s="209"/>
      <c r="TJR183" s="209"/>
      <c r="TJS183" s="209"/>
      <c r="TJT183" s="209"/>
      <c r="TJU183" s="209"/>
      <c r="TJV183" s="209"/>
      <c r="TJW183" s="209"/>
      <c r="TJX183" s="209"/>
      <c r="TJY183" s="209"/>
      <c r="TJZ183" s="209"/>
      <c r="TKA183" s="209"/>
      <c r="TKB183" s="209"/>
      <c r="TKC183" s="209"/>
      <c r="TKD183" s="209"/>
      <c r="TKE183" s="209"/>
      <c r="TKF183" s="209"/>
      <c r="TKG183" s="209"/>
      <c r="TKH183" s="209"/>
      <c r="TKI183" s="209"/>
      <c r="TKJ183" s="209"/>
      <c r="TKK183" s="209"/>
      <c r="TKL183" s="209"/>
      <c r="TKM183" s="209"/>
      <c r="TKN183" s="209"/>
      <c r="TKO183" s="209"/>
      <c r="TKP183" s="209"/>
      <c r="TKQ183" s="209"/>
      <c r="TKR183" s="209"/>
      <c r="TKS183" s="209"/>
      <c r="TKT183" s="209"/>
      <c r="TKU183" s="209"/>
      <c r="TKV183" s="209"/>
      <c r="TKW183" s="209"/>
      <c r="TKX183" s="209"/>
      <c r="TKY183" s="209"/>
      <c r="TKZ183" s="209"/>
      <c r="TLA183" s="209"/>
      <c r="TLB183" s="209"/>
      <c r="TLC183" s="209"/>
      <c r="TLD183" s="209"/>
      <c r="TLE183" s="209"/>
      <c r="TLF183" s="209"/>
      <c r="TLG183" s="209"/>
      <c r="TLH183" s="209"/>
      <c r="TLI183" s="209"/>
      <c r="TLJ183" s="209"/>
      <c r="TLK183" s="209"/>
      <c r="TLL183" s="209"/>
      <c r="TLM183" s="209"/>
      <c r="TLN183" s="209"/>
      <c r="TLO183" s="209"/>
      <c r="TLP183" s="209"/>
      <c r="TLQ183" s="209"/>
      <c r="TLR183" s="209"/>
      <c r="TLS183" s="209"/>
      <c r="TLT183" s="209"/>
      <c r="TLU183" s="209"/>
      <c r="TLV183" s="209"/>
      <c r="TLW183" s="209"/>
      <c r="TLX183" s="209"/>
      <c r="TLY183" s="209"/>
      <c r="TLZ183" s="209"/>
      <c r="TMA183" s="209"/>
      <c r="TMB183" s="209"/>
      <c r="TMC183" s="209"/>
      <c r="TMD183" s="209"/>
      <c r="TME183" s="209"/>
      <c r="TMF183" s="209"/>
      <c r="TMG183" s="209"/>
      <c r="TMH183" s="209"/>
      <c r="TMI183" s="209"/>
      <c r="TMJ183" s="209"/>
      <c r="TMK183" s="209"/>
      <c r="TML183" s="209"/>
      <c r="TMM183" s="209"/>
      <c r="TMN183" s="209"/>
      <c r="TMO183" s="209"/>
      <c r="TMP183" s="209"/>
      <c r="TMQ183" s="209"/>
      <c r="TMR183" s="209"/>
      <c r="TMS183" s="209"/>
      <c r="TMT183" s="209"/>
      <c r="TMU183" s="209"/>
      <c r="TMV183" s="209"/>
      <c r="TMW183" s="209"/>
      <c r="TMX183" s="209"/>
      <c r="TMY183" s="209"/>
      <c r="TMZ183" s="209"/>
      <c r="TNA183" s="209"/>
      <c r="TNB183" s="209"/>
      <c r="TNC183" s="209"/>
      <c r="TND183" s="209"/>
      <c r="TNE183" s="209"/>
      <c r="TNF183" s="209"/>
      <c r="TNG183" s="209"/>
      <c r="TNH183" s="209"/>
      <c r="TNI183" s="209"/>
      <c r="TNJ183" s="209"/>
      <c r="TNK183" s="209"/>
      <c r="TNL183" s="209"/>
      <c r="TNM183" s="209"/>
      <c r="TNN183" s="209"/>
      <c r="TNO183" s="209"/>
      <c r="TNP183" s="209"/>
      <c r="TNQ183" s="209"/>
      <c r="TNR183" s="209"/>
      <c r="TNS183" s="209"/>
      <c r="TNT183" s="209"/>
      <c r="TNU183" s="209"/>
      <c r="TNV183" s="209"/>
      <c r="TNW183" s="209"/>
      <c r="TNX183" s="209"/>
      <c r="TNY183" s="209"/>
      <c r="TNZ183" s="209"/>
      <c r="TOA183" s="209"/>
      <c r="TOB183" s="209"/>
      <c r="TOC183" s="209"/>
      <c r="TOD183" s="209"/>
      <c r="TOE183" s="209"/>
      <c r="TOF183" s="209"/>
      <c r="TOG183" s="209"/>
      <c r="TOH183" s="209"/>
      <c r="TOI183" s="209"/>
      <c r="TOJ183" s="209"/>
      <c r="TOK183" s="209"/>
      <c r="TOL183" s="209"/>
      <c r="TOM183" s="209"/>
      <c r="TON183" s="209"/>
      <c r="TOO183" s="209"/>
      <c r="TOP183" s="209"/>
      <c r="TOQ183" s="209"/>
      <c r="TOR183" s="209"/>
      <c r="TOS183" s="209"/>
      <c r="TOT183" s="209"/>
      <c r="TOU183" s="209"/>
      <c r="TOV183" s="209"/>
      <c r="TOW183" s="209"/>
      <c r="TOX183" s="209"/>
      <c r="TOY183" s="209"/>
      <c r="TOZ183" s="209"/>
      <c r="TPA183" s="209"/>
      <c r="TPB183" s="209"/>
      <c r="TPC183" s="209"/>
      <c r="TPD183" s="209"/>
      <c r="TPE183" s="209"/>
      <c r="TPF183" s="209"/>
      <c r="TPG183" s="209"/>
      <c r="TPH183" s="209"/>
      <c r="TPI183" s="209"/>
      <c r="TPJ183" s="209"/>
      <c r="TPK183" s="209"/>
      <c r="TPL183" s="209"/>
      <c r="TPM183" s="209"/>
      <c r="TPN183" s="209"/>
      <c r="TPO183" s="209"/>
      <c r="TPP183" s="209"/>
      <c r="TPQ183" s="209"/>
      <c r="TPR183" s="209"/>
      <c r="TPS183" s="209"/>
      <c r="TPT183" s="209"/>
      <c r="TPU183" s="209"/>
      <c r="TPV183" s="209"/>
      <c r="TPW183" s="209"/>
      <c r="TPX183" s="209"/>
      <c r="TPY183" s="209"/>
      <c r="TPZ183" s="209"/>
      <c r="TQA183" s="209"/>
      <c r="TQB183" s="209"/>
      <c r="TQC183" s="209"/>
      <c r="TQD183" s="209"/>
      <c r="TQE183" s="209"/>
      <c r="TQF183" s="209"/>
      <c r="TQG183" s="209"/>
      <c r="TQH183" s="209"/>
      <c r="TQI183" s="209"/>
      <c r="TQJ183" s="209"/>
      <c r="TQK183" s="209"/>
      <c r="TQL183" s="209"/>
      <c r="TQM183" s="209"/>
      <c r="TQN183" s="209"/>
      <c r="TQO183" s="209"/>
      <c r="TQP183" s="209"/>
      <c r="TQQ183" s="209"/>
      <c r="TQR183" s="209"/>
      <c r="TQS183" s="209"/>
      <c r="TQT183" s="209"/>
      <c r="TQU183" s="209"/>
      <c r="TQV183" s="209"/>
      <c r="TQW183" s="209"/>
      <c r="TQX183" s="209"/>
      <c r="TQY183" s="209"/>
      <c r="TQZ183" s="209"/>
      <c r="TRA183" s="209"/>
      <c r="TRB183" s="209"/>
      <c r="TRC183" s="209"/>
      <c r="TRD183" s="209"/>
      <c r="TRE183" s="209"/>
      <c r="TRF183" s="209"/>
      <c r="TRG183" s="209"/>
      <c r="TRH183" s="209"/>
      <c r="TRI183" s="209"/>
      <c r="TRJ183" s="209"/>
      <c r="TRK183" s="209"/>
      <c r="TRL183" s="209"/>
      <c r="TRM183" s="209"/>
      <c r="TRN183" s="209"/>
      <c r="TRO183" s="209"/>
      <c r="TRP183" s="209"/>
      <c r="TRQ183" s="209"/>
      <c r="TRR183" s="209"/>
      <c r="TRS183" s="209"/>
      <c r="TRT183" s="209"/>
      <c r="TRU183" s="209"/>
      <c r="TRV183" s="209"/>
      <c r="TRW183" s="209"/>
      <c r="TRX183" s="209"/>
      <c r="TRY183" s="209"/>
      <c r="TRZ183" s="209"/>
      <c r="TSA183" s="209"/>
      <c r="TSB183" s="209"/>
      <c r="TSC183" s="209"/>
      <c r="TSD183" s="209"/>
      <c r="TSE183" s="209"/>
      <c r="TSF183" s="209"/>
      <c r="TSG183" s="209"/>
      <c r="TSH183" s="209"/>
      <c r="TSI183" s="209"/>
      <c r="TSJ183" s="209"/>
      <c r="TSK183" s="209"/>
      <c r="TSL183" s="209"/>
      <c r="TSM183" s="209"/>
      <c r="TSN183" s="209"/>
      <c r="TSO183" s="209"/>
      <c r="TSP183" s="209"/>
      <c r="TSQ183" s="209"/>
      <c r="TSR183" s="209"/>
      <c r="TSS183" s="209"/>
      <c r="TST183" s="209"/>
      <c r="TSU183" s="209"/>
      <c r="TSV183" s="209"/>
      <c r="TSW183" s="209"/>
      <c r="TSX183" s="209"/>
      <c r="TSY183" s="209"/>
      <c r="TSZ183" s="209"/>
      <c r="TTA183" s="209"/>
      <c r="TTB183" s="209"/>
      <c r="TTC183" s="209"/>
      <c r="TTD183" s="209"/>
      <c r="TTE183" s="209"/>
      <c r="TTF183" s="209"/>
      <c r="TTG183" s="209"/>
      <c r="TTH183" s="209"/>
      <c r="TTI183" s="209"/>
      <c r="TTJ183" s="209"/>
      <c r="TTK183" s="209"/>
      <c r="TTL183" s="209"/>
      <c r="TTM183" s="209"/>
      <c r="TTN183" s="209"/>
      <c r="TTO183" s="209"/>
      <c r="TTP183" s="209"/>
      <c r="TTQ183" s="209"/>
      <c r="TTR183" s="209"/>
      <c r="TTS183" s="209"/>
      <c r="TTT183" s="209"/>
      <c r="TTU183" s="209"/>
      <c r="TTV183" s="209"/>
      <c r="TTW183" s="209"/>
      <c r="TTX183" s="209"/>
      <c r="TTY183" s="209"/>
      <c r="TTZ183" s="209"/>
      <c r="TUA183" s="209"/>
      <c r="TUB183" s="209"/>
      <c r="TUC183" s="209"/>
      <c r="TUD183" s="209"/>
      <c r="TUE183" s="209"/>
      <c r="TUF183" s="209"/>
      <c r="TUG183" s="209"/>
      <c r="TUH183" s="209"/>
      <c r="TUI183" s="209"/>
      <c r="TUJ183" s="209"/>
      <c r="TUK183" s="209"/>
      <c r="TUL183" s="209"/>
      <c r="TUM183" s="209"/>
      <c r="TUN183" s="209"/>
      <c r="TUO183" s="209"/>
      <c r="TUP183" s="209"/>
      <c r="TUQ183" s="209"/>
      <c r="TUR183" s="209"/>
      <c r="TUS183" s="209"/>
      <c r="TUT183" s="209"/>
      <c r="TUU183" s="209"/>
      <c r="TUV183" s="209"/>
      <c r="TUW183" s="209"/>
      <c r="TUX183" s="209"/>
      <c r="TUY183" s="209"/>
      <c r="TUZ183" s="209"/>
      <c r="TVA183" s="209"/>
      <c r="TVB183" s="209"/>
      <c r="TVC183" s="209"/>
      <c r="TVD183" s="209"/>
      <c r="TVE183" s="209"/>
      <c r="TVF183" s="209"/>
      <c r="TVG183" s="209"/>
      <c r="TVH183" s="209"/>
      <c r="TVI183" s="209"/>
      <c r="TVJ183" s="209"/>
      <c r="TVK183" s="209"/>
      <c r="TVL183" s="209"/>
      <c r="TVM183" s="209"/>
      <c r="TVN183" s="209"/>
      <c r="TVO183" s="209"/>
      <c r="TVP183" s="209"/>
      <c r="TVQ183" s="209"/>
      <c r="TVR183" s="209"/>
      <c r="TVS183" s="209"/>
      <c r="TVT183" s="209"/>
      <c r="TVU183" s="209"/>
      <c r="TVV183" s="209"/>
      <c r="TVW183" s="209"/>
      <c r="TVX183" s="209"/>
      <c r="TVY183" s="209"/>
      <c r="TVZ183" s="209"/>
      <c r="TWA183" s="209"/>
      <c r="TWB183" s="209"/>
      <c r="TWC183" s="209"/>
      <c r="TWD183" s="209"/>
      <c r="TWE183" s="209"/>
      <c r="TWF183" s="209"/>
      <c r="TWG183" s="209"/>
      <c r="TWH183" s="209"/>
      <c r="TWI183" s="209"/>
      <c r="TWJ183" s="209"/>
      <c r="TWK183" s="209"/>
      <c r="TWL183" s="209"/>
      <c r="TWM183" s="209"/>
      <c r="TWN183" s="209"/>
      <c r="TWO183" s="209"/>
      <c r="TWP183" s="209"/>
      <c r="TWQ183" s="209"/>
      <c r="TWR183" s="209"/>
      <c r="TWS183" s="209"/>
      <c r="TWT183" s="209"/>
      <c r="TWU183" s="209"/>
      <c r="TWV183" s="209"/>
      <c r="TWW183" s="209"/>
      <c r="TWX183" s="209"/>
      <c r="TWY183" s="209"/>
      <c r="TWZ183" s="209"/>
      <c r="TXA183" s="209"/>
      <c r="TXB183" s="209"/>
      <c r="TXC183" s="209"/>
      <c r="TXD183" s="209"/>
      <c r="TXE183" s="209"/>
      <c r="TXF183" s="209"/>
      <c r="TXG183" s="209"/>
      <c r="TXH183" s="209"/>
      <c r="TXI183" s="209"/>
      <c r="TXJ183" s="209"/>
      <c r="TXK183" s="209"/>
      <c r="TXL183" s="209"/>
      <c r="TXM183" s="209"/>
      <c r="TXN183" s="209"/>
      <c r="TXO183" s="209"/>
      <c r="TXP183" s="209"/>
      <c r="TXQ183" s="209"/>
      <c r="TXR183" s="209"/>
      <c r="TXS183" s="209"/>
      <c r="TXT183" s="209"/>
      <c r="TXU183" s="209"/>
      <c r="TXV183" s="209"/>
      <c r="TXW183" s="209"/>
      <c r="TXX183" s="209"/>
      <c r="TXY183" s="209"/>
      <c r="TXZ183" s="209"/>
      <c r="TYA183" s="209"/>
      <c r="TYB183" s="209"/>
      <c r="TYC183" s="209"/>
      <c r="TYD183" s="209"/>
      <c r="TYE183" s="209"/>
      <c r="TYF183" s="209"/>
      <c r="TYG183" s="209"/>
      <c r="TYH183" s="209"/>
      <c r="TYI183" s="209"/>
      <c r="TYJ183" s="209"/>
      <c r="TYK183" s="209"/>
      <c r="TYL183" s="209"/>
      <c r="TYM183" s="209"/>
      <c r="TYN183" s="209"/>
      <c r="TYO183" s="209"/>
      <c r="TYP183" s="209"/>
      <c r="TYQ183" s="209"/>
      <c r="TYR183" s="209"/>
      <c r="TYS183" s="209"/>
      <c r="TYT183" s="209"/>
      <c r="TYU183" s="209"/>
      <c r="TYV183" s="209"/>
      <c r="TYW183" s="209"/>
      <c r="TYX183" s="209"/>
      <c r="TYY183" s="209"/>
      <c r="TYZ183" s="209"/>
      <c r="TZA183" s="209"/>
      <c r="TZB183" s="209"/>
      <c r="TZC183" s="209"/>
      <c r="TZD183" s="209"/>
      <c r="TZE183" s="209"/>
      <c r="TZF183" s="209"/>
      <c r="TZG183" s="209"/>
      <c r="TZH183" s="209"/>
      <c r="TZI183" s="209"/>
      <c r="TZJ183" s="209"/>
      <c r="TZK183" s="209"/>
      <c r="TZL183" s="209"/>
      <c r="TZM183" s="209"/>
      <c r="TZN183" s="209"/>
      <c r="TZO183" s="209"/>
      <c r="TZP183" s="209"/>
      <c r="TZQ183" s="209"/>
      <c r="TZR183" s="209"/>
      <c r="TZS183" s="209"/>
      <c r="TZT183" s="209"/>
      <c r="TZU183" s="209"/>
      <c r="TZV183" s="209"/>
      <c r="TZW183" s="209"/>
      <c r="TZX183" s="209"/>
      <c r="TZY183" s="209"/>
      <c r="TZZ183" s="209"/>
      <c r="UAA183" s="209"/>
      <c r="UAB183" s="209"/>
      <c r="UAC183" s="209"/>
      <c r="UAD183" s="209"/>
      <c r="UAE183" s="209"/>
      <c r="UAF183" s="209"/>
      <c r="UAG183" s="209"/>
      <c r="UAH183" s="209"/>
      <c r="UAI183" s="209"/>
      <c r="UAJ183" s="209"/>
      <c r="UAK183" s="209"/>
      <c r="UAL183" s="209"/>
      <c r="UAM183" s="209"/>
      <c r="UAN183" s="209"/>
      <c r="UAO183" s="209"/>
      <c r="UAP183" s="209"/>
      <c r="UAQ183" s="209"/>
      <c r="UAR183" s="209"/>
      <c r="UAS183" s="209"/>
      <c r="UAT183" s="209"/>
      <c r="UAU183" s="209"/>
      <c r="UAV183" s="209"/>
      <c r="UAW183" s="209"/>
      <c r="UAX183" s="209"/>
      <c r="UAY183" s="209"/>
      <c r="UAZ183" s="209"/>
      <c r="UBA183" s="209"/>
      <c r="UBB183" s="209"/>
      <c r="UBC183" s="209"/>
      <c r="UBD183" s="209"/>
      <c r="UBE183" s="209"/>
      <c r="UBF183" s="209"/>
      <c r="UBG183" s="209"/>
      <c r="UBH183" s="209"/>
      <c r="UBI183" s="209"/>
      <c r="UBJ183" s="209"/>
      <c r="UBK183" s="209"/>
      <c r="UBL183" s="209"/>
      <c r="UBM183" s="209"/>
      <c r="UBN183" s="209"/>
      <c r="UBO183" s="209"/>
      <c r="UBP183" s="209"/>
      <c r="UBQ183" s="209"/>
      <c r="UBR183" s="209"/>
      <c r="UBS183" s="209"/>
      <c r="UBT183" s="209"/>
      <c r="UBU183" s="209"/>
      <c r="UBV183" s="209"/>
      <c r="UBW183" s="209"/>
      <c r="UBX183" s="209"/>
      <c r="UBY183" s="209"/>
      <c r="UBZ183" s="209"/>
      <c r="UCA183" s="209"/>
      <c r="UCB183" s="209"/>
      <c r="UCC183" s="209"/>
      <c r="UCD183" s="209"/>
      <c r="UCE183" s="209"/>
      <c r="UCF183" s="209"/>
      <c r="UCG183" s="209"/>
      <c r="UCH183" s="209"/>
      <c r="UCI183" s="209"/>
      <c r="UCJ183" s="209"/>
      <c r="UCK183" s="209"/>
      <c r="UCL183" s="209"/>
      <c r="UCM183" s="209"/>
      <c r="UCN183" s="209"/>
      <c r="UCO183" s="209"/>
      <c r="UCP183" s="209"/>
      <c r="UCQ183" s="209"/>
      <c r="UCR183" s="209"/>
      <c r="UCS183" s="209"/>
      <c r="UCT183" s="209"/>
      <c r="UCU183" s="209"/>
      <c r="UCV183" s="209"/>
      <c r="UCW183" s="209"/>
      <c r="UCX183" s="209"/>
      <c r="UCY183" s="209"/>
      <c r="UCZ183" s="209"/>
      <c r="UDA183" s="209"/>
      <c r="UDB183" s="209"/>
      <c r="UDC183" s="209"/>
      <c r="UDD183" s="209"/>
      <c r="UDE183" s="209"/>
      <c r="UDF183" s="209"/>
      <c r="UDG183" s="209"/>
      <c r="UDH183" s="209"/>
      <c r="UDI183" s="209"/>
      <c r="UDJ183" s="209"/>
      <c r="UDK183" s="209"/>
      <c r="UDL183" s="209"/>
      <c r="UDM183" s="209"/>
      <c r="UDN183" s="209"/>
      <c r="UDO183" s="209"/>
      <c r="UDP183" s="209"/>
      <c r="UDQ183" s="209"/>
      <c r="UDR183" s="209"/>
      <c r="UDS183" s="209"/>
      <c r="UDT183" s="209"/>
      <c r="UDU183" s="209"/>
      <c r="UDV183" s="209"/>
      <c r="UDW183" s="209"/>
      <c r="UDX183" s="209"/>
      <c r="UDY183" s="209"/>
      <c r="UDZ183" s="209"/>
      <c r="UEA183" s="209"/>
      <c r="UEB183" s="209"/>
      <c r="UEC183" s="209"/>
      <c r="UED183" s="209"/>
      <c r="UEE183" s="209"/>
      <c r="UEF183" s="209"/>
      <c r="UEG183" s="209"/>
      <c r="UEH183" s="209"/>
      <c r="UEI183" s="209"/>
      <c r="UEJ183" s="209"/>
      <c r="UEK183" s="209"/>
      <c r="UEL183" s="209"/>
      <c r="UEM183" s="209"/>
      <c r="UEN183" s="209"/>
      <c r="UEO183" s="209"/>
      <c r="UEP183" s="209"/>
      <c r="UEQ183" s="209"/>
      <c r="UER183" s="209"/>
      <c r="UES183" s="209"/>
      <c r="UET183" s="209"/>
      <c r="UEU183" s="209"/>
      <c r="UEV183" s="209"/>
      <c r="UEW183" s="209"/>
      <c r="UEX183" s="209"/>
      <c r="UEY183" s="209"/>
      <c r="UEZ183" s="209"/>
      <c r="UFA183" s="209"/>
      <c r="UFB183" s="209"/>
      <c r="UFC183" s="209"/>
      <c r="UFD183" s="209"/>
      <c r="UFE183" s="209"/>
      <c r="UFF183" s="209"/>
      <c r="UFG183" s="209"/>
      <c r="UFH183" s="209"/>
      <c r="UFI183" s="209"/>
      <c r="UFJ183" s="209"/>
      <c r="UFK183" s="209"/>
      <c r="UFL183" s="209"/>
      <c r="UFM183" s="209"/>
      <c r="UFN183" s="209"/>
      <c r="UFO183" s="209"/>
      <c r="UFP183" s="209"/>
      <c r="UFQ183" s="209"/>
      <c r="UFR183" s="209"/>
      <c r="UFS183" s="209"/>
      <c r="UFT183" s="209"/>
      <c r="UFU183" s="209"/>
      <c r="UFV183" s="209"/>
      <c r="UFW183" s="209"/>
      <c r="UFX183" s="209"/>
      <c r="UFY183" s="209"/>
      <c r="UFZ183" s="209"/>
      <c r="UGA183" s="209"/>
      <c r="UGB183" s="209"/>
      <c r="UGC183" s="209"/>
      <c r="UGD183" s="209"/>
      <c r="UGE183" s="209"/>
      <c r="UGF183" s="209"/>
      <c r="UGG183" s="209"/>
      <c r="UGH183" s="209"/>
      <c r="UGI183" s="209"/>
      <c r="UGJ183" s="209"/>
      <c r="UGK183" s="209"/>
      <c r="UGL183" s="209"/>
      <c r="UGM183" s="209"/>
      <c r="UGN183" s="209"/>
      <c r="UGO183" s="209"/>
      <c r="UGP183" s="209"/>
      <c r="UGQ183" s="209"/>
      <c r="UGR183" s="209"/>
      <c r="UGS183" s="209"/>
      <c r="UGT183" s="209"/>
      <c r="UGU183" s="209"/>
      <c r="UGV183" s="209"/>
      <c r="UGW183" s="209"/>
      <c r="UGX183" s="209"/>
      <c r="UGY183" s="209"/>
      <c r="UGZ183" s="209"/>
      <c r="UHA183" s="209"/>
      <c r="UHB183" s="209"/>
      <c r="UHC183" s="209"/>
      <c r="UHD183" s="209"/>
      <c r="UHE183" s="209"/>
      <c r="UHF183" s="209"/>
      <c r="UHG183" s="209"/>
      <c r="UHH183" s="209"/>
      <c r="UHI183" s="209"/>
      <c r="UHJ183" s="209"/>
      <c r="UHK183" s="209"/>
      <c r="UHL183" s="209"/>
      <c r="UHM183" s="209"/>
      <c r="UHN183" s="209"/>
      <c r="UHO183" s="209"/>
      <c r="UHP183" s="209"/>
      <c r="UHQ183" s="209"/>
      <c r="UHR183" s="209"/>
      <c r="UHS183" s="209"/>
      <c r="UHT183" s="209"/>
      <c r="UHU183" s="209"/>
      <c r="UHV183" s="209"/>
      <c r="UHW183" s="209"/>
      <c r="UHX183" s="209"/>
      <c r="UHY183" s="209"/>
      <c r="UHZ183" s="209"/>
      <c r="UIA183" s="209"/>
      <c r="UIB183" s="209"/>
      <c r="UIC183" s="209"/>
      <c r="UID183" s="209"/>
      <c r="UIE183" s="209"/>
      <c r="UIF183" s="209"/>
      <c r="UIG183" s="209"/>
      <c r="UIH183" s="209"/>
      <c r="UII183" s="209"/>
      <c r="UIJ183" s="209"/>
      <c r="UIK183" s="209"/>
      <c r="UIL183" s="209"/>
      <c r="UIM183" s="209"/>
      <c r="UIN183" s="209"/>
      <c r="UIO183" s="209"/>
      <c r="UIP183" s="209"/>
      <c r="UIQ183" s="209"/>
      <c r="UIR183" s="209"/>
      <c r="UIS183" s="209"/>
      <c r="UIT183" s="209"/>
      <c r="UIU183" s="209"/>
      <c r="UIV183" s="209"/>
      <c r="UIW183" s="209"/>
      <c r="UIX183" s="209"/>
      <c r="UIY183" s="209"/>
      <c r="UIZ183" s="209"/>
      <c r="UJA183" s="209"/>
      <c r="UJB183" s="209"/>
      <c r="UJC183" s="209"/>
      <c r="UJD183" s="209"/>
      <c r="UJE183" s="209"/>
      <c r="UJF183" s="209"/>
      <c r="UJG183" s="209"/>
      <c r="UJH183" s="209"/>
      <c r="UJI183" s="209"/>
      <c r="UJJ183" s="209"/>
      <c r="UJK183" s="209"/>
      <c r="UJL183" s="209"/>
      <c r="UJM183" s="209"/>
      <c r="UJN183" s="209"/>
      <c r="UJO183" s="209"/>
      <c r="UJP183" s="209"/>
      <c r="UJQ183" s="209"/>
      <c r="UJR183" s="209"/>
      <c r="UJS183" s="209"/>
      <c r="UJT183" s="209"/>
      <c r="UJU183" s="209"/>
      <c r="UJV183" s="209"/>
      <c r="UJW183" s="209"/>
      <c r="UJX183" s="209"/>
      <c r="UJY183" s="209"/>
      <c r="UJZ183" s="209"/>
      <c r="UKA183" s="209"/>
      <c r="UKB183" s="209"/>
      <c r="UKC183" s="209"/>
      <c r="UKD183" s="209"/>
      <c r="UKE183" s="209"/>
      <c r="UKF183" s="209"/>
      <c r="UKG183" s="209"/>
      <c r="UKH183" s="209"/>
      <c r="UKI183" s="209"/>
      <c r="UKJ183" s="209"/>
      <c r="UKK183" s="209"/>
      <c r="UKL183" s="209"/>
      <c r="UKM183" s="209"/>
      <c r="UKN183" s="209"/>
      <c r="UKO183" s="209"/>
      <c r="UKP183" s="209"/>
      <c r="UKQ183" s="209"/>
      <c r="UKR183" s="209"/>
      <c r="UKS183" s="209"/>
      <c r="UKT183" s="209"/>
      <c r="UKU183" s="209"/>
      <c r="UKV183" s="209"/>
      <c r="UKW183" s="209"/>
      <c r="UKX183" s="209"/>
      <c r="UKY183" s="209"/>
      <c r="UKZ183" s="209"/>
      <c r="ULA183" s="209"/>
      <c r="ULB183" s="209"/>
      <c r="ULC183" s="209"/>
      <c r="ULD183" s="209"/>
      <c r="ULE183" s="209"/>
      <c r="ULF183" s="209"/>
      <c r="ULG183" s="209"/>
      <c r="ULH183" s="209"/>
      <c r="ULI183" s="209"/>
      <c r="ULJ183" s="209"/>
      <c r="ULK183" s="209"/>
      <c r="ULL183" s="209"/>
      <c r="ULM183" s="209"/>
      <c r="ULN183" s="209"/>
      <c r="ULO183" s="209"/>
      <c r="ULP183" s="209"/>
      <c r="ULQ183" s="209"/>
      <c r="ULR183" s="209"/>
      <c r="ULS183" s="209"/>
      <c r="ULT183" s="209"/>
      <c r="ULU183" s="209"/>
      <c r="ULV183" s="209"/>
      <c r="ULW183" s="209"/>
      <c r="ULX183" s="209"/>
      <c r="ULY183" s="209"/>
      <c r="ULZ183" s="209"/>
      <c r="UMA183" s="209"/>
      <c r="UMB183" s="209"/>
      <c r="UMC183" s="209"/>
      <c r="UMD183" s="209"/>
      <c r="UME183" s="209"/>
      <c r="UMF183" s="209"/>
      <c r="UMG183" s="209"/>
      <c r="UMH183" s="209"/>
      <c r="UMI183" s="209"/>
      <c r="UMJ183" s="209"/>
      <c r="UMK183" s="209"/>
      <c r="UML183" s="209"/>
      <c r="UMM183" s="209"/>
      <c r="UMN183" s="209"/>
      <c r="UMO183" s="209"/>
      <c r="UMP183" s="209"/>
      <c r="UMQ183" s="209"/>
      <c r="UMR183" s="209"/>
      <c r="UMS183" s="209"/>
      <c r="UMT183" s="209"/>
      <c r="UMU183" s="209"/>
      <c r="UMV183" s="209"/>
      <c r="UMW183" s="209"/>
      <c r="UMX183" s="209"/>
      <c r="UMY183" s="209"/>
      <c r="UMZ183" s="209"/>
      <c r="UNA183" s="209"/>
      <c r="UNB183" s="209"/>
      <c r="UNC183" s="209"/>
      <c r="UND183" s="209"/>
      <c r="UNE183" s="209"/>
      <c r="UNF183" s="209"/>
      <c r="UNG183" s="209"/>
      <c r="UNH183" s="209"/>
      <c r="UNI183" s="209"/>
      <c r="UNJ183" s="209"/>
      <c r="UNK183" s="209"/>
      <c r="UNL183" s="209"/>
      <c r="UNM183" s="209"/>
      <c r="UNN183" s="209"/>
      <c r="UNO183" s="209"/>
      <c r="UNP183" s="209"/>
      <c r="UNQ183" s="209"/>
      <c r="UNR183" s="209"/>
      <c r="UNS183" s="209"/>
      <c r="UNT183" s="209"/>
      <c r="UNU183" s="209"/>
      <c r="UNV183" s="209"/>
      <c r="UNW183" s="209"/>
      <c r="UNX183" s="209"/>
      <c r="UNY183" s="209"/>
      <c r="UNZ183" s="209"/>
      <c r="UOA183" s="209"/>
      <c r="UOB183" s="209"/>
      <c r="UOC183" s="209"/>
      <c r="UOD183" s="209"/>
      <c r="UOE183" s="209"/>
      <c r="UOF183" s="209"/>
      <c r="UOG183" s="209"/>
      <c r="UOH183" s="209"/>
      <c r="UOI183" s="209"/>
      <c r="UOJ183" s="209"/>
      <c r="UOK183" s="209"/>
      <c r="UOL183" s="209"/>
      <c r="UOM183" s="209"/>
      <c r="UON183" s="209"/>
      <c r="UOO183" s="209"/>
      <c r="UOP183" s="209"/>
      <c r="UOQ183" s="209"/>
      <c r="UOR183" s="209"/>
      <c r="UOS183" s="209"/>
      <c r="UOT183" s="209"/>
      <c r="UOU183" s="209"/>
      <c r="UOV183" s="209"/>
      <c r="UOW183" s="209"/>
      <c r="UOX183" s="209"/>
      <c r="UOY183" s="209"/>
      <c r="UOZ183" s="209"/>
      <c r="UPA183" s="209"/>
      <c r="UPB183" s="209"/>
      <c r="UPC183" s="209"/>
      <c r="UPD183" s="209"/>
      <c r="UPE183" s="209"/>
      <c r="UPF183" s="209"/>
      <c r="UPG183" s="209"/>
      <c r="UPH183" s="209"/>
      <c r="UPI183" s="209"/>
      <c r="UPJ183" s="209"/>
      <c r="UPK183" s="209"/>
      <c r="UPL183" s="209"/>
      <c r="UPM183" s="209"/>
      <c r="UPN183" s="209"/>
      <c r="UPO183" s="209"/>
      <c r="UPP183" s="209"/>
      <c r="UPQ183" s="209"/>
      <c r="UPR183" s="209"/>
      <c r="UPS183" s="209"/>
      <c r="UPT183" s="209"/>
      <c r="UPU183" s="209"/>
      <c r="UPV183" s="209"/>
      <c r="UPW183" s="209"/>
      <c r="UPX183" s="209"/>
      <c r="UPY183" s="209"/>
      <c r="UPZ183" s="209"/>
      <c r="UQA183" s="209"/>
      <c r="UQB183" s="209"/>
      <c r="UQC183" s="209"/>
      <c r="UQD183" s="209"/>
      <c r="UQE183" s="209"/>
      <c r="UQF183" s="209"/>
      <c r="UQG183" s="209"/>
      <c r="UQH183" s="209"/>
      <c r="UQI183" s="209"/>
      <c r="UQJ183" s="209"/>
      <c r="UQK183" s="209"/>
      <c r="UQL183" s="209"/>
      <c r="UQM183" s="209"/>
      <c r="UQN183" s="209"/>
      <c r="UQO183" s="209"/>
      <c r="UQP183" s="209"/>
      <c r="UQQ183" s="209"/>
      <c r="UQR183" s="209"/>
      <c r="UQS183" s="209"/>
      <c r="UQT183" s="209"/>
      <c r="UQU183" s="209"/>
      <c r="UQV183" s="209"/>
      <c r="UQW183" s="209"/>
      <c r="UQX183" s="209"/>
      <c r="UQY183" s="209"/>
      <c r="UQZ183" s="209"/>
      <c r="URA183" s="209"/>
      <c r="URB183" s="209"/>
      <c r="URC183" s="209"/>
      <c r="URD183" s="209"/>
      <c r="URE183" s="209"/>
      <c r="URF183" s="209"/>
      <c r="URG183" s="209"/>
      <c r="URH183" s="209"/>
      <c r="URI183" s="209"/>
      <c r="URJ183" s="209"/>
      <c r="URK183" s="209"/>
      <c r="URL183" s="209"/>
      <c r="URM183" s="209"/>
      <c r="URN183" s="209"/>
      <c r="URO183" s="209"/>
      <c r="URP183" s="209"/>
      <c r="URQ183" s="209"/>
      <c r="URR183" s="209"/>
      <c r="URS183" s="209"/>
      <c r="URT183" s="209"/>
      <c r="URU183" s="209"/>
      <c r="URV183" s="209"/>
      <c r="URW183" s="209"/>
      <c r="URX183" s="209"/>
      <c r="URY183" s="209"/>
      <c r="URZ183" s="209"/>
      <c r="USA183" s="209"/>
      <c r="USB183" s="209"/>
      <c r="USC183" s="209"/>
      <c r="USD183" s="209"/>
      <c r="USE183" s="209"/>
      <c r="USF183" s="209"/>
      <c r="USG183" s="209"/>
      <c r="USH183" s="209"/>
      <c r="USI183" s="209"/>
      <c r="USJ183" s="209"/>
      <c r="USK183" s="209"/>
      <c r="USL183" s="209"/>
      <c r="USM183" s="209"/>
      <c r="USN183" s="209"/>
      <c r="USO183" s="209"/>
      <c r="USP183" s="209"/>
      <c r="USQ183" s="209"/>
      <c r="USR183" s="209"/>
      <c r="USS183" s="209"/>
      <c r="UST183" s="209"/>
      <c r="USU183" s="209"/>
      <c r="USV183" s="209"/>
      <c r="USW183" s="209"/>
      <c r="USX183" s="209"/>
      <c r="USY183" s="209"/>
      <c r="USZ183" s="209"/>
      <c r="UTA183" s="209"/>
      <c r="UTB183" s="209"/>
      <c r="UTC183" s="209"/>
      <c r="UTD183" s="209"/>
      <c r="UTE183" s="209"/>
      <c r="UTF183" s="209"/>
      <c r="UTG183" s="209"/>
      <c r="UTH183" s="209"/>
      <c r="UTI183" s="209"/>
      <c r="UTJ183" s="209"/>
      <c r="UTK183" s="209"/>
      <c r="UTL183" s="209"/>
      <c r="UTM183" s="209"/>
      <c r="UTN183" s="209"/>
      <c r="UTO183" s="209"/>
      <c r="UTP183" s="209"/>
      <c r="UTQ183" s="209"/>
      <c r="UTR183" s="209"/>
      <c r="UTS183" s="209"/>
      <c r="UTT183" s="209"/>
      <c r="UTU183" s="209"/>
      <c r="UTV183" s="209"/>
      <c r="UTW183" s="209"/>
      <c r="UTX183" s="209"/>
      <c r="UTY183" s="209"/>
      <c r="UTZ183" s="209"/>
      <c r="UUA183" s="209"/>
      <c r="UUB183" s="209"/>
      <c r="UUC183" s="209"/>
      <c r="UUD183" s="209"/>
      <c r="UUE183" s="209"/>
      <c r="UUF183" s="209"/>
      <c r="UUG183" s="209"/>
      <c r="UUH183" s="209"/>
      <c r="UUI183" s="209"/>
      <c r="UUJ183" s="209"/>
      <c r="UUK183" s="209"/>
      <c r="UUL183" s="209"/>
      <c r="UUM183" s="209"/>
      <c r="UUN183" s="209"/>
      <c r="UUO183" s="209"/>
      <c r="UUP183" s="209"/>
      <c r="UUQ183" s="209"/>
      <c r="UUR183" s="209"/>
      <c r="UUS183" s="209"/>
      <c r="UUT183" s="209"/>
      <c r="UUU183" s="209"/>
      <c r="UUV183" s="209"/>
      <c r="UUW183" s="209"/>
      <c r="UUX183" s="209"/>
      <c r="UUY183" s="209"/>
      <c r="UUZ183" s="209"/>
      <c r="UVA183" s="209"/>
      <c r="UVB183" s="209"/>
      <c r="UVC183" s="209"/>
      <c r="UVD183" s="209"/>
      <c r="UVE183" s="209"/>
      <c r="UVF183" s="209"/>
      <c r="UVG183" s="209"/>
      <c r="UVH183" s="209"/>
      <c r="UVI183" s="209"/>
      <c r="UVJ183" s="209"/>
      <c r="UVK183" s="209"/>
      <c r="UVL183" s="209"/>
      <c r="UVM183" s="209"/>
      <c r="UVN183" s="209"/>
      <c r="UVO183" s="209"/>
      <c r="UVP183" s="209"/>
      <c r="UVQ183" s="209"/>
      <c r="UVR183" s="209"/>
      <c r="UVS183" s="209"/>
      <c r="UVT183" s="209"/>
      <c r="UVU183" s="209"/>
      <c r="UVV183" s="209"/>
      <c r="UVW183" s="209"/>
      <c r="UVX183" s="209"/>
      <c r="UVY183" s="209"/>
      <c r="UVZ183" s="209"/>
      <c r="UWA183" s="209"/>
      <c r="UWB183" s="209"/>
      <c r="UWC183" s="209"/>
      <c r="UWD183" s="209"/>
      <c r="UWE183" s="209"/>
      <c r="UWF183" s="209"/>
      <c r="UWG183" s="209"/>
      <c r="UWH183" s="209"/>
      <c r="UWI183" s="209"/>
      <c r="UWJ183" s="209"/>
      <c r="UWK183" s="209"/>
      <c r="UWL183" s="209"/>
      <c r="UWM183" s="209"/>
      <c r="UWN183" s="209"/>
      <c r="UWO183" s="209"/>
      <c r="UWP183" s="209"/>
      <c r="UWQ183" s="209"/>
      <c r="UWR183" s="209"/>
      <c r="UWS183" s="209"/>
      <c r="UWT183" s="209"/>
      <c r="UWU183" s="209"/>
      <c r="UWV183" s="209"/>
      <c r="UWW183" s="209"/>
      <c r="UWX183" s="209"/>
      <c r="UWY183" s="209"/>
      <c r="UWZ183" s="209"/>
      <c r="UXA183" s="209"/>
      <c r="UXB183" s="209"/>
      <c r="UXC183" s="209"/>
      <c r="UXD183" s="209"/>
      <c r="UXE183" s="209"/>
      <c r="UXF183" s="209"/>
      <c r="UXG183" s="209"/>
      <c r="UXH183" s="209"/>
      <c r="UXI183" s="209"/>
      <c r="UXJ183" s="209"/>
      <c r="UXK183" s="209"/>
      <c r="UXL183" s="209"/>
      <c r="UXM183" s="209"/>
      <c r="UXN183" s="209"/>
      <c r="UXO183" s="209"/>
      <c r="UXP183" s="209"/>
      <c r="UXQ183" s="209"/>
      <c r="UXR183" s="209"/>
      <c r="UXS183" s="209"/>
      <c r="UXT183" s="209"/>
      <c r="UXU183" s="209"/>
      <c r="UXV183" s="209"/>
      <c r="UXW183" s="209"/>
      <c r="UXX183" s="209"/>
      <c r="UXY183" s="209"/>
      <c r="UXZ183" s="209"/>
      <c r="UYA183" s="209"/>
      <c r="UYB183" s="209"/>
      <c r="UYC183" s="209"/>
      <c r="UYD183" s="209"/>
      <c r="UYE183" s="209"/>
      <c r="UYF183" s="209"/>
      <c r="UYG183" s="209"/>
      <c r="UYH183" s="209"/>
      <c r="UYI183" s="209"/>
      <c r="UYJ183" s="209"/>
      <c r="UYK183" s="209"/>
      <c r="UYL183" s="209"/>
      <c r="UYM183" s="209"/>
      <c r="UYN183" s="209"/>
      <c r="UYO183" s="209"/>
      <c r="UYP183" s="209"/>
      <c r="UYQ183" s="209"/>
      <c r="UYR183" s="209"/>
      <c r="UYS183" s="209"/>
      <c r="UYT183" s="209"/>
      <c r="UYU183" s="209"/>
      <c r="UYV183" s="209"/>
      <c r="UYW183" s="209"/>
      <c r="UYX183" s="209"/>
      <c r="UYY183" s="209"/>
      <c r="UYZ183" s="209"/>
      <c r="UZA183" s="209"/>
      <c r="UZB183" s="209"/>
      <c r="UZC183" s="209"/>
      <c r="UZD183" s="209"/>
      <c r="UZE183" s="209"/>
      <c r="UZF183" s="209"/>
      <c r="UZG183" s="209"/>
      <c r="UZH183" s="209"/>
      <c r="UZI183" s="209"/>
      <c r="UZJ183" s="209"/>
      <c r="UZK183" s="209"/>
      <c r="UZL183" s="209"/>
      <c r="UZM183" s="209"/>
      <c r="UZN183" s="209"/>
      <c r="UZO183" s="209"/>
      <c r="UZP183" s="209"/>
      <c r="UZQ183" s="209"/>
      <c r="UZR183" s="209"/>
      <c r="UZS183" s="209"/>
      <c r="UZT183" s="209"/>
      <c r="UZU183" s="209"/>
      <c r="UZV183" s="209"/>
      <c r="UZW183" s="209"/>
      <c r="UZX183" s="209"/>
      <c r="UZY183" s="209"/>
      <c r="UZZ183" s="209"/>
      <c r="VAA183" s="209"/>
      <c r="VAB183" s="209"/>
      <c r="VAC183" s="209"/>
      <c r="VAD183" s="209"/>
      <c r="VAE183" s="209"/>
      <c r="VAF183" s="209"/>
      <c r="VAG183" s="209"/>
      <c r="VAH183" s="209"/>
      <c r="VAI183" s="209"/>
      <c r="VAJ183" s="209"/>
      <c r="VAK183" s="209"/>
      <c r="VAL183" s="209"/>
      <c r="VAM183" s="209"/>
      <c r="VAN183" s="209"/>
      <c r="VAO183" s="209"/>
      <c r="VAP183" s="209"/>
      <c r="VAQ183" s="209"/>
      <c r="VAR183" s="209"/>
      <c r="VAS183" s="209"/>
      <c r="VAT183" s="209"/>
      <c r="VAU183" s="209"/>
      <c r="VAV183" s="209"/>
      <c r="VAW183" s="209"/>
      <c r="VAX183" s="209"/>
      <c r="VAY183" s="209"/>
      <c r="VAZ183" s="209"/>
      <c r="VBA183" s="209"/>
      <c r="VBB183" s="209"/>
      <c r="VBC183" s="209"/>
      <c r="VBD183" s="209"/>
      <c r="VBE183" s="209"/>
      <c r="VBF183" s="209"/>
      <c r="VBG183" s="209"/>
      <c r="VBH183" s="209"/>
      <c r="VBI183" s="209"/>
      <c r="VBJ183" s="209"/>
      <c r="VBK183" s="209"/>
      <c r="VBL183" s="209"/>
      <c r="VBM183" s="209"/>
      <c r="VBN183" s="209"/>
      <c r="VBO183" s="209"/>
      <c r="VBP183" s="209"/>
      <c r="VBQ183" s="209"/>
      <c r="VBR183" s="209"/>
      <c r="VBS183" s="209"/>
      <c r="VBT183" s="209"/>
      <c r="VBU183" s="209"/>
      <c r="VBV183" s="209"/>
      <c r="VBW183" s="209"/>
      <c r="VBX183" s="209"/>
      <c r="VBY183" s="209"/>
      <c r="VBZ183" s="209"/>
      <c r="VCA183" s="209"/>
      <c r="VCB183" s="209"/>
      <c r="VCC183" s="209"/>
      <c r="VCD183" s="209"/>
      <c r="VCE183" s="209"/>
      <c r="VCF183" s="209"/>
      <c r="VCG183" s="209"/>
      <c r="VCH183" s="209"/>
      <c r="VCI183" s="209"/>
      <c r="VCJ183" s="209"/>
      <c r="VCK183" s="209"/>
      <c r="VCL183" s="209"/>
      <c r="VCM183" s="209"/>
      <c r="VCN183" s="209"/>
      <c r="VCO183" s="209"/>
      <c r="VCP183" s="209"/>
      <c r="VCQ183" s="209"/>
      <c r="VCR183" s="209"/>
      <c r="VCS183" s="209"/>
      <c r="VCT183" s="209"/>
      <c r="VCU183" s="209"/>
      <c r="VCV183" s="209"/>
      <c r="VCW183" s="209"/>
      <c r="VCX183" s="209"/>
      <c r="VCY183" s="209"/>
      <c r="VCZ183" s="209"/>
      <c r="VDA183" s="209"/>
      <c r="VDB183" s="209"/>
      <c r="VDC183" s="209"/>
      <c r="VDD183" s="209"/>
      <c r="VDE183" s="209"/>
      <c r="VDF183" s="209"/>
      <c r="VDG183" s="209"/>
      <c r="VDH183" s="209"/>
      <c r="VDI183" s="209"/>
      <c r="VDJ183" s="209"/>
      <c r="VDK183" s="209"/>
      <c r="VDL183" s="209"/>
      <c r="VDM183" s="209"/>
      <c r="VDN183" s="209"/>
      <c r="VDO183" s="209"/>
      <c r="VDP183" s="209"/>
      <c r="VDQ183" s="209"/>
      <c r="VDR183" s="209"/>
      <c r="VDS183" s="209"/>
      <c r="VDT183" s="209"/>
      <c r="VDU183" s="209"/>
      <c r="VDV183" s="209"/>
      <c r="VDW183" s="209"/>
      <c r="VDX183" s="209"/>
      <c r="VDY183" s="209"/>
      <c r="VDZ183" s="209"/>
      <c r="VEA183" s="209"/>
      <c r="VEB183" s="209"/>
      <c r="VEC183" s="209"/>
      <c r="VED183" s="209"/>
      <c r="VEE183" s="209"/>
      <c r="VEF183" s="209"/>
      <c r="VEG183" s="209"/>
      <c r="VEH183" s="209"/>
      <c r="VEI183" s="209"/>
      <c r="VEJ183" s="209"/>
      <c r="VEK183" s="209"/>
      <c r="VEL183" s="209"/>
      <c r="VEM183" s="209"/>
      <c r="VEN183" s="209"/>
      <c r="VEO183" s="209"/>
      <c r="VEP183" s="209"/>
      <c r="VEQ183" s="209"/>
      <c r="VER183" s="209"/>
      <c r="VES183" s="209"/>
      <c r="VET183" s="209"/>
      <c r="VEU183" s="209"/>
      <c r="VEV183" s="209"/>
      <c r="VEW183" s="209"/>
      <c r="VEX183" s="209"/>
      <c r="VEY183" s="209"/>
      <c r="VEZ183" s="209"/>
      <c r="VFA183" s="209"/>
      <c r="VFB183" s="209"/>
      <c r="VFC183" s="209"/>
      <c r="VFD183" s="209"/>
      <c r="VFE183" s="209"/>
      <c r="VFF183" s="209"/>
      <c r="VFG183" s="209"/>
      <c r="VFH183" s="209"/>
      <c r="VFI183" s="209"/>
      <c r="VFJ183" s="209"/>
      <c r="VFK183" s="209"/>
      <c r="VFL183" s="209"/>
      <c r="VFM183" s="209"/>
      <c r="VFN183" s="209"/>
      <c r="VFO183" s="209"/>
      <c r="VFP183" s="209"/>
      <c r="VFQ183" s="209"/>
      <c r="VFR183" s="209"/>
      <c r="VFS183" s="209"/>
      <c r="VFT183" s="209"/>
      <c r="VFU183" s="209"/>
      <c r="VFV183" s="209"/>
      <c r="VFW183" s="209"/>
      <c r="VFX183" s="209"/>
      <c r="VFY183" s="209"/>
      <c r="VFZ183" s="209"/>
      <c r="VGA183" s="209"/>
      <c r="VGB183" s="209"/>
      <c r="VGC183" s="209"/>
      <c r="VGD183" s="209"/>
      <c r="VGE183" s="209"/>
      <c r="VGF183" s="209"/>
      <c r="VGG183" s="209"/>
      <c r="VGH183" s="209"/>
      <c r="VGI183" s="209"/>
      <c r="VGJ183" s="209"/>
      <c r="VGK183" s="209"/>
      <c r="VGL183" s="209"/>
      <c r="VGM183" s="209"/>
      <c r="VGN183" s="209"/>
      <c r="VGO183" s="209"/>
      <c r="VGP183" s="209"/>
      <c r="VGQ183" s="209"/>
      <c r="VGR183" s="209"/>
      <c r="VGS183" s="209"/>
      <c r="VGT183" s="209"/>
      <c r="VGU183" s="209"/>
      <c r="VGV183" s="209"/>
      <c r="VGW183" s="209"/>
      <c r="VGX183" s="209"/>
      <c r="VGY183" s="209"/>
      <c r="VGZ183" s="209"/>
      <c r="VHA183" s="209"/>
      <c r="VHB183" s="209"/>
      <c r="VHC183" s="209"/>
      <c r="VHD183" s="209"/>
      <c r="VHE183" s="209"/>
      <c r="VHF183" s="209"/>
      <c r="VHG183" s="209"/>
      <c r="VHH183" s="209"/>
      <c r="VHI183" s="209"/>
      <c r="VHJ183" s="209"/>
      <c r="VHK183" s="209"/>
      <c r="VHL183" s="209"/>
      <c r="VHM183" s="209"/>
      <c r="VHN183" s="209"/>
      <c r="VHO183" s="209"/>
      <c r="VHP183" s="209"/>
      <c r="VHQ183" s="209"/>
      <c r="VHR183" s="209"/>
      <c r="VHS183" s="209"/>
      <c r="VHT183" s="209"/>
      <c r="VHU183" s="209"/>
      <c r="VHV183" s="209"/>
      <c r="VHW183" s="209"/>
      <c r="VHX183" s="209"/>
      <c r="VHY183" s="209"/>
      <c r="VHZ183" s="209"/>
      <c r="VIA183" s="209"/>
      <c r="VIB183" s="209"/>
      <c r="VIC183" s="209"/>
      <c r="VID183" s="209"/>
      <c r="VIE183" s="209"/>
      <c r="VIF183" s="209"/>
      <c r="VIG183" s="209"/>
      <c r="VIH183" s="209"/>
      <c r="VII183" s="209"/>
      <c r="VIJ183" s="209"/>
      <c r="VIK183" s="209"/>
      <c r="VIL183" s="209"/>
      <c r="VIM183" s="209"/>
      <c r="VIN183" s="209"/>
      <c r="VIO183" s="209"/>
      <c r="VIP183" s="209"/>
      <c r="VIQ183" s="209"/>
      <c r="VIR183" s="209"/>
      <c r="VIS183" s="209"/>
      <c r="VIT183" s="209"/>
      <c r="VIU183" s="209"/>
      <c r="VIV183" s="209"/>
      <c r="VIW183" s="209"/>
      <c r="VIX183" s="209"/>
      <c r="VIY183" s="209"/>
      <c r="VIZ183" s="209"/>
      <c r="VJA183" s="209"/>
      <c r="VJB183" s="209"/>
      <c r="VJC183" s="209"/>
      <c r="VJD183" s="209"/>
      <c r="VJE183" s="209"/>
      <c r="VJF183" s="209"/>
      <c r="VJG183" s="209"/>
      <c r="VJH183" s="209"/>
      <c r="VJI183" s="209"/>
      <c r="VJJ183" s="209"/>
      <c r="VJK183" s="209"/>
      <c r="VJL183" s="209"/>
      <c r="VJM183" s="209"/>
      <c r="VJN183" s="209"/>
      <c r="VJO183" s="209"/>
      <c r="VJP183" s="209"/>
      <c r="VJQ183" s="209"/>
      <c r="VJR183" s="209"/>
      <c r="VJS183" s="209"/>
      <c r="VJT183" s="209"/>
      <c r="VJU183" s="209"/>
      <c r="VJV183" s="209"/>
      <c r="VJW183" s="209"/>
      <c r="VJX183" s="209"/>
      <c r="VJY183" s="209"/>
      <c r="VJZ183" s="209"/>
      <c r="VKA183" s="209"/>
      <c r="VKB183" s="209"/>
      <c r="VKC183" s="209"/>
      <c r="VKD183" s="209"/>
      <c r="VKE183" s="209"/>
      <c r="VKF183" s="209"/>
      <c r="VKG183" s="209"/>
      <c r="VKH183" s="209"/>
      <c r="VKI183" s="209"/>
      <c r="VKJ183" s="209"/>
      <c r="VKK183" s="209"/>
      <c r="VKL183" s="209"/>
      <c r="VKM183" s="209"/>
      <c r="VKN183" s="209"/>
      <c r="VKO183" s="209"/>
      <c r="VKP183" s="209"/>
      <c r="VKQ183" s="209"/>
      <c r="VKR183" s="209"/>
      <c r="VKS183" s="209"/>
      <c r="VKT183" s="209"/>
      <c r="VKU183" s="209"/>
      <c r="VKV183" s="209"/>
      <c r="VKW183" s="209"/>
      <c r="VKX183" s="209"/>
      <c r="VKY183" s="209"/>
      <c r="VKZ183" s="209"/>
      <c r="VLA183" s="209"/>
      <c r="VLB183" s="209"/>
      <c r="VLC183" s="209"/>
      <c r="VLD183" s="209"/>
      <c r="VLE183" s="209"/>
      <c r="VLF183" s="209"/>
      <c r="VLG183" s="209"/>
      <c r="VLH183" s="209"/>
      <c r="VLI183" s="209"/>
      <c r="VLJ183" s="209"/>
      <c r="VLK183" s="209"/>
      <c r="VLL183" s="209"/>
      <c r="VLM183" s="209"/>
      <c r="VLN183" s="209"/>
      <c r="VLO183" s="209"/>
      <c r="VLP183" s="209"/>
      <c r="VLQ183" s="209"/>
      <c r="VLR183" s="209"/>
      <c r="VLS183" s="209"/>
      <c r="VLT183" s="209"/>
      <c r="VLU183" s="209"/>
      <c r="VLV183" s="209"/>
      <c r="VLW183" s="209"/>
      <c r="VLX183" s="209"/>
      <c r="VLY183" s="209"/>
      <c r="VLZ183" s="209"/>
      <c r="VMA183" s="209"/>
      <c r="VMB183" s="209"/>
      <c r="VMC183" s="209"/>
      <c r="VMD183" s="209"/>
      <c r="VME183" s="209"/>
      <c r="VMF183" s="209"/>
      <c r="VMG183" s="209"/>
      <c r="VMH183" s="209"/>
      <c r="VMI183" s="209"/>
      <c r="VMJ183" s="209"/>
      <c r="VMK183" s="209"/>
      <c r="VML183" s="209"/>
      <c r="VMM183" s="209"/>
      <c r="VMN183" s="209"/>
      <c r="VMO183" s="209"/>
      <c r="VMP183" s="209"/>
      <c r="VMQ183" s="209"/>
      <c r="VMR183" s="209"/>
      <c r="VMS183" s="209"/>
      <c r="VMT183" s="209"/>
      <c r="VMU183" s="209"/>
      <c r="VMV183" s="209"/>
      <c r="VMW183" s="209"/>
      <c r="VMX183" s="209"/>
      <c r="VMY183" s="209"/>
      <c r="VMZ183" s="209"/>
      <c r="VNA183" s="209"/>
      <c r="VNB183" s="209"/>
      <c r="VNC183" s="209"/>
      <c r="VND183" s="209"/>
      <c r="VNE183" s="209"/>
      <c r="VNF183" s="209"/>
      <c r="VNG183" s="209"/>
      <c r="VNH183" s="209"/>
      <c r="VNI183" s="209"/>
      <c r="VNJ183" s="209"/>
      <c r="VNK183" s="209"/>
      <c r="VNL183" s="209"/>
      <c r="VNM183" s="209"/>
      <c r="VNN183" s="209"/>
      <c r="VNO183" s="209"/>
      <c r="VNP183" s="209"/>
      <c r="VNQ183" s="209"/>
      <c r="VNR183" s="209"/>
      <c r="VNS183" s="209"/>
      <c r="VNT183" s="209"/>
      <c r="VNU183" s="209"/>
      <c r="VNV183" s="209"/>
      <c r="VNW183" s="209"/>
      <c r="VNX183" s="209"/>
      <c r="VNY183" s="209"/>
      <c r="VNZ183" s="209"/>
      <c r="VOA183" s="209"/>
      <c r="VOB183" s="209"/>
      <c r="VOC183" s="209"/>
      <c r="VOD183" s="209"/>
      <c r="VOE183" s="209"/>
      <c r="VOF183" s="209"/>
      <c r="VOG183" s="209"/>
      <c r="VOH183" s="209"/>
      <c r="VOI183" s="209"/>
      <c r="VOJ183" s="209"/>
      <c r="VOK183" s="209"/>
      <c r="VOL183" s="209"/>
      <c r="VOM183" s="209"/>
      <c r="VON183" s="209"/>
      <c r="VOO183" s="209"/>
      <c r="VOP183" s="209"/>
      <c r="VOQ183" s="209"/>
      <c r="VOR183" s="209"/>
      <c r="VOS183" s="209"/>
      <c r="VOT183" s="209"/>
      <c r="VOU183" s="209"/>
      <c r="VOV183" s="209"/>
      <c r="VOW183" s="209"/>
      <c r="VOX183" s="209"/>
      <c r="VOY183" s="209"/>
      <c r="VOZ183" s="209"/>
      <c r="VPA183" s="209"/>
      <c r="VPB183" s="209"/>
      <c r="VPC183" s="209"/>
      <c r="VPD183" s="209"/>
      <c r="VPE183" s="209"/>
      <c r="VPF183" s="209"/>
      <c r="VPG183" s="209"/>
      <c r="VPH183" s="209"/>
      <c r="VPI183" s="209"/>
      <c r="VPJ183" s="209"/>
      <c r="VPK183" s="209"/>
      <c r="VPL183" s="209"/>
      <c r="VPM183" s="209"/>
      <c r="VPN183" s="209"/>
      <c r="VPO183" s="209"/>
      <c r="VPP183" s="209"/>
      <c r="VPQ183" s="209"/>
      <c r="VPR183" s="209"/>
      <c r="VPS183" s="209"/>
      <c r="VPT183" s="209"/>
      <c r="VPU183" s="209"/>
      <c r="VPV183" s="209"/>
      <c r="VPW183" s="209"/>
      <c r="VPX183" s="209"/>
      <c r="VPY183" s="209"/>
      <c r="VPZ183" s="209"/>
      <c r="VQA183" s="209"/>
      <c r="VQB183" s="209"/>
      <c r="VQC183" s="209"/>
      <c r="VQD183" s="209"/>
      <c r="VQE183" s="209"/>
      <c r="VQF183" s="209"/>
      <c r="VQG183" s="209"/>
      <c r="VQH183" s="209"/>
      <c r="VQI183" s="209"/>
      <c r="VQJ183" s="209"/>
      <c r="VQK183" s="209"/>
      <c r="VQL183" s="209"/>
      <c r="VQM183" s="209"/>
      <c r="VQN183" s="209"/>
      <c r="VQO183" s="209"/>
      <c r="VQP183" s="209"/>
      <c r="VQQ183" s="209"/>
      <c r="VQR183" s="209"/>
      <c r="VQS183" s="209"/>
      <c r="VQT183" s="209"/>
      <c r="VQU183" s="209"/>
      <c r="VQV183" s="209"/>
      <c r="VQW183" s="209"/>
      <c r="VQX183" s="209"/>
      <c r="VQY183" s="209"/>
      <c r="VQZ183" s="209"/>
      <c r="VRA183" s="209"/>
      <c r="VRB183" s="209"/>
      <c r="VRC183" s="209"/>
      <c r="VRD183" s="209"/>
      <c r="VRE183" s="209"/>
      <c r="VRF183" s="209"/>
      <c r="VRG183" s="209"/>
      <c r="VRH183" s="209"/>
      <c r="VRI183" s="209"/>
      <c r="VRJ183" s="209"/>
      <c r="VRK183" s="209"/>
      <c r="VRL183" s="209"/>
      <c r="VRM183" s="209"/>
      <c r="VRN183" s="209"/>
      <c r="VRO183" s="209"/>
      <c r="VRP183" s="209"/>
      <c r="VRQ183" s="209"/>
      <c r="VRR183" s="209"/>
      <c r="VRS183" s="209"/>
      <c r="VRT183" s="209"/>
      <c r="VRU183" s="209"/>
      <c r="VRV183" s="209"/>
      <c r="VRW183" s="209"/>
      <c r="VRX183" s="209"/>
      <c r="VRY183" s="209"/>
      <c r="VRZ183" s="209"/>
      <c r="VSA183" s="209"/>
      <c r="VSB183" s="209"/>
      <c r="VSC183" s="209"/>
      <c r="VSD183" s="209"/>
      <c r="VSE183" s="209"/>
      <c r="VSF183" s="209"/>
      <c r="VSG183" s="209"/>
      <c r="VSH183" s="209"/>
      <c r="VSI183" s="209"/>
      <c r="VSJ183" s="209"/>
      <c r="VSK183" s="209"/>
      <c r="VSL183" s="209"/>
      <c r="VSM183" s="209"/>
      <c r="VSN183" s="209"/>
      <c r="VSO183" s="209"/>
      <c r="VSP183" s="209"/>
      <c r="VSQ183" s="209"/>
      <c r="VSR183" s="209"/>
      <c r="VSS183" s="209"/>
      <c r="VST183" s="209"/>
      <c r="VSU183" s="209"/>
      <c r="VSV183" s="209"/>
      <c r="VSW183" s="209"/>
      <c r="VSX183" s="209"/>
      <c r="VSY183" s="209"/>
      <c r="VSZ183" s="209"/>
      <c r="VTA183" s="209"/>
      <c r="VTB183" s="209"/>
      <c r="VTC183" s="209"/>
      <c r="VTD183" s="209"/>
      <c r="VTE183" s="209"/>
      <c r="VTF183" s="209"/>
      <c r="VTG183" s="209"/>
      <c r="VTH183" s="209"/>
      <c r="VTI183" s="209"/>
      <c r="VTJ183" s="209"/>
      <c r="VTK183" s="209"/>
      <c r="VTL183" s="209"/>
      <c r="VTM183" s="209"/>
      <c r="VTN183" s="209"/>
      <c r="VTO183" s="209"/>
      <c r="VTP183" s="209"/>
      <c r="VTQ183" s="209"/>
      <c r="VTR183" s="209"/>
      <c r="VTS183" s="209"/>
      <c r="VTT183" s="209"/>
      <c r="VTU183" s="209"/>
      <c r="VTV183" s="209"/>
      <c r="VTW183" s="209"/>
      <c r="VTX183" s="209"/>
      <c r="VTY183" s="209"/>
      <c r="VTZ183" s="209"/>
      <c r="VUA183" s="209"/>
      <c r="VUB183" s="209"/>
      <c r="VUC183" s="209"/>
      <c r="VUD183" s="209"/>
      <c r="VUE183" s="209"/>
      <c r="VUF183" s="209"/>
      <c r="VUG183" s="209"/>
      <c r="VUH183" s="209"/>
      <c r="VUI183" s="209"/>
      <c r="VUJ183" s="209"/>
      <c r="VUK183" s="209"/>
      <c r="VUL183" s="209"/>
      <c r="VUM183" s="209"/>
      <c r="VUN183" s="209"/>
      <c r="VUO183" s="209"/>
      <c r="VUP183" s="209"/>
      <c r="VUQ183" s="209"/>
      <c r="VUR183" s="209"/>
      <c r="VUS183" s="209"/>
      <c r="VUT183" s="209"/>
      <c r="VUU183" s="209"/>
      <c r="VUV183" s="209"/>
      <c r="VUW183" s="209"/>
      <c r="VUX183" s="209"/>
      <c r="VUY183" s="209"/>
      <c r="VUZ183" s="209"/>
      <c r="VVA183" s="209"/>
      <c r="VVB183" s="209"/>
      <c r="VVC183" s="209"/>
      <c r="VVD183" s="209"/>
      <c r="VVE183" s="209"/>
      <c r="VVF183" s="209"/>
      <c r="VVG183" s="209"/>
      <c r="VVH183" s="209"/>
      <c r="VVI183" s="209"/>
      <c r="VVJ183" s="209"/>
      <c r="VVK183" s="209"/>
      <c r="VVL183" s="209"/>
      <c r="VVM183" s="209"/>
      <c r="VVN183" s="209"/>
      <c r="VVO183" s="209"/>
      <c r="VVP183" s="209"/>
      <c r="VVQ183" s="209"/>
      <c r="VVR183" s="209"/>
      <c r="VVS183" s="209"/>
      <c r="VVT183" s="209"/>
      <c r="VVU183" s="209"/>
      <c r="VVV183" s="209"/>
      <c r="VVW183" s="209"/>
      <c r="VVX183" s="209"/>
      <c r="VVY183" s="209"/>
      <c r="VVZ183" s="209"/>
      <c r="VWA183" s="209"/>
      <c r="VWB183" s="209"/>
      <c r="VWC183" s="209"/>
      <c r="VWD183" s="209"/>
      <c r="VWE183" s="209"/>
      <c r="VWF183" s="209"/>
      <c r="VWG183" s="209"/>
      <c r="VWH183" s="209"/>
      <c r="VWI183" s="209"/>
      <c r="VWJ183" s="209"/>
      <c r="VWK183" s="209"/>
      <c r="VWL183" s="209"/>
      <c r="VWM183" s="209"/>
      <c r="VWN183" s="209"/>
      <c r="VWO183" s="209"/>
      <c r="VWP183" s="209"/>
      <c r="VWQ183" s="209"/>
      <c r="VWR183" s="209"/>
      <c r="VWS183" s="209"/>
      <c r="VWT183" s="209"/>
      <c r="VWU183" s="209"/>
      <c r="VWV183" s="209"/>
      <c r="VWW183" s="209"/>
      <c r="VWX183" s="209"/>
      <c r="VWY183" s="209"/>
      <c r="VWZ183" s="209"/>
      <c r="VXA183" s="209"/>
      <c r="VXB183" s="209"/>
      <c r="VXC183" s="209"/>
      <c r="VXD183" s="209"/>
      <c r="VXE183" s="209"/>
      <c r="VXF183" s="209"/>
      <c r="VXG183" s="209"/>
      <c r="VXH183" s="209"/>
      <c r="VXI183" s="209"/>
      <c r="VXJ183" s="209"/>
      <c r="VXK183" s="209"/>
      <c r="VXL183" s="209"/>
      <c r="VXM183" s="209"/>
      <c r="VXN183" s="209"/>
      <c r="VXO183" s="209"/>
      <c r="VXP183" s="209"/>
      <c r="VXQ183" s="209"/>
      <c r="VXR183" s="209"/>
      <c r="VXS183" s="209"/>
      <c r="VXT183" s="209"/>
      <c r="VXU183" s="209"/>
      <c r="VXV183" s="209"/>
      <c r="VXW183" s="209"/>
      <c r="VXX183" s="209"/>
      <c r="VXY183" s="209"/>
      <c r="VXZ183" s="209"/>
      <c r="VYA183" s="209"/>
      <c r="VYB183" s="209"/>
      <c r="VYC183" s="209"/>
      <c r="VYD183" s="209"/>
      <c r="VYE183" s="209"/>
      <c r="VYF183" s="209"/>
      <c r="VYG183" s="209"/>
      <c r="VYH183" s="209"/>
      <c r="VYI183" s="209"/>
      <c r="VYJ183" s="209"/>
      <c r="VYK183" s="209"/>
      <c r="VYL183" s="209"/>
      <c r="VYM183" s="209"/>
      <c r="VYN183" s="209"/>
      <c r="VYO183" s="209"/>
      <c r="VYP183" s="209"/>
      <c r="VYQ183" s="209"/>
      <c r="VYR183" s="209"/>
      <c r="VYS183" s="209"/>
      <c r="VYT183" s="209"/>
      <c r="VYU183" s="209"/>
      <c r="VYV183" s="209"/>
      <c r="VYW183" s="209"/>
      <c r="VYX183" s="209"/>
      <c r="VYY183" s="209"/>
      <c r="VYZ183" s="209"/>
      <c r="VZA183" s="209"/>
      <c r="VZB183" s="209"/>
      <c r="VZC183" s="209"/>
      <c r="VZD183" s="209"/>
      <c r="VZE183" s="209"/>
      <c r="VZF183" s="209"/>
      <c r="VZG183" s="209"/>
      <c r="VZH183" s="209"/>
      <c r="VZI183" s="209"/>
      <c r="VZJ183" s="209"/>
      <c r="VZK183" s="209"/>
      <c r="VZL183" s="209"/>
      <c r="VZM183" s="209"/>
      <c r="VZN183" s="209"/>
      <c r="VZO183" s="209"/>
      <c r="VZP183" s="209"/>
      <c r="VZQ183" s="209"/>
      <c r="VZR183" s="209"/>
      <c r="VZS183" s="209"/>
      <c r="VZT183" s="209"/>
      <c r="VZU183" s="209"/>
      <c r="VZV183" s="209"/>
      <c r="VZW183" s="209"/>
      <c r="VZX183" s="209"/>
      <c r="VZY183" s="209"/>
      <c r="VZZ183" s="209"/>
      <c r="WAA183" s="209"/>
      <c r="WAB183" s="209"/>
      <c r="WAC183" s="209"/>
      <c r="WAD183" s="209"/>
      <c r="WAE183" s="209"/>
      <c r="WAF183" s="209"/>
      <c r="WAG183" s="209"/>
      <c r="WAH183" s="209"/>
      <c r="WAI183" s="209"/>
      <c r="WAJ183" s="209"/>
      <c r="WAK183" s="209"/>
      <c r="WAL183" s="209"/>
      <c r="WAM183" s="209"/>
      <c r="WAN183" s="209"/>
      <c r="WAO183" s="209"/>
      <c r="WAP183" s="209"/>
      <c r="WAQ183" s="209"/>
      <c r="WAR183" s="209"/>
      <c r="WAS183" s="209"/>
      <c r="WAT183" s="209"/>
      <c r="WAU183" s="209"/>
      <c r="WAV183" s="209"/>
      <c r="WAW183" s="209"/>
      <c r="WAX183" s="209"/>
      <c r="WAY183" s="209"/>
      <c r="WAZ183" s="209"/>
      <c r="WBA183" s="209"/>
      <c r="WBB183" s="209"/>
      <c r="WBC183" s="209"/>
      <c r="WBD183" s="209"/>
      <c r="WBE183" s="209"/>
      <c r="WBF183" s="209"/>
      <c r="WBG183" s="209"/>
      <c r="WBH183" s="209"/>
      <c r="WBI183" s="209"/>
      <c r="WBJ183" s="209"/>
      <c r="WBK183" s="209"/>
      <c r="WBL183" s="209"/>
      <c r="WBM183" s="209"/>
      <c r="WBN183" s="209"/>
      <c r="WBO183" s="209"/>
      <c r="WBP183" s="209"/>
      <c r="WBQ183" s="209"/>
      <c r="WBR183" s="209"/>
      <c r="WBS183" s="209"/>
      <c r="WBT183" s="209"/>
      <c r="WBU183" s="209"/>
      <c r="WBV183" s="209"/>
      <c r="WBW183" s="209"/>
      <c r="WBX183" s="209"/>
      <c r="WBY183" s="209"/>
      <c r="WBZ183" s="209"/>
      <c r="WCA183" s="209"/>
      <c r="WCB183" s="209"/>
      <c r="WCC183" s="209"/>
      <c r="WCD183" s="209"/>
      <c r="WCE183" s="209"/>
      <c r="WCF183" s="209"/>
      <c r="WCG183" s="209"/>
      <c r="WCH183" s="209"/>
      <c r="WCI183" s="209"/>
      <c r="WCJ183" s="209"/>
      <c r="WCK183" s="209"/>
      <c r="WCL183" s="209"/>
      <c r="WCM183" s="209"/>
      <c r="WCN183" s="209"/>
      <c r="WCO183" s="209"/>
      <c r="WCP183" s="209"/>
      <c r="WCQ183" s="209"/>
      <c r="WCR183" s="209"/>
      <c r="WCS183" s="209"/>
      <c r="WCT183" s="209"/>
      <c r="WCU183" s="209"/>
      <c r="WCV183" s="209"/>
      <c r="WCW183" s="209"/>
      <c r="WCX183" s="209"/>
      <c r="WCY183" s="209"/>
      <c r="WCZ183" s="209"/>
      <c r="WDA183" s="209"/>
      <c r="WDB183" s="209"/>
      <c r="WDC183" s="209"/>
      <c r="WDD183" s="209"/>
      <c r="WDE183" s="209"/>
      <c r="WDF183" s="209"/>
      <c r="WDG183" s="209"/>
      <c r="WDH183" s="209"/>
      <c r="WDI183" s="209"/>
      <c r="WDJ183" s="209"/>
      <c r="WDK183" s="209"/>
      <c r="WDL183" s="209"/>
      <c r="WDM183" s="209"/>
      <c r="WDN183" s="209"/>
      <c r="WDO183" s="209"/>
      <c r="WDP183" s="209"/>
      <c r="WDQ183" s="209"/>
      <c r="WDR183" s="209"/>
      <c r="WDS183" s="209"/>
      <c r="WDT183" s="209"/>
      <c r="WDU183" s="209"/>
      <c r="WDV183" s="209"/>
      <c r="WDW183" s="209"/>
      <c r="WDX183" s="209"/>
      <c r="WDY183" s="209"/>
      <c r="WDZ183" s="209"/>
      <c r="WEA183" s="209"/>
      <c r="WEB183" s="209"/>
      <c r="WEC183" s="209"/>
      <c r="WED183" s="209"/>
      <c r="WEE183" s="209"/>
      <c r="WEF183" s="209"/>
      <c r="WEG183" s="209"/>
      <c r="WEH183" s="209"/>
      <c r="WEI183" s="209"/>
      <c r="WEJ183" s="209"/>
      <c r="WEK183" s="209"/>
      <c r="WEL183" s="209"/>
      <c r="WEM183" s="209"/>
      <c r="WEN183" s="209"/>
      <c r="WEO183" s="209"/>
      <c r="WEP183" s="209"/>
      <c r="WEQ183" s="209"/>
      <c r="WER183" s="209"/>
      <c r="WES183" s="209"/>
      <c r="WET183" s="209"/>
      <c r="WEU183" s="209"/>
      <c r="WEV183" s="209"/>
      <c r="WEW183" s="209"/>
      <c r="WEX183" s="209"/>
      <c r="WEY183" s="209"/>
      <c r="WEZ183" s="209"/>
      <c r="WFA183" s="209"/>
      <c r="WFB183" s="209"/>
      <c r="WFC183" s="209"/>
      <c r="WFD183" s="209"/>
      <c r="WFE183" s="209"/>
      <c r="WFF183" s="209"/>
      <c r="WFG183" s="209"/>
      <c r="WFH183" s="209"/>
      <c r="WFI183" s="209"/>
      <c r="WFJ183" s="209"/>
      <c r="WFK183" s="209"/>
      <c r="WFL183" s="209"/>
      <c r="WFM183" s="209"/>
      <c r="WFN183" s="209"/>
      <c r="WFO183" s="209"/>
      <c r="WFP183" s="209"/>
      <c r="WFQ183" s="209"/>
      <c r="WFR183" s="209"/>
      <c r="WFS183" s="209"/>
      <c r="WFT183" s="209"/>
      <c r="WFU183" s="209"/>
      <c r="WFV183" s="209"/>
      <c r="WFW183" s="209"/>
      <c r="WFX183" s="209"/>
      <c r="WFY183" s="209"/>
      <c r="WFZ183" s="209"/>
      <c r="WGA183" s="209"/>
      <c r="WGB183" s="209"/>
      <c r="WGC183" s="209"/>
      <c r="WGD183" s="209"/>
      <c r="WGE183" s="209"/>
      <c r="WGF183" s="209"/>
      <c r="WGG183" s="209"/>
      <c r="WGH183" s="209"/>
      <c r="WGI183" s="209"/>
      <c r="WGJ183" s="209"/>
      <c r="WGK183" s="209"/>
      <c r="WGL183" s="209"/>
      <c r="WGM183" s="209"/>
      <c r="WGN183" s="209"/>
      <c r="WGO183" s="209"/>
      <c r="WGP183" s="209"/>
      <c r="WGQ183" s="209"/>
      <c r="WGR183" s="209"/>
      <c r="WGS183" s="209"/>
      <c r="WGT183" s="209"/>
      <c r="WGU183" s="209"/>
      <c r="WGV183" s="209"/>
      <c r="WGW183" s="209"/>
      <c r="WGX183" s="209"/>
      <c r="WGY183" s="209"/>
      <c r="WGZ183" s="209"/>
      <c r="WHA183" s="209"/>
      <c r="WHB183" s="209"/>
      <c r="WHC183" s="209"/>
      <c r="WHD183" s="209"/>
      <c r="WHE183" s="209"/>
      <c r="WHF183" s="209"/>
      <c r="WHG183" s="209"/>
      <c r="WHH183" s="209"/>
      <c r="WHI183" s="209"/>
      <c r="WHJ183" s="209"/>
      <c r="WHK183" s="209"/>
      <c r="WHL183" s="209"/>
      <c r="WHM183" s="209"/>
      <c r="WHN183" s="209"/>
      <c r="WHO183" s="209"/>
      <c r="WHP183" s="209"/>
      <c r="WHQ183" s="209"/>
      <c r="WHR183" s="209"/>
      <c r="WHS183" s="209"/>
      <c r="WHT183" s="209"/>
      <c r="WHU183" s="209"/>
      <c r="WHV183" s="209"/>
      <c r="WHW183" s="209"/>
      <c r="WHX183" s="209"/>
      <c r="WHY183" s="209"/>
      <c r="WHZ183" s="209"/>
      <c r="WIA183" s="209"/>
      <c r="WIB183" s="209"/>
      <c r="WIC183" s="209"/>
      <c r="WID183" s="209"/>
      <c r="WIE183" s="209"/>
      <c r="WIF183" s="209"/>
      <c r="WIG183" s="209"/>
      <c r="WIH183" s="209"/>
      <c r="WII183" s="209"/>
      <c r="WIJ183" s="209"/>
      <c r="WIK183" s="209"/>
      <c r="WIL183" s="209"/>
      <c r="WIM183" s="209"/>
      <c r="WIN183" s="209"/>
      <c r="WIO183" s="209"/>
      <c r="WIP183" s="209"/>
      <c r="WIQ183" s="209"/>
      <c r="WIR183" s="209"/>
      <c r="WIS183" s="209"/>
      <c r="WIT183" s="209"/>
      <c r="WIU183" s="209"/>
      <c r="WIV183" s="209"/>
      <c r="WIW183" s="209"/>
      <c r="WIX183" s="209"/>
      <c r="WIY183" s="209"/>
      <c r="WIZ183" s="209"/>
      <c r="WJA183" s="209"/>
      <c r="WJB183" s="209"/>
      <c r="WJC183" s="209"/>
      <c r="WJD183" s="209"/>
      <c r="WJE183" s="209"/>
      <c r="WJF183" s="209"/>
      <c r="WJG183" s="209"/>
      <c r="WJH183" s="209"/>
      <c r="WJI183" s="209"/>
      <c r="WJJ183" s="209"/>
      <c r="WJK183" s="209"/>
      <c r="WJL183" s="209"/>
      <c r="WJM183" s="209"/>
      <c r="WJN183" s="209"/>
      <c r="WJO183" s="209"/>
      <c r="WJP183" s="209"/>
      <c r="WJQ183" s="209"/>
      <c r="WJR183" s="209"/>
      <c r="WJS183" s="209"/>
      <c r="WJT183" s="209"/>
      <c r="WJU183" s="209"/>
      <c r="WJV183" s="209"/>
      <c r="WJW183" s="209"/>
      <c r="WJX183" s="209"/>
      <c r="WJY183" s="209"/>
      <c r="WJZ183" s="209"/>
      <c r="WKA183" s="209"/>
      <c r="WKB183" s="209"/>
      <c r="WKC183" s="209"/>
      <c r="WKD183" s="209"/>
      <c r="WKE183" s="209"/>
      <c r="WKF183" s="209"/>
      <c r="WKG183" s="209"/>
      <c r="WKH183" s="209"/>
      <c r="WKI183" s="209"/>
      <c r="WKJ183" s="209"/>
      <c r="WKK183" s="209"/>
      <c r="WKL183" s="209"/>
      <c r="WKM183" s="209"/>
      <c r="WKN183" s="209"/>
      <c r="WKO183" s="209"/>
      <c r="WKP183" s="209"/>
      <c r="WKQ183" s="209"/>
      <c r="WKR183" s="209"/>
      <c r="WKS183" s="209"/>
      <c r="WKT183" s="209"/>
      <c r="WKU183" s="209"/>
      <c r="WKV183" s="209"/>
      <c r="WKW183" s="209"/>
      <c r="WKX183" s="209"/>
      <c r="WKY183" s="209"/>
      <c r="WKZ183" s="209"/>
      <c r="WLA183" s="209"/>
      <c r="WLB183" s="209"/>
      <c r="WLC183" s="209"/>
      <c r="WLD183" s="209"/>
      <c r="WLE183" s="209"/>
      <c r="WLF183" s="209"/>
      <c r="WLG183" s="209"/>
      <c r="WLH183" s="209"/>
      <c r="WLI183" s="209"/>
      <c r="WLJ183" s="209"/>
      <c r="WLK183" s="209"/>
      <c r="WLL183" s="209"/>
      <c r="WLM183" s="209"/>
      <c r="WLN183" s="209"/>
      <c r="WLO183" s="209"/>
      <c r="WLP183" s="209"/>
      <c r="WLQ183" s="209"/>
      <c r="WLR183" s="209"/>
      <c r="WLS183" s="209"/>
      <c r="WLT183" s="209"/>
      <c r="WLU183" s="209"/>
      <c r="WLV183" s="209"/>
      <c r="WLW183" s="209"/>
      <c r="WLX183" s="209"/>
      <c r="WLY183" s="209"/>
      <c r="WLZ183" s="209"/>
      <c r="WMA183" s="209"/>
      <c r="WMB183" s="209"/>
      <c r="WMC183" s="209"/>
      <c r="WMD183" s="209"/>
      <c r="WME183" s="209"/>
      <c r="WMF183" s="209"/>
      <c r="WMG183" s="209"/>
      <c r="WMH183" s="209"/>
      <c r="WMI183" s="209"/>
      <c r="WMJ183" s="209"/>
      <c r="WMK183" s="209"/>
      <c r="WML183" s="209"/>
      <c r="WMM183" s="209"/>
      <c r="WMN183" s="209"/>
      <c r="WMO183" s="209"/>
      <c r="WMP183" s="209"/>
      <c r="WMQ183" s="209"/>
      <c r="WMR183" s="209"/>
      <c r="WMS183" s="209"/>
      <c r="WMT183" s="209"/>
      <c r="WMU183" s="209"/>
      <c r="WMV183" s="209"/>
      <c r="WMW183" s="209"/>
      <c r="WMX183" s="209"/>
      <c r="WMY183" s="209"/>
      <c r="WMZ183" s="209"/>
      <c r="WNA183" s="209"/>
      <c r="WNB183" s="209"/>
      <c r="WNC183" s="209"/>
      <c r="WND183" s="209"/>
      <c r="WNE183" s="209"/>
      <c r="WNF183" s="209"/>
      <c r="WNG183" s="209"/>
      <c r="WNH183" s="209"/>
      <c r="WNI183" s="209"/>
      <c r="WNJ183" s="209"/>
      <c r="WNK183" s="209"/>
      <c r="WNL183" s="209"/>
      <c r="WNM183" s="209"/>
      <c r="WNN183" s="209"/>
      <c r="WNO183" s="209"/>
      <c r="WNP183" s="209"/>
      <c r="WNQ183" s="209"/>
      <c r="WNR183" s="209"/>
      <c r="WNS183" s="209"/>
      <c r="WNT183" s="209"/>
      <c r="WNU183" s="209"/>
      <c r="WNV183" s="209"/>
      <c r="WNW183" s="209"/>
      <c r="WNX183" s="209"/>
      <c r="WNY183" s="209"/>
      <c r="WNZ183" s="209"/>
      <c r="WOA183" s="209"/>
      <c r="WOB183" s="209"/>
      <c r="WOC183" s="209"/>
      <c r="WOD183" s="209"/>
      <c r="WOE183" s="209"/>
      <c r="WOF183" s="209"/>
      <c r="WOG183" s="209"/>
      <c r="WOH183" s="209"/>
      <c r="WOI183" s="209"/>
      <c r="WOJ183" s="209"/>
      <c r="WOK183" s="209"/>
      <c r="WOL183" s="209"/>
      <c r="WOM183" s="209"/>
      <c r="WON183" s="209"/>
      <c r="WOO183" s="209"/>
      <c r="WOP183" s="209"/>
      <c r="WOQ183" s="209"/>
      <c r="WOR183" s="209"/>
      <c r="WOS183" s="209"/>
      <c r="WOT183" s="209"/>
      <c r="WOU183" s="209"/>
      <c r="WOV183" s="209"/>
      <c r="WOW183" s="209"/>
      <c r="WOX183" s="209"/>
      <c r="WOY183" s="209"/>
      <c r="WOZ183" s="209"/>
      <c r="WPA183" s="209"/>
      <c r="WPB183" s="209"/>
      <c r="WPC183" s="209"/>
      <c r="WPD183" s="209"/>
      <c r="WPE183" s="209"/>
      <c r="WPF183" s="209"/>
      <c r="WPG183" s="209"/>
      <c r="WPH183" s="209"/>
      <c r="WPI183" s="209"/>
      <c r="WPJ183" s="209"/>
      <c r="WPK183" s="209"/>
      <c r="WPL183" s="209"/>
      <c r="WPM183" s="209"/>
      <c r="WPN183" s="209"/>
      <c r="WPO183" s="209"/>
      <c r="WPP183" s="209"/>
      <c r="WPQ183" s="209"/>
      <c r="WPR183" s="209"/>
      <c r="WPS183" s="209"/>
      <c r="WPT183" s="209"/>
      <c r="WPU183" s="209"/>
      <c r="WPV183" s="209"/>
      <c r="WPW183" s="209"/>
      <c r="WPX183" s="209"/>
      <c r="WPY183" s="209"/>
      <c r="WPZ183" s="209"/>
      <c r="WQA183" s="209"/>
      <c r="WQB183" s="209"/>
      <c r="WQC183" s="209"/>
      <c r="WQD183" s="209"/>
      <c r="WQE183" s="209"/>
      <c r="WQF183" s="209"/>
      <c r="WQG183" s="209"/>
      <c r="WQH183" s="209"/>
      <c r="WQI183" s="209"/>
      <c r="WQJ183" s="209"/>
      <c r="WQK183" s="209"/>
      <c r="WQL183" s="209"/>
      <c r="WQM183" s="209"/>
      <c r="WQN183" s="209"/>
      <c r="WQO183" s="209"/>
      <c r="WQP183" s="209"/>
      <c r="WQQ183" s="209"/>
      <c r="WQR183" s="209"/>
      <c r="WQS183" s="209"/>
      <c r="WQT183" s="209"/>
      <c r="WQU183" s="209"/>
      <c r="WQV183" s="209"/>
      <c r="WQW183" s="209"/>
      <c r="WQX183" s="209"/>
      <c r="WQY183" s="209"/>
      <c r="WQZ183" s="209"/>
      <c r="WRA183" s="209"/>
      <c r="WRB183" s="209"/>
      <c r="WRC183" s="209"/>
      <c r="WRD183" s="209"/>
      <c r="WRE183" s="209"/>
      <c r="WRF183" s="209"/>
      <c r="WRG183" s="209"/>
      <c r="WRH183" s="209"/>
      <c r="WRI183" s="209"/>
      <c r="WRJ183" s="209"/>
      <c r="WRK183" s="209"/>
      <c r="WRL183" s="209"/>
      <c r="WRM183" s="209"/>
      <c r="WRN183" s="209"/>
      <c r="WRO183" s="209"/>
      <c r="WRP183" s="209"/>
      <c r="WRQ183" s="209"/>
      <c r="WRR183" s="209"/>
      <c r="WRS183" s="209"/>
      <c r="WRT183" s="209"/>
      <c r="WRU183" s="209"/>
      <c r="WRV183" s="209"/>
      <c r="WRW183" s="209"/>
      <c r="WRX183" s="209"/>
      <c r="WRY183" s="209"/>
      <c r="WRZ183" s="209"/>
      <c r="WSA183" s="209"/>
      <c r="WSB183" s="209"/>
      <c r="WSC183" s="209"/>
      <c r="WSD183" s="209"/>
      <c r="WSE183" s="209"/>
      <c r="WSF183" s="209"/>
      <c r="WSG183" s="209"/>
      <c r="WSH183" s="209"/>
      <c r="WSI183" s="209"/>
      <c r="WSJ183" s="209"/>
      <c r="WSK183" s="209"/>
      <c r="WSL183" s="209"/>
      <c r="WSM183" s="209"/>
      <c r="WSN183" s="209"/>
      <c r="WSO183" s="209"/>
      <c r="WSP183" s="209"/>
      <c r="WSQ183" s="209"/>
      <c r="WSR183" s="209"/>
      <c r="WSS183" s="209"/>
      <c r="WST183" s="209"/>
      <c r="WSU183" s="209"/>
      <c r="WSV183" s="209"/>
      <c r="WSW183" s="209"/>
      <c r="WSX183" s="209"/>
      <c r="WSY183" s="209"/>
      <c r="WSZ183" s="209"/>
      <c r="WTA183" s="209"/>
      <c r="WTB183" s="209"/>
      <c r="WTC183" s="209"/>
      <c r="WTD183" s="209"/>
      <c r="WTE183" s="209"/>
      <c r="WTF183" s="209"/>
      <c r="WTG183" s="209"/>
      <c r="WTH183" s="209"/>
      <c r="WTI183" s="209"/>
      <c r="WTJ183" s="209"/>
      <c r="WTK183" s="209"/>
      <c r="WTL183" s="209"/>
      <c r="WTM183" s="209"/>
      <c r="WTN183" s="209"/>
      <c r="WTO183" s="209"/>
      <c r="WTP183" s="209"/>
      <c r="WTQ183" s="209"/>
      <c r="WTR183" s="209"/>
      <c r="WTS183" s="209"/>
      <c r="WTT183" s="209"/>
      <c r="WTU183" s="209"/>
      <c r="WTV183" s="209"/>
      <c r="WTW183" s="209"/>
      <c r="WTX183" s="209"/>
      <c r="WTY183" s="209"/>
      <c r="WTZ183" s="209"/>
      <c r="WUA183" s="209"/>
      <c r="WUB183" s="209"/>
      <c r="WUC183" s="209"/>
      <c r="WUD183" s="209"/>
      <c r="WUE183" s="209"/>
      <c r="WUF183" s="209"/>
      <c r="WUG183" s="209"/>
      <c r="WUH183" s="209"/>
      <c r="WUI183" s="209"/>
      <c r="WUJ183" s="209"/>
      <c r="WUK183" s="209"/>
      <c r="WUL183" s="209"/>
      <c r="WUM183" s="209"/>
      <c r="WUN183" s="209"/>
      <c r="WUO183" s="209"/>
      <c r="WUP183" s="209"/>
      <c r="WUQ183" s="209"/>
      <c r="WUR183" s="209"/>
      <c r="WUS183" s="209"/>
      <c r="WUT183" s="209"/>
      <c r="WUU183" s="209"/>
      <c r="WUV183" s="209"/>
      <c r="WUW183" s="209"/>
      <c r="WUX183" s="209"/>
      <c r="WUY183" s="209"/>
      <c r="WUZ183" s="209"/>
      <c r="WVA183" s="209"/>
      <c r="WVB183" s="209"/>
      <c r="WVC183" s="209"/>
      <c r="WVD183" s="209"/>
      <c r="WVE183" s="209"/>
      <c r="WVF183" s="209"/>
      <c r="WVG183" s="209"/>
      <c r="WVH183" s="209"/>
      <c r="WVI183" s="209"/>
      <c r="WVJ183" s="209"/>
      <c r="WVK183" s="209"/>
      <c r="WVL183" s="209"/>
      <c r="WVM183" s="209"/>
      <c r="WVN183" s="209"/>
      <c r="WVO183" s="209"/>
      <c r="WVP183" s="209"/>
      <c r="WVQ183" s="209"/>
      <c r="WVR183" s="209"/>
      <c r="WVS183" s="209"/>
      <c r="WVT183" s="209"/>
      <c r="WVU183" s="209"/>
      <c r="WVV183" s="209"/>
      <c r="WVW183" s="209"/>
      <c r="WVX183" s="209"/>
      <c r="WVY183" s="209"/>
      <c r="WVZ183" s="209"/>
      <c r="WWA183" s="209"/>
      <c r="WWB183" s="209"/>
      <c r="WWC183" s="209"/>
      <c r="WWD183" s="209"/>
      <c r="WWE183" s="209"/>
      <c r="WWF183" s="209"/>
      <c r="WWG183" s="209"/>
      <c r="WWH183" s="209"/>
      <c r="WWI183" s="209"/>
      <c r="WWJ183" s="209"/>
      <c r="WWK183" s="209"/>
      <c r="WWL183" s="209"/>
      <c r="WWM183" s="209"/>
      <c r="WWN183" s="209"/>
      <c r="WWO183" s="209"/>
      <c r="WWP183" s="209"/>
      <c r="WWQ183" s="209"/>
      <c r="WWR183" s="209"/>
      <c r="WWS183" s="209"/>
      <c r="WWT183" s="209"/>
      <c r="WWU183" s="209"/>
      <c r="WWV183" s="209"/>
      <c r="WWW183" s="209"/>
      <c r="WWX183" s="209"/>
      <c r="WWY183" s="209"/>
      <c r="WWZ183" s="209"/>
    </row>
    <row r="184" spans="1:16172" s="197" customFormat="1" ht="15.75" customHeight="1" x14ac:dyDescent="0.2">
      <c r="A184" s="210">
        <v>5</v>
      </c>
      <c r="B184" s="197" t="s">
        <v>161</v>
      </c>
      <c r="C184" s="182" t="str">
        <f t="shared" si="15"/>
        <v>50</v>
      </c>
      <c r="D184" s="182" t="str">
        <f t="shared" si="16"/>
        <v>00</v>
      </c>
      <c r="E184" s="182" t="str">
        <f t="shared" si="17"/>
        <v>000</v>
      </c>
      <c r="F184" s="198" t="str">
        <f t="shared" ref="F184:F243" si="19">RIGHT(B184,7)</f>
        <v>5000.02</v>
      </c>
      <c r="G184" s="197" t="s">
        <v>86</v>
      </c>
      <c r="H184" s="199">
        <v>15000</v>
      </c>
      <c r="I184" s="199">
        <v>15000</v>
      </c>
      <c r="J184" s="199"/>
      <c r="K184" s="199"/>
      <c r="L184" s="199"/>
      <c r="M184" s="199">
        <v>31551.15</v>
      </c>
      <c r="N184" s="164">
        <v>31551.15</v>
      </c>
      <c r="O184" s="200"/>
      <c r="Q184" s="201">
        <f>IFERROR(VLOOKUP(B184,[2]rptBudgetaryBudgetCrossOrganiza!$A$4:$K$282,2,FALSE),"0")</f>
        <v>40450</v>
      </c>
      <c r="R184" s="201">
        <v>40450</v>
      </c>
      <c r="S184" s="201"/>
      <c r="T184" s="201"/>
      <c r="U184" s="201"/>
      <c r="V184" s="201">
        <v>31263.29</v>
      </c>
      <c r="W184" s="173">
        <v>31263.29</v>
      </c>
      <c r="X184" s="202"/>
      <c r="Z184" s="203">
        <v>40500</v>
      </c>
      <c r="AA184" s="203">
        <v>40500</v>
      </c>
      <c r="AB184" s="203"/>
      <c r="AC184" s="203"/>
      <c r="AD184" s="203"/>
      <c r="AE184" s="203">
        <v>24946.78</v>
      </c>
      <c r="AF184" s="204">
        <v>24946.78</v>
      </c>
      <c r="AG184" s="204">
        <f t="shared" si="18"/>
        <v>-15553.220000000001</v>
      </c>
      <c r="AI184" s="205">
        <v>25000</v>
      </c>
      <c r="AJ184" s="205">
        <v>25000</v>
      </c>
      <c r="AK184" s="206"/>
      <c r="AL184" s="205">
        <f>IFERROR(VLOOKUP(B184,[3]rptBudgetaryBudgetCrossOrganiza!$A$2637:$N$2708,13,FALSE),"0")</f>
        <v>0</v>
      </c>
      <c r="AM184" s="206"/>
      <c r="AN184" s="206"/>
      <c r="AO184" s="206"/>
      <c r="AP184" s="206"/>
      <c r="AQ184" s="206"/>
      <c r="AR184" s="227"/>
      <c r="AT184" s="228"/>
      <c r="AU184" s="228"/>
      <c r="AV184" s="228"/>
      <c r="AW184" s="228"/>
      <c r="AX184" s="228"/>
      <c r="AY184" s="228"/>
      <c r="AZ184" s="228"/>
      <c r="BA184" s="228"/>
    </row>
    <row r="185" spans="1:16172" s="197" customFormat="1" ht="15.75" customHeight="1" x14ac:dyDescent="0.2">
      <c r="A185" s="210">
        <v>5</v>
      </c>
      <c r="B185" s="197" t="s">
        <v>162</v>
      </c>
      <c r="C185" s="182" t="str">
        <f t="shared" si="15"/>
        <v>50</v>
      </c>
      <c r="D185" s="182" t="str">
        <f t="shared" si="16"/>
        <v>00</v>
      </c>
      <c r="E185" s="182" t="str">
        <f t="shared" si="17"/>
        <v>000</v>
      </c>
      <c r="F185" s="198" t="str">
        <f t="shared" si="19"/>
        <v>5000.03</v>
      </c>
      <c r="G185" s="197" t="s">
        <v>87</v>
      </c>
      <c r="H185" s="199">
        <v>3000</v>
      </c>
      <c r="I185" s="199">
        <v>3000</v>
      </c>
      <c r="J185" s="199"/>
      <c r="K185" s="199"/>
      <c r="L185" s="199"/>
      <c r="M185" s="199">
        <v>284.55</v>
      </c>
      <c r="N185" s="200">
        <v>284.55</v>
      </c>
      <c r="O185" s="200"/>
      <c r="Q185" s="201">
        <f>IFERROR(VLOOKUP(B185,[2]rptBudgetaryBudgetCrossOrganiza!$A$4:$K$282,2,FALSE),"0")</f>
        <v>3090</v>
      </c>
      <c r="R185" s="201">
        <v>3090</v>
      </c>
      <c r="S185" s="201"/>
      <c r="T185" s="201"/>
      <c r="U185" s="201"/>
      <c r="V185" s="201">
        <v>1153.73</v>
      </c>
      <c r="W185" s="202">
        <v>1153.73</v>
      </c>
      <c r="X185" s="202"/>
      <c r="Z185" s="203">
        <v>3000</v>
      </c>
      <c r="AA185" s="203">
        <v>3000</v>
      </c>
      <c r="AB185" s="203"/>
      <c r="AC185" s="203"/>
      <c r="AD185" s="203"/>
      <c r="AE185" s="203">
        <v>3152.26</v>
      </c>
      <c r="AF185" s="204">
        <v>3152.26</v>
      </c>
      <c r="AG185" s="204">
        <f t="shared" si="18"/>
        <v>152.26000000000022</v>
      </c>
      <c r="AI185" s="205">
        <v>3090</v>
      </c>
      <c r="AJ185" s="205">
        <v>3090</v>
      </c>
      <c r="AK185" s="206">
        <v>25000</v>
      </c>
      <c r="AL185" s="205">
        <f>IFERROR(VLOOKUP(B185,[3]rptBudgetaryBudgetCrossOrganiza!$A$2637:$N$2708,13,FALSE),"0")</f>
        <v>0</v>
      </c>
      <c r="AM185" s="206"/>
      <c r="AN185" s="206"/>
      <c r="AO185" s="206"/>
      <c r="AP185" s="206"/>
      <c r="AQ185" s="215"/>
      <c r="AR185" s="227"/>
      <c r="AT185" s="228"/>
      <c r="AU185" s="228"/>
      <c r="AV185" s="228"/>
      <c r="AW185" s="228"/>
      <c r="AX185" s="228"/>
      <c r="AY185" s="228"/>
      <c r="AZ185" s="228"/>
      <c r="BA185" s="228"/>
    </row>
    <row r="186" spans="1:16172" s="197" customFormat="1" ht="15.75" customHeight="1" x14ac:dyDescent="0.2">
      <c r="A186" s="210">
        <v>5</v>
      </c>
      <c r="B186" s="197" t="s">
        <v>163</v>
      </c>
      <c r="C186" s="182" t="str">
        <f t="shared" si="15"/>
        <v>50</v>
      </c>
      <c r="D186" s="182" t="str">
        <f t="shared" si="16"/>
        <v>00</v>
      </c>
      <c r="E186" s="182" t="str">
        <f t="shared" si="17"/>
        <v>000</v>
      </c>
      <c r="F186" s="198" t="str">
        <f t="shared" si="19"/>
        <v>5000.06</v>
      </c>
      <c r="G186" s="197" t="s">
        <v>88</v>
      </c>
      <c r="H186" s="199">
        <v>0</v>
      </c>
      <c r="I186" s="199">
        <v>0</v>
      </c>
      <c r="J186" s="199"/>
      <c r="K186" s="199"/>
      <c r="L186" s="199"/>
      <c r="M186" s="199">
        <v>0</v>
      </c>
      <c r="N186" s="200">
        <v>0</v>
      </c>
      <c r="O186" s="200"/>
      <c r="Q186" s="201">
        <f>IFERROR(VLOOKUP(B186,[2]rptBudgetaryBudgetCrossOrganiza!$A$4:$K$282,2,FALSE),"0")</f>
        <v>3100</v>
      </c>
      <c r="R186" s="201">
        <v>3100</v>
      </c>
      <c r="S186" s="201"/>
      <c r="T186" s="201"/>
      <c r="U186" s="201"/>
      <c r="V186" s="201">
        <v>0</v>
      </c>
      <c r="W186" s="202">
        <v>0</v>
      </c>
      <c r="X186" s="202"/>
      <c r="Z186" s="203">
        <v>0</v>
      </c>
      <c r="AA186" s="203">
        <v>0</v>
      </c>
      <c r="AB186" s="203"/>
      <c r="AC186" s="203"/>
      <c r="AD186" s="203"/>
      <c r="AE186" s="203">
        <v>2239.84</v>
      </c>
      <c r="AF186" s="204">
        <v>2239.84</v>
      </c>
      <c r="AG186" s="204">
        <f t="shared" si="18"/>
        <v>2239.84</v>
      </c>
      <c r="AI186" s="205">
        <v>1790</v>
      </c>
      <c r="AJ186" s="205">
        <v>1790</v>
      </c>
      <c r="AK186" s="206">
        <v>27330</v>
      </c>
      <c r="AL186" s="205">
        <f>IFERROR(VLOOKUP(B186,[3]rptBudgetaryBudgetCrossOrganiza!$A$2637:$N$2708,13,FALSE),"0")</f>
        <v>153.59</v>
      </c>
      <c r="AM186" s="206"/>
      <c r="AN186" s="206"/>
      <c r="AO186" s="206"/>
      <c r="AP186" s="206"/>
      <c r="AQ186" s="215"/>
      <c r="AR186" s="227"/>
      <c r="AT186" s="228"/>
      <c r="AU186" s="228"/>
      <c r="AV186" s="228"/>
      <c r="AW186" s="228"/>
      <c r="AX186" s="228"/>
      <c r="AY186" s="228"/>
      <c r="AZ186" s="228"/>
      <c r="BA186" s="228">
        <f t="shared" ref="BA186:BA191" si="20">AZ186-AU186</f>
        <v>0</v>
      </c>
    </row>
    <row r="187" spans="1:16172" s="197" customFormat="1" ht="15.75" customHeight="1" x14ac:dyDescent="0.2">
      <c r="A187" s="210">
        <v>5</v>
      </c>
      <c r="B187" s="197" t="s">
        <v>164</v>
      </c>
      <c r="C187" s="182" t="str">
        <f t="shared" si="15"/>
        <v>50</v>
      </c>
      <c r="D187" s="182" t="str">
        <f t="shared" si="16"/>
        <v>00</v>
      </c>
      <c r="E187" s="182" t="str">
        <f t="shared" si="17"/>
        <v>000</v>
      </c>
      <c r="F187" s="198" t="str">
        <f t="shared" si="19"/>
        <v>5000.07</v>
      </c>
      <c r="G187" s="197" t="s">
        <v>89</v>
      </c>
      <c r="H187" s="199">
        <v>1320</v>
      </c>
      <c r="I187" s="199">
        <v>1320</v>
      </c>
      <c r="J187" s="199"/>
      <c r="K187" s="199"/>
      <c r="L187" s="199"/>
      <c r="M187" s="199">
        <v>1657.47</v>
      </c>
      <c r="N187" s="200">
        <v>1657.47</v>
      </c>
      <c r="O187" s="200"/>
      <c r="Q187" s="201">
        <f>IFERROR(VLOOKUP(B187,[2]rptBudgetaryBudgetCrossOrganiza!$A$4:$K$282,2,FALSE),"0")</f>
        <v>2185</v>
      </c>
      <c r="R187" s="201">
        <v>2185</v>
      </c>
      <c r="S187" s="201"/>
      <c r="T187" s="201"/>
      <c r="U187" s="201"/>
      <c r="V187" s="201">
        <v>1214.95</v>
      </c>
      <c r="W187" s="202">
        <v>1214.95</v>
      </c>
      <c r="X187" s="202"/>
      <c r="Z187" s="203">
        <v>2210</v>
      </c>
      <c r="AA187" s="203">
        <v>2210</v>
      </c>
      <c r="AB187" s="203"/>
      <c r="AC187" s="203"/>
      <c r="AD187" s="203"/>
      <c r="AE187" s="203">
        <v>1950.93</v>
      </c>
      <c r="AF187" s="204">
        <v>1950.93</v>
      </c>
      <c r="AG187" s="204">
        <f t="shared" si="18"/>
        <v>-259.06999999999994</v>
      </c>
      <c r="AI187" s="205">
        <v>2276</v>
      </c>
      <c r="AJ187" s="205">
        <v>2276</v>
      </c>
      <c r="AK187" s="206">
        <v>320</v>
      </c>
      <c r="AL187" s="205">
        <f>IFERROR(VLOOKUP(B187,[3]rptBudgetaryBudgetCrossOrganiza!$A$2637:$N$2708,13,FALSE),"0")</f>
        <v>0</v>
      </c>
      <c r="AM187" s="206"/>
      <c r="AN187" s="206"/>
      <c r="AO187" s="206"/>
      <c r="AP187" s="206"/>
      <c r="AQ187" s="215"/>
      <c r="AR187" s="227"/>
      <c r="AT187" s="228"/>
      <c r="AU187" s="228"/>
      <c r="AV187" s="228"/>
      <c r="AW187" s="228"/>
      <c r="AX187" s="228"/>
      <c r="AY187" s="228"/>
      <c r="AZ187" s="228"/>
      <c r="BA187" s="228">
        <f t="shared" si="20"/>
        <v>0</v>
      </c>
    </row>
    <row r="188" spans="1:16172" s="197" customFormat="1" ht="15.75" customHeight="1" x14ac:dyDescent="0.2">
      <c r="A188" s="210">
        <v>5</v>
      </c>
      <c r="B188" s="197" t="s">
        <v>304</v>
      </c>
      <c r="C188" s="182" t="str">
        <f t="shared" si="15"/>
        <v>50</v>
      </c>
      <c r="D188" s="182" t="str">
        <f t="shared" si="16"/>
        <v>00</v>
      </c>
      <c r="E188" s="182" t="str">
        <f t="shared" si="17"/>
        <v>000</v>
      </c>
      <c r="F188" s="198" t="str">
        <f t="shared" si="19"/>
        <v>5000.08</v>
      </c>
      <c r="G188" s="197" t="s">
        <v>476</v>
      </c>
      <c r="H188" s="199">
        <v>0</v>
      </c>
      <c r="I188" s="199">
        <v>0</v>
      </c>
      <c r="J188" s="199"/>
      <c r="K188" s="199"/>
      <c r="L188" s="199"/>
      <c r="M188" s="199">
        <v>0</v>
      </c>
      <c r="N188" s="200">
        <v>0</v>
      </c>
      <c r="O188" s="200"/>
      <c r="Q188" s="201">
        <f>IFERROR(VLOOKUP(B188,[2]rptBudgetaryBudgetCrossOrganiza!$A$4:$K$282,2,FALSE),"0")</f>
        <v>0</v>
      </c>
      <c r="R188" s="201">
        <v>0</v>
      </c>
      <c r="S188" s="201"/>
      <c r="T188" s="201"/>
      <c r="U188" s="201"/>
      <c r="V188" s="201">
        <v>0</v>
      </c>
      <c r="W188" s="202">
        <v>0</v>
      </c>
      <c r="X188" s="202"/>
      <c r="Z188" s="203">
        <v>0</v>
      </c>
      <c r="AA188" s="203">
        <v>0</v>
      </c>
      <c r="AB188" s="203"/>
      <c r="AC188" s="203"/>
      <c r="AD188" s="203"/>
      <c r="AE188" s="203">
        <v>0</v>
      </c>
      <c r="AF188" s="204">
        <v>0</v>
      </c>
      <c r="AG188" s="204">
        <f t="shared" si="18"/>
        <v>0</v>
      </c>
      <c r="AI188" s="205">
        <v>0</v>
      </c>
      <c r="AJ188" s="205">
        <v>0</v>
      </c>
      <c r="AK188" s="206">
        <v>5520</v>
      </c>
      <c r="AL188" s="205">
        <f>IFERROR(VLOOKUP(B188,[3]rptBudgetaryBudgetCrossOrganiza!$A$2637:$N$2708,13,FALSE),"0")</f>
        <v>0</v>
      </c>
      <c r="AM188" s="206"/>
      <c r="AN188" s="206"/>
      <c r="AO188" s="206"/>
      <c r="AP188" s="206"/>
      <c r="AQ188" s="215"/>
      <c r="AR188" s="227"/>
      <c r="AT188" s="228"/>
      <c r="AU188" s="228"/>
      <c r="AV188" s="228"/>
      <c r="AW188" s="228"/>
      <c r="AX188" s="228"/>
      <c r="AY188" s="228"/>
      <c r="AZ188" s="228"/>
      <c r="BA188" s="228">
        <f t="shared" si="20"/>
        <v>0</v>
      </c>
    </row>
    <row r="189" spans="1:16172" s="197" customFormat="1" ht="15.75" customHeight="1" x14ac:dyDescent="0.2">
      <c r="A189" s="210">
        <v>5</v>
      </c>
      <c r="B189" s="197" t="s">
        <v>309</v>
      </c>
      <c r="C189" s="182" t="str">
        <f t="shared" si="15"/>
        <v>50</v>
      </c>
      <c r="D189" s="182" t="str">
        <f t="shared" si="16"/>
        <v>00</v>
      </c>
      <c r="E189" s="182" t="str">
        <f t="shared" si="17"/>
        <v>000</v>
      </c>
      <c r="F189" s="198" t="str">
        <f t="shared" si="19"/>
        <v>5000.10</v>
      </c>
      <c r="G189" s="197" t="s">
        <v>478</v>
      </c>
      <c r="H189" s="199">
        <v>0</v>
      </c>
      <c r="I189" s="199">
        <v>0</v>
      </c>
      <c r="J189" s="199"/>
      <c r="K189" s="199"/>
      <c r="L189" s="199"/>
      <c r="M189" s="199">
        <v>0</v>
      </c>
      <c r="N189" s="200">
        <v>0</v>
      </c>
      <c r="O189" s="200"/>
      <c r="Q189" s="201">
        <f>IFERROR(VLOOKUP(B189,[2]rptBudgetaryBudgetCrossOrganiza!$A$4:$K$282,2,FALSE),"0")</f>
        <v>0</v>
      </c>
      <c r="R189" s="201">
        <v>0</v>
      </c>
      <c r="S189" s="201"/>
      <c r="T189" s="201"/>
      <c r="U189" s="201"/>
      <c r="V189" s="201">
        <v>0</v>
      </c>
      <c r="W189" s="202">
        <v>0</v>
      </c>
      <c r="X189" s="202"/>
      <c r="Z189" s="203">
        <v>0</v>
      </c>
      <c r="AA189" s="203">
        <v>0</v>
      </c>
      <c r="AB189" s="203"/>
      <c r="AC189" s="203"/>
      <c r="AD189" s="203"/>
      <c r="AE189" s="203">
        <v>0</v>
      </c>
      <c r="AF189" s="204">
        <v>0</v>
      </c>
      <c r="AG189" s="204">
        <f t="shared" si="18"/>
        <v>0</v>
      </c>
      <c r="AI189" s="205">
        <v>0</v>
      </c>
      <c r="AJ189" s="205">
        <v>0</v>
      </c>
      <c r="AK189" s="224">
        <v>51000</v>
      </c>
      <c r="AL189" s="205">
        <f>IFERROR(VLOOKUP(B189,[3]rptBudgetaryBudgetCrossOrganiza!$A$2637:$N$2708,13,FALSE),"0")</f>
        <v>0</v>
      </c>
      <c r="AM189" s="206"/>
      <c r="AN189" s="206"/>
      <c r="AO189" s="206"/>
      <c r="AP189" s="206"/>
      <c r="AQ189" s="206" t="s">
        <v>284</v>
      </c>
      <c r="AR189" s="227"/>
      <c r="AT189" s="228"/>
      <c r="AU189" s="228"/>
      <c r="AV189" s="228"/>
      <c r="AW189" s="228"/>
      <c r="AX189" s="228"/>
      <c r="AY189" s="228"/>
      <c r="AZ189" s="228"/>
      <c r="BA189" s="228">
        <f t="shared" si="20"/>
        <v>0</v>
      </c>
    </row>
    <row r="190" spans="1:16172" s="197" customFormat="1" ht="15.75" customHeight="1" x14ac:dyDescent="0.2">
      <c r="A190" s="210">
        <v>5</v>
      </c>
      <c r="B190" s="197" t="s">
        <v>314</v>
      </c>
      <c r="C190" s="182" t="str">
        <f t="shared" si="15"/>
        <v>50</v>
      </c>
      <c r="D190" s="182" t="str">
        <f t="shared" si="16"/>
        <v>00</v>
      </c>
      <c r="E190" s="182" t="str">
        <f t="shared" si="17"/>
        <v>000</v>
      </c>
      <c r="F190" s="198" t="str">
        <f t="shared" si="19"/>
        <v>5000.12</v>
      </c>
      <c r="G190" s="197" t="s">
        <v>480</v>
      </c>
      <c r="H190" s="199">
        <v>0</v>
      </c>
      <c r="I190" s="199">
        <v>0</v>
      </c>
      <c r="J190" s="199"/>
      <c r="K190" s="199"/>
      <c r="L190" s="199"/>
      <c r="M190" s="199">
        <v>0</v>
      </c>
      <c r="N190" s="200">
        <v>0</v>
      </c>
      <c r="O190" s="200"/>
      <c r="Q190" s="201">
        <f>IFERROR(VLOOKUP(B190,[2]rptBudgetaryBudgetCrossOrganiza!$A$4:$K$282,2,FALSE),"0")</f>
        <v>0</v>
      </c>
      <c r="R190" s="201">
        <v>0</v>
      </c>
      <c r="S190" s="201"/>
      <c r="T190" s="201"/>
      <c r="U190" s="201"/>
      <c r="V190" s="201">
        <v>0</v>
      </c>
      <c r="W190" s="202">
        <v>0</v>
      </c>
      <c r="X190" s="202"/>
      <c r="Z190" s="203">
        <v>0</v>
      </c>
      <c r="AA190" s="203">
        <v>0</v>
      </c>
      <c r="AB190" s="203"/>
      <c r="AC190" s="203"/>
      <c r="AD190" s="203"/>
      <c r="AE190" s="203">
        <v>0</v>
      </c>
      <c r="AF190" s="204">
        <v>0</v>
      </c>
      <c r="AG190" s="204">
        <f t="shared" si="18"/>
        <v>0</v>
      </c>
      <c r="AI190" s="205">
        <v>0</v>
      </c>
      <c r="AJ190" s="205">
        <v>0</v>
      </c>
      <c r="AK190" s="206">
        <v>6000</v>
      </c>
      <c r="AL190" s="205">
        <f>IFERROR(VLOOKUP(B190,[3]rptBudgetaryBudgetCrossOrganiza!$A$2637:$N$2708,13,FALSE),"0")</f>
        <v>0</v>
      </c>
      <c r="AM190" s="206"/>
      <c r="AN190" s="206"/>
      <c r="AO190" s="206"/>
      <c r="AP190" s="206"/>
      <c r="AQ190" s="206"/>
      <c r="AR190" s="227"/>
      <c r="AT190" s="228"/>
      <c r="AU190" s="228"/>
      <c r="AV190" s="228"/>
      <c r="AW190" s="228"/>
      <c r="AX190" s="228"/>
      <c r="AY190" s="228"/>
      <c r="AZ190" s="228"/>
      <c r="BA190" s="228">
        <f t="shared" si="20"/>
        <v>0</v>
      </c>
    </row>
    <row r="191" spans="1:16172" s="197" customFormat="1" ht="15.75" customHeight="1" x14ac:dyDescent="0.2">
      <c r="A191" s="210">
        <v>5</v>
      </c>
      <c r="B191" s="197" t="s">
        <v>281</v>
      </c>
      <c r="C191" s="182" t="str">
        <f t="shared" si="15"/>
        <v>50</v>
      </c>
      <c r="D191" s="182" t="str">
        <f t="shared" si="16"/>
        <v>00</v>
      </c>
      <c r="E191" s="182" t="str">
        <f t="shared" si="17"/>
        <v>000</v>
      </c>
      <c r="F191" s="198" t="str">
        <f t="shared" si="19"/>
        <v>5000.99</v>
      </c>
      <c r="G191" s="197" t="s">
        <v>90</v>
      </c>
      <c r="H191" s="199">
        <v>106775</v>
      </c>
      <c r="I191" s="199">
        <v>0</v>
      </c>
      <c r="J191" s="199"/>
      <c r="K191" s="199"/>
      <c r="L191" s="199"/>
      <c r="M191" s="199">
        <v>0</v>
      </c>
      <c r="N191" s="200">
        <v>0</v>
      </c>
      <c r="O191" s="200"/>
      <c r="Q191" s="201">
        <f>IFERROR(VLOOKUP(B191,[2]rptBudgetaryBudgetCrossOrganiza!$A$4:$K$282,2,FALSE),"0")</f>
        <v>0</v>
      </c>
      <c r="R191" s="201">
        <v>0</v>
      </c>
      <c r="S191" s="201"/>
      <c r="T191" s="201"/>
      <c r="U191" s="201"/>
      <c r="V191" s="201">
        <v>0</v>
      </c>
      <c r="W191" s="202">
        <v>0</v>
      </c>
      <c r="X191" s="202"/>
      <c r="Z191" s="203">
        <v>0</v>
      </c>
      <c r="AA191" s="203">
        <v>0</v>
      </c>
      <c r="AB191" s="203"/>
      <c r="AC191" s="203"/>
      <c r="AD191" s="203"/>
      <c r="AE191" s="203">
        <v>0</v>
      </c>
      <c r="AF191" s="204">
        <v>0</v>
      </c>
      <c r="AG191" s="204">
        <f t="shared" si="18"/>
        <v>0</v>
      </c>
      <c r="AI191" s="205">
        <v>0</v>
      </c>
      <c r="AJ191" s="205">
        <v>0</v>
      </c>
      <c r="AK191" s="206"/>
      <c r="AL191" s="205"/>
      <c r="AM191" s="206"/>
      <c r="AN191" s="206"/>
      <c r="AO191" s="206"/>
      <c r="AP191" s="206"/>
      <c r="AQ191" s="206"/>
      <c r="AR191" s="227"/>
      <c r="AT191" s="228"/>
      <c r="AU191" s="228"/>
      <c r="AV191" s="228"/>
      <c r="AW191" s="228"/>
      <c r="AX191" s="228"/>
      <c r="AY191" s="228"/>
      <c r="AZ191" s="228"/>
      <c r="BA191" s="228">
        <f t="shared" si="20"/>
        <v>0</v>
      </c>
    </row>
    <row r="192" spans="1:16172" s="197" customFormat="1" ht="15.75" customHeight="1" x14ac:dyDescent="0.2">
      <c r="A192" s="210">
        <v>5</v>
      </c>
      <c r="B192" s="197" t="s">
        <v>165</v>
      </c>
      <c r="C192" s="182" t="str">
        <f t="shared" si="15"/>
        <v>50</v>
      </c>
      <c r="D192" s="182" t="str">
        <f t="shared" si="16"/>
        <v>00</v>
      </c>
      <c r="E192" s="182" t="str">
        <f t="shared" si="17"/>
        <v>000</v>
      </c>
      <c r="F192" s="198" t="str">
        <f t="shared" si="19"/>
        <v>5100.00</v>
      </c>
      <c r="G192" s="197" t="s">
        <v>91</v>
      </c>
      <c r="H192" s="199">
        <v>15910</v>
      </c>
      <c r="I192" s="199">
        <v>15910</v>
      </c>
      <c r="J192" s="199"/>
      <c r="K192" s="199"/>
      <c r="L192" s="199"/>
      <c r="M192" s="199">
        <v>14430.25</v>
      </c>
      <c r="N192" s="200">
        <v>14430.25</v>
      </c>
      <c r="O192" s="200"/>
      <c r="Q192" s="201">
        <f>IFERROR(VLOOKUP(B192,[2]rptBudgetaryBudgetCrossOrganiza!$A$4:$K$282,2,FALSE),"0")</f>
        <v>35340</v>
      </c>
      <c r="R192" s="201">
        <v>35340</v>
      </c>
      <c r="S192" s="201"/>
      <c r="T192" s="201"/>
      <c r="U192" s="201"/>
      <c r="V192" s="201">
        <v>25236.84</v>
      </c>
      <c r="W192" s="202">
        <v>25236.84</v>
      </c>
      <c r="X192" s="202"/>
      <c r="Z192" s="203">
        <v>38455</v>
      </c>
      <c r="AA192" s="203">
        <v>38455</v>
      </c>
      <c r="AB192" s="203"/>
      <c r="AC192" s="203"/>
      <c r="AD192" s="203"/>
      <c r="AE192" s="203">
        <v>42083.58</v>
      </c>
      <c r="AF192" s="204">
        <v>42083.58</v>
      </c>
      <c r="AG192" s="204">
        <f t="shared" si="18"/>
        <v>3628.5800000000017</v>
      </c>
      <c r="AI192" s="205">
        <v>38455</v>
      </c>
      <c r="AJ192" s="205">
        <v>38455</v>
      </c>
      <c r="AK192" s="206"/>
      <c r="AL192" s="205"/>
      <c r="AM192" s="206"/>
      <c r="AN192" s="206"/>
      <c r="AO192" s="206"/>
      <c r="AP192" s="206"/>
      <c r="AQ192" s="206"/>
      <c r="AR192" s="227"/>
      <c r="AT192" s="228"/>
      <c r="AU192" s="228"/>
      <c r="AV192" s="228"/>
      <c r="AW192" s="228"/>
      <c r="AX192" s="228"/>
      <c r="AY192" s="228"/>
      <c r="AZ192" s="228"/>
      <c r="BA192" s="228"/>
    </row>
    <row r="193" spans="1:53" s="197" customFormat="1" ht="15.75" customHeight="1" x14ac:dyDescent="0.2">
      <c r="A193" s="210">
        <v>5</v>
      </c>
      <c r="B193" s="197" t="s">
        <v>166</v>
      </c>
      <c r="C193" s="182" t="str">
        <f t="shared" si="15"/>
        <v>50</v>
      </c>
      <c r="D193" s="182" t="str">
        <f t="shared" si="16"/>
        <v>00</v>
      </c>
      <c r="E193" s="182" t="str">
        <f t="shared" si="17"/>
        <v>000</v>
      </c>
      <c r="F193" s="198" t="str">
        <f t="shared" si="19"/>
        <v>5100.01</v>
      </c>
      <c r="G193" s="197" t="s">
        <v>92</v>
      </c>
      <c r="H193" s="199">
        <v>4545</v>
      </c>
      <c r="I193" s="199">
        <v>21123</v>
      </c>
      <c r="J193" s="199"/>
      <c r="K193" s="199"/>
      <c r="L193" s="199"/>
      <c r="M193" s="199">
        <v>6101.81</v>
      </c>
      <c r="N193" s="200">
        <v>6101.81</v>
      </c>
      <c r="O193" s="200"/>
      <c r="Q193" s="201">
        <f>IFERROR(VLOOKUP(B193,[2]rptBudgetaryBudgetCrossOrganiza!$A$4:$K$282,2,FALSE),"0")</f>
        <v>13335</v>
      </c>
      <c r="R193" s="201">
        <v>13335</v>
      </c>
      <c r="S193" s="201"/>
      <c r="T193" s="201"/>
      <c r="U193" s="201"/>
      <c r="V193" s="201">
        <v>8884.34</v>
      </c>
      <c r="W193" s="202">
        <v>8884.34</v>
      </c>
      <c r="X193" s="202"/>
      <c r="Z193" s="203">
        <v>14055</v>
      </c>
      <c r="AA193" s="203">
        <v>14055</v>
      </c>
      <c r="AB193" s="203"/>
      <c r="AC193" s="203"/>
      <c r="AD193" s="203"/>
      <c r="AE193" s="203">
        <v>15699.66</v>
      </c>
      <c r="AF193" s="204">
        <v>15699.66</v>
      </c>
      <c r="AG193" s="204">
        <f t="shared" si="18"/>
        <v>1644.6599999999999</v>
      </c>
      <c r="AI193" s="205">
        <v>14055</v>
      </c>
      <c r="AJ193" s="205">
        <v>14055</v>
      </c>
      <c r="AK193" s="206"/>
      <c r="AL193" s="205"/>
      <c r="AM193" s="206"/>
      <c r="AN193" s="206"/>
      <c r="AO193" s="206"/>
      <c r="AP193" s="206"/>
      <c r="AQ193" s="206"/>
      <c r="AR193" s="227"/>
      <c r="AT193" s="228"/>
      <c r="AU193" s="228"/>
      <c r="AV193" s="228"/>
      <c r="AW193" s="228"/>
      <c r="AX193" s="228"/>
      <c r="AY193" s="228"/>
      <c r="AZ193" s="228"/>
      <c r="BA193" s="228"/>
    </row>
    <row r="194" spans="1:53" s="197" customFormat="1" ht="15.75" customHeight="1" x14ac:dyDescent="0.2">
      <c r="A194" s="210">
        <v>5</v>
      </c>
      <c r="B194" s="197" t="s">
        <v>167</v>
      </c>
      <c r="C194" s="182" t="str">
        <f t="shared" si="15"/>
        <v>50</v>
      </c>
      <c r="D194" s="182" t="str">
        <f t="shared" si="16"/>
        <v>00</v>
      </c>
      <c r="E194" s="182" t="str">
        <f t="shared" si="17"/>
        <v>000</v>
      </c>
      <c r="F194" s="198" t="str">
        <f t="shared" si="19"/>
        <v>5100.02</v>
      </c>
      <c r="G194" s="197" t="s">
        <v>93</v>
      </c>
      <c r="H194" s="199">
        <v>0</v>
      </c>
      <c r="I194" s="199">
        <v>21600</v>
      </c>
      <c r="J194" s="199"/>
      <c r="K194" s="199"/>
      <c r="L194" s="199"/>
      <c r="M194" s="199">
        <v>0</v>
      </c>
      <c r="N194" s="200">
        <v>0</v>
      </c>
      <c r="O194" s="200"/>
      <c r="Q194" s="201">
        <f>IFERROR(VLOOKUP(B194,[2]rptBudgetaryBudgetCrossOrganiza!$A$4:$K$282,2,FALSE),"0")</f>
        <v>27335</v>
      </c>
      <c r="R194" s="201">
        <v>27335</v>
      </c>
      <c r="S194" s="201"/>
      <c r="T194" s="201"/>
      <c r="U194" s="201"/>
      <c r="V194" s="201">
        <v>23462.61</v>
      </c>
      <c r="W194" s="202">
        <v>23462.61</v>
      </c>
      <c r="X194" s="202"/>
      <c r="Z194" s="203">
        <v>27330</v>
      </c>
      <c r="AA194" s="203">
        <v>27330</v>
      </c>
      <c r="AB194" s="203"/>
      <c r="AC194" s="203"/>
      <c r="AD194" s="203"/>
      <c r="AE194" s="203">
        <v>44375.69</v>
      </c>
      <c r="AF194" s="204">
        <v>44375.69</v>
      </c>
      <c r="AG194" s="204">
        <f t="shared" si="18"/>
        <v>17045.690000000002</v>
      </c>
      <c r="AI194" s="205">
        <v>27330</v>
      </c>
      <c r="AJ194" s="205">
        <v>27330</v>
      </c>
      <c r="AK194" s="206"/>
      <c r="AL194" s="205"/>
      <c r="AM194" s="206"/>
      <c r="AN194" s="206"/>
      <c r="AO194" s="206"/>
      <c r="AP194" s="206"/>
      <c r="AQ194" s="206"/>
      <c r="AR194" s="227"/>
      <c r="AT194" s="228"/>
      <c r="AU194" s="228"/>
      <c r="AV194" s="228"/>
      <c r="AW194" s="228"/>
      <c r="AX194" s="228"/>
      <c r="AY194" s="228"/>
      <c r="AZ194" s="228"/>
      <c r="BA194" s="228"/>
    </row>
    <row r="195" spans="1:53" s="197" customFormat="1" ht="15.75" customHeight="1" x14ac:dyDescent="0.2">
      <c r="A195" s="210">
        <v>5</v>
      </c>
      <c r="B195" s="197" t="s">
        <v>168</v>
      </c>
      <c r="C195" s="182" t="str">
        <f t="shared" si="15"/>
        <v>50</v>
      </c>
      <c r="D195" s="182" t="str">
        <f t="shared" si="16"/>
        <v>00</v>
      </c>
      <c r="E195" s="182" t="str">
        <f t="shared" si="17"/>
        <v>000</v>
      </c>
      <c r="F195" s="198" t="str">
        <f t="shared" si="19"/>
        <v>5100.03</v>
      </c>
      <c r="G195" s="197" t="s">
        <v>94</v>
      </c>
      <c r="H195" s="199">
        <v>1655</v>
      </c>
      <c r="I195" s="199">
        <v>3309</v>
      </c>
      <c r="J195" s="199"/>
      <c r="K195" s="199"/>
      <c r="L195" s="199"/>
      <c r="M195" s="199">
        <v>1680.75</v>
      </c>
      <c r="N195" s="200">
        <v>1680.75</v>
      </c>
      <c r="O195" s="200"/>
      <c r="Q195" s="201">
        <f>IFERROR(VLOOKUP(B195,[2]rptBudgetaryBudgetCrossOrganiza!$A$4:$K$282,2,FALSE),"0")</f>
        <v>3635</v>
      </c>
      <c r="R195" s="201">
        <v>3635</v>
      </c>
      <c r="S195" s="201"/>
      <c r="T195" s="201"/>
      <c r="U195" s="201"/>
      <c r="V195" s="201">
        <v>1515.23</v>
      </c>
      <c r="W195" s="202">
        <v>1515.23</v>
      </c>
      <c r="X195" s="202"/>
      <c r="Z195" s="203">
        <v>3635</v>
      </c>
      <c r="AA195" s="203">
        <v>3635</v>
      </c>
      <c r="AB195" s="203"/>
      <c r="AC195" s="203"/>
      <c r="AD195" s="203"/>
      <c r="AE195" s="203">
        <v>3422.71</v>
      </c>
      <c r="AF195" s="204">
        <v>3422.71</v>
      </c>
      <c r="AG195" s="204">
        <f t="shared" si="18"/>
        <v>-212.28999999999996</v>
      </c>
      <c r="AI195" s="205">
        <v>3635</v>
      </c>
      <c r="AJ195" s="205">
        <v>3635</v>
      </c>
      <c r="AK195" s="206"/>
      <c r="AL195" s="205"/>
      <c r="AM195" s="206"/>
      <c r="AN195" s="206"/>
      <c r="AO195" s="206"/>
      <c r="AP195" s="206"/>
      <c r="AQ195" s="206"/>
      <c r="AR195" s="227"/>
      <c r="AT195" s="228"/>
      <c r="AU195" s="228"/>
      <c r="AV195" s="228"/>
      <c r="AW195" s="228"/>
      <c r="AX195" s="228"/>
      <c r="AY195" s="228"/>
      <c r="AZ195" s="228"/>
      <c r="BA195" s="228"/>
    </row>
    <row r="196" spans="1:53" s="197" customFormat="1" ht="15.75" customHeight="1" x14ac:dyDescent="0.2">
      <c r="A196" s="210">
        <v>5</v>
      </c>
      <c r="B196" s="197" t="s">
        <v>169</v>
      </c>
      <c r="C196" s="182" t="str">
        <f t="shared" ref="C196:C243" si="21">MID(B196,5,2)</f>
        <v>50</v>
      </c>
      <c r="D196" s="182" t="str">
        <f t="shared" ref="D196:D243" si="22">MID(B196,8,2)</f>
        <v>00</v>
      </c>
      <c r="E196" s="182" t="str">
        <f t="shared" ref="E196:E243" si="23">MID(B196,11,3)</f>
        <v>000</v>
      </c>
      <c r="F196" s="198" t="str">
        <f t="shared" si="19"/>
        <v>5100.04</v>
      </c>
      <c r="G196" s="197" t="s">
        <v>95</v>
      </c>
      <c r="H196" s="199">
        <v>240</v>
      </c>
      <c r="I196" s="199">
        <v>480</v>
      </c>
      <c r="J196" s="199"/>
      <c r="K196" s="199"/>
      <c r="L196" s="199"/>
      <c r="M196" s="199">
        <v>248.5</v>
      </c>
      <c r="N196" s="200">
        <v>248.5</v>
      </c>
      <c r="O196" s="200"/>
      <c r="Q196" s="201">
        <f>IFERROR(VLOOKUP(B196,[2]rptBudgetaryBudgetCrossOrganiza!$A$4:$K$282,2,FALSE),"0")</f>
        <v>545</v>
      </c>
      <c r="R196" s="201">
        <v>545</v>
      </c>
      <c r="S196" s="201"/>
      <c r="T196" s="201"/>
      <c r="U196" s="201"/>
      <c r="V196" s="201">
        <v>407.66</v>
      </c>
      <c r="W196" s="202">
        <v>407.66</v>
      </c>
      <c r="X196" s="202"/>
      <c r="Z196" s="203">
        <v>540</v>
      </c>
      <c r="AA196" s="203">
        <v>540</v>
      </c>
      <c r="AB196" s="203"/>
      <c r="AC196" s="203"/>
      <c r="AD196" s="203"/>
      <c r="AE196" s="203">
        <v>536.88</v>
      </c>
      <c r="AF196" s="204">
        <v>536.88</v>
      </c>
      <c r="AG196" s="204">
        <f t="shared" ref="AG196:AG243" si="24">AF196-AA196</f>
        <v>-3.1200000000000045</v>
      </c>
      <c r="AI196" s="205">
        <v>540</v>
      </c>
      <c r="AJ196" s="205">
        <v>540</v>
      </c>
      <c r="AK196" s="206"/>
      <c r="AL196" s="205"/>
      <c r="AM196" s="206"/>
      <c r="AN196" s="206"/>
      <c r="AO196" s="206"/>
      <c r="AP196" s="206"/>
      <c r="AQ196" s="206"/>
      <c r="AR196" s="227"/>
      <c r="AT196" s="228"/>
      <c r="AU196" s="228"/>
      <c r="AV196" s="228"/>
      <c r="AW196" s="228"/>
      <c r="AX196" s="228"/>
      <c r="AY196" s="228"/>
      <c r="AZ196" s="228"/>
      <c r="BA196" s="228">
        <f>AZ196-AU196</f>
        <v>0</v>
      </c>
    </row>
    <row r="197" spans="1:53" s="197" customFormat="1" ht="15.75" customHeight="1" x14ac:dyDescent="0.2">
      <c r="A197" s="210">
        <v>5</v>
      </c>
      <c r="B197" s="197" t="s">
        <v>170</v>
      </c>
      <c r="C197" s="182" t="str">
        <f t="shared" si="21"/>
        <v>50</v>
      </c>
      <c r="D197" s="182" t="str">
        <f t="shared" si="22"/>
        <v>00</v>
      </c>
      <c r="E197" s="182" t="str">
        <f t="shared" si="23"/>
        <v>000</v>
      </c>
      <c r="F197" s="198" t="str">
        <f t="shared" si="19"/>
        <v>5100.05</v>
      </c>
      <c r="G197" s="197" t="s">
        <v>96</v>
      </c>
      <c r="H197" s="199">
        <v>245</v>
      </c>
      <c r="I197" s="199">
        <v>431</v>
      </c>
      <c r="J197" s="199"/>
      <c r="K197" s="199"/>
      <c r="L197" s="199"/>
      <c r="M197" s="199">
        <v>141.59</v>
      </c>
      <c r="N197" s="200">
        <v>141.59</v>
      </c>
      <c r="O197" s="200"/>
      <c r="Q197" s="201">
        <f>IFERROR(VLOOKUP(B197,[2]rptBudgetaryBudgetCrossOrganiza!$A$4:$K$282,2,FALSE),"0")</f>
        <v>365</v>
      </c>
      <c r="R197" s="201">
        <v>365</v>
      </c>
      <c r="S197" s="201"/>
      <c r="T197" s="201"/>
      <c r="U197" s="201"/>
      <c r="V197" s="201">
        <v>230.88</v>
      </c>
      <c r="W197" s="202">
        <v>230.88</v>
      </c>
      <c r="X197" s="202"/>
      <c r="Z197" s="203">
        <v>320</v>
      </c>
      <c r="AA197" s="203">
        <v>320</v>
      </c>
      <c r="AB197" s="203"/>
      <c r="AC197" s="203"/>
      <c r="AD197" s="203"/>
      <c r="AE197" s="203">
        <v>307.92</v>
      </c>
      <c r="AF197" s="204">
        <v>307.92</v>
      </c>
      <c r="AG197" s="204">
        <f t="shared" si="24"/>
        <v>-12.079999999999984</v>
      </c>
      <c r="AI197" s="205">
        <v>320</v>
      </c>
      <c r="AJ197" s="205">
        <v>320</v>
      </c>
      <c r="AK197" s="206"/>
      <c r="AL197" s="205"/>
      <c r="AM197" s="206"/>
      <c r="AN197" s="206"/>
      <c r="AO197" s="206"/>
      <c r="AP197" s="206"/>
      <c r="AQ197" s="206"/>
      <c r="AR197" s="227"/>
      <c r="AT197" s="228"/>
      <c r="AU197" s="228"/>
      <c r="AV197" s="228"/>
      <c r="AW197" s="228"/>
      <c r="AX197" s="228"/>
      <c r="AY197" s="228"/>
      <c r="AZ197" s="228"/>
      <c r="BA197" s="228">
        <f>AZ197-AU197</f>
        <v>0</v>
      </c>
    </row>
    <row r="198" spans="1:53" s="197" customFormat="1" ht="15.75" customHeight="1" x14ac:dyDescent="0.2">
      <c r="A198" s="210">
        <v>5</v>
      </c>
      <c r="B198" s="197" t="s">
        <v>171</v>
      </c>
      <c r="C198" s="182" t="str">
        <f t="shared" si="21"/>
        <v>50</v>
      </c>
      <c r="D198" s="182" t="str">
        <f t="shared" si="22"/>
        <v>00</v>
      </c>
      <c r="E198" s="182" t="str">
        <f t="shared" si="23"/>
        <v>000</v>
      </c>
      <c r="F198" s="198" t="str">
        <f t="shared" si="19"/>
        <v>5100.06</v>
      </c>
      <c r="G198" s="197" t="s">
        <v>97</v>
      </c>
      <c r="H198" s="199">
        <v>2740</v>
      </c>
      <c r="I198" s="199">
        <v>2740</v>
      </c>
      <c r="J198" s="199"/>
      <c r="K198" s="199"/>
      <c r="L198" s="199"/>
      <c r="M198" s="199">
        <v>2740</v>
      </c>
      <c r="N198" s="200">
        <v>2740</v>
      </c>
      <c r="O198" s="200"/>
      <c r="Q198" s="201">
        <f>IFERROR(VLOOKUP(B198,[2]rptBudgetaryBudgetCrossOrganiza!$A$4:$K$282,2,FALSE),"0")</f>
        <v>4630</v>
      </c>
      <c r="R198" s="201">
        <v>4630</v>
      </c>
      <c r="S198" s="201"/>
      <c r="T198" s="201"/>
      <c r="U198" s="201"/>
      <c r="V198" s="201">
        <v>4630</v>
      </c>
      <c r="W198" s="202">
        <v>4630</v>
      </c>
      <c r="X198" s="202"/>
      <c r="Z198" s="203">
        <v>6690</v>
      </c>
      <c r="AA198" s="203">
        <v>6690</v>
      </c>
      <c r="AB198" s="203"/>
      <c r="AC198" s="203"/>
      <c r="AD198" s="203"/>
      <c r="AE198" s="203">
        <v>6690</v>
      </c>
      <c r="AF198" s="204">
        <v>6690</v>
      </c>
      <c r="AG198" s="204">
        <f t="shared" si="24"/>
        <v>0</v>
      </c>
      <c r="AI198" s="205">
        <v>6690</v>
      </c>
      <c r="AJ198" s="205">
        <v>6690</v>
      </c>
      <c r="AK198" s="206"/>
      <c r="AL198" s="205"/>
      <c r="AM198" s="206"/>
      <c r="AN198" s="206"/>
      <c r="AO198" s="206"/>
      <c r="AP198" s="206"/>
      <c r="AQ198" s="206"/>
      <c r="AR198" s="227"/>
      <c r="AT198" s="228"/>
      <c r="AU198" s="228"/>
      <c r="AV198" s="228"/>
      <c r="AW198" s="228"/>
      <c r="AX198" s="228"/>
      <c r="AY198" s="228"/>
      <c r="AZ198" s="228"/>
      <c r="BA198" s="228">
        <f>AZ198-AU198</f>
        <v>0</v>
      </c>
    </row>
    <row r="199" spans="1:53" s="197" customFormat="1" ht="15.75" customHeight="1" x14ac:dyDescent="0.2">
      <c r="A199" s="210">
        <v>5</v>
      </c>
      <c r="B199" s="197" t="s">
        <v>172</v>
      </c>
      <c r="C199" s="182" t="str">
        <f t="shared" si="21"/>
        <v>50</v>
      </c>
      <c r="D199" s="182" t="str">
        <f t="shared" si="22"/>
        <v>00</v>
      </c>
      <c r="E199" s="182" t="str">
        <f t="shared" si="23"/>
        <v>000</v>
      </c>
      <c r="F199" s="198" t="str">
        <f t="shared" si="19"/>
        <v>5100.07</v>
      </c>
      <c r="G199" s="197" t="s">
        <v>98</v>
      </c>
      <c r="H199" s="199">
        <v>910</v>
      </c>
      <c r="I199" s="199">
        <v>1288</v>
      </c>
      <c r="J199" s="199"/>
      <c r="K199" s="199"/>
      <c r="L199" s="199"/>
      <c r="M199" s="199">
        <v>509.02</v>
      </c>
      <c r="N199" s="200">
        <v>509.02</v>
      </c>
      <c r="O199" s="200"/>
      <c r="Q199" s="201">
        <f>IFERROR(VLOOKUP(B199,[2]rptBudgetaryBudgetCrossOrganiza!$A$4:$K$282,2,FALSE),"0")</f>
        <v>1375</v>
      </c>
      <c r="R199" s="201">
        <v>1375</v>
      </c>
      <c r="S199" s="201"/>
      <c r="T199" s="201"/>
      <c r="U199" s="201"/>
      <c r="V199" s="201">
        <v>816.07</v>
      </c>
      <c r="W199" s="202">
        <v>816.07</v>
      </c>
      <c r="X199" s="202"/>
      <c r="Z199" s="203">
        <v>1220</v>
      </c>
      <c r="AA199" s="203">
        <v>1220</v>
      </c>
      <c r="AB199" s="203"/>
      <c r="AC199" s="203"/>
      <c r="AD199" s="203"/>
      <c r="AE199" s="203">
        <v>1122.6600000000001</v>
      </c>
      <c r="AF199" s="204">
        <v>1122.6600000000001</v>
      </c>
      <c r="AG199" s="204">
        <f t="shared" si="24"/>
        <v>-97.339999999999918</v>
      </c>
      <c r="AI199" s="205">
        <v>1220</v>
      </c>
      <c r="AJ199" s="205">
        <v>1220</v>
      </c>
      <c r="AK199" s="206"/>
      <c r="AL199" s="205"/>
      <c r="AM199" s="206"/>
      <c r="AN199" s="206"/>
      <c r="AO199" s="206"/>
      <c r="AP199" s="206"/>
      <c r="AQ199" s="206"/>
      <c r="AR199" s="227"/>
      <c r="AT199" s="228"/>
      <c r="AU199" s="228"/>
      <c r="AV199" s="228"/>
      <c r="AW199" s="228"/>
      <c r="AX199" s="228"/>
      <c r="AY199" s="228"/>
      <c r="AZ199" s="228"/>
      <c r="BA199" s="228">
        <f>AZ199-AU199</f>
        <v>0</v>
      </c>
    </row>
    <row r="200" spans="1:53" s="197" customFormat="1" ht="15.75" customHeight="1" x14ac:dyDescent="0.2">
      <c r="A200" s="210">
        <v>5</v>
      </c>
      <c r="B200" s="197" t="s">
        <v>173</v>
      </c>
      <c r="C200" s="182" t="str">
        <f t="shared" si="21"/>
        <v>50</v>
      </c>
      <c r="D200" s="182" t="str">
        <f t="shared" si="22"/>
        <v>00</v>
      </c>
      <c r="E200" s="182" t="str">
        <f t="shared" si="23"/>
        <v>000</v>
      </c>
      <c r="F200" s="198" t="str">
        <f t="shared" si="19"/>
        <v>5100.08</v>
      </c>
      <c r="G200" s="197" t="s">
        <v>99</v>
      </c>
      <c r="H200" s="199">
        <v>210</v>
      </c>
      <c r="I200" s="199">
        <v>210</v>
      </c>
      <c r="J200" s="199"/>
      <c r="K200" s="199"/>
      <c r="L200" s="199"/>
      <c r="M200" s="199">
        <v>3179</v>
      </c>
      <c r="N200" s="200">
        <v>3179</v>
      </c>
      <c r="O200" s="200"/>
      <c r="Q200" s="201">
        <f>IFERROR(VLOOKUP(B200,[2]rptBudgetaryBudgetCrossOrganiza!$A$4:$K$282,2,FALSE),"0")</f>
        <v>5480</v>
      </c>
      <c r="R200" s="201">
        <v>5480</v>
      </c>
      <c r="S200" s="201"/>
      <c r="T200" s="201"/>
      <c r="U200" s="201"/>
      <c r="V200" s="201">
        <v>4135.5</v>
      </c>
      <c r="W200" s="202">
        <v>4135.5</v>
      </c>
      <c r="X200" s="202"/>
      <c r="Z200" s="203">
        <v>5520</v>
      </c>
      <c r="AA200" s="203">
        <v>5520</v>
      </c>
      <c r="AB200" s="203"/>
      <c r="AC200" s="203"/>
      <c r="AD200" s="203"/>
      <c r="AE200" s="203">
        <v>108</v>
      </c>
      <c r="AF200" s="204">
        <v>108</v>
      </c>
      <c r="AG200" s="204">
        <f t="shared" si="24"/>
        <v>-5412</v>
      </c>
      <c r="AI200" s="205">
        <v>5520</v>
      </c>
      <c r="AJ200" s="205">
        <v>5520</v>
      </c>
      <c r="AK200" s="206"/>
      <c r="AL200" s="205"/>
      <c r="AM200" s="206"/>
      <c r="AN200" s="206"/>
      <c r="AO200" s="206"/>
      <c r="AP200" s="206"/>
      <c r="AQ200" s="206"/>
    </row>
    <row r="201" spans="1:53" s="197" customFormat="1" ht="15.75" customHeight="1" x14ac:dyDescent="0.2">
      <c r="A201" s="210">
        <v>5</v>
      </c>
      <c r="B201" s="197" t="s">
        <v>275</v>
      </c>
      <c r="C201" s="182" t="str">
        <f t="shared" si="21"/>
        <v>50</v>
      </c>
      <c r="D201" s="182" t="str">
        <f t="shared" si="22"/>
        <v>00</v>
      </c>
      <c r="E201" s="182" t="str">
        <f t="shared" si="23"/>
        <v>000</v>
      </c>
      <c r="F201" s="198" t="str">
        <f t="shared" si="19"/>
        <v>5100.09</v>
      </c>
      <c r="G201" s="197" t="s">
        <v>483</v>
      </c>
      <c r="H201" s="199">
        <v>0</v>
      </c>
      <c r="I201" s="199">
        <v>0</v>
      </c>
      <c r="J201" s="199"/>
      <c r="K201" s="199"/>
      <c r="L201" s="199"/>
      <c r="M201" s="199">
        <v>0</v>
      </c>
      <c r="N201" s="200">
        <v>0</v>
      </c>
      <c r="O201" s="200"/>
      <c r="Q201" s="201">
        <f>IFERROR(VLOOKUP(B201,[2]rptBudgetaryBudgetCrossOrganiza!$A$4:$K$282,2,FALSE),"0")</f>
        <v>0</v>
      </c>
      <c r="R201" s="201">
        <v>0</v>
      </c>
      <c r="S201" s="201"/>
      <c r="T201" s="201"/>
      <c r="U201" s="201"/>
      <c r="V201" s="201">
        <v>595</v>
      </c>
      <c r="W201" s="202">
        <v>595</v>
      </c>
      <c r="X201" s="202"/>
      <c r="Z201" s="203">
        <v>0</v>
      </c>
      <c r="AA201" s="203">
        <v>0</v>
      </c>
      <c r="AB201" s="203"/>
      <c r="AC201" s="203"/>
      <c r="AD201" s="203"/>
      <c r="AE201" s="203">
        <v>203</v>
      </c>
      <c r="AF201" s="204">
        <v>203</v>
      </c>
      <c r="AG201" s="204">
        <f t="shared" si="24"/>
        <v>203</v>
      </c>
      <c r="AI201" s="205">
        <v>0</v>
      </c>
      <c r="AJ201" s="205">
        <v>0</v>
      </c>
      <c r="AK201" s="206"/>
      <c r="AL201" s="205"/>
      <c r="AM201" s="206"/>
      <c r="AN201" s="206"/>
      <c r="AO201" s="206"/>
      <c r="AP201" s="206"/>
      <c r="AQ201" s="206"/>
    </row>
    <row r="202" spans="1:53" s="197" customFormat="1" ht="15.75" customHeight="1" x14ac:dyDescent="0.2">
      <c r="A202" s="210">
        <v>5</v>
      </c>
      <c r="B202" s="197" t="s">
        <v>174</v>
      </c>
      <c r="C202" s="182" t="str">
        <f t="shared" si="21"/>
        <v>50</v>
      </c>
      <c r="D202" s="182" t="str">
        <f t="shared" si="22"/>
        <v>00</v>
      </c>
      <c r="E202" s="182" t="str">
        <f t="shared" si="23"/>
        <v>000</v>
      </c>
      <c r="F202" s="198" t="str">
        <f t="shared" si="19"/>
        <v>5100.11</v>
      </c>
      <c r="G202" s="197" t="s">
        <v>100</v>
      </c>
      <c r="H202" s="199">
        <v>1790</v>
      </c>
      <c r="I202" s="199">
        <v>2667</v>
      </c>
      <c r="J202" s="199"/>
      <c r="K202" s="199"/>
      <c r="L202" s="199"/>
      <c r="M202" s="199">
        <v>1901.45</v>
      </c>
      <c r="N202" s="200">
        <v>1901.45</v>
      </c>
      <c r="O202" s="200"/>
      <c r="Q202" s="201">
        <f>IFERROR(VLOOKUP(B202,[2]rptBudgetaryBudgetCrossOrganiza!$A$4:$K$282,2,FALSE),"0")</f>
        <v>3580</v>
      </c>
      <c r="R202" s="201">
        <v>3580</v>
      </c>
      <c r="S202" s="201"/>
      <c r="T202" s="201"/>
      <c r="U202" s="201"/>
      <c r="V202" s="201">
        <v>2540.04</v>
      </c>
      <c r="W202" s="202">
        <v>2540.04</v>
      </c>
      <c r="X202" s="202"/>
      <c r="Z202" s="203">
        <v>3605</v>
      </c>
      <c r="AA202" s="203">
        <v>3605</v>
      </c>
      <c r="AB202" s="203"/>
      <c r="AC202" s="203"/>
      <c r="AD202" s="203"/>
      <c r="AE202" s="203">
        <v>3554.53</v>
      </c>
      <c r="AF202" s="204">
        <v>3554.53</v>
      </c>
      <c r="AG202" s="204">
        <f t="shared" si="24"/>
        <v>-50.4699999999998</v>
      </c>
      <c r="AI202" s="205">
        <v>3605</v>
      </c>
      <c r="AJ202" s="205">
        <v>3605</v>
      </c>
      <c r="AK202" s="206"/>
      <c r="AL202" s="205"/>
      <c r="AM202" s="206"/>
      <c r="AN202" s="206"/>
      <c r="AO202" s="206"/>
      <c r="AP202" s="206"/>
      <c r="AQ202" s="206"/>
    </row>
    <row r="203" spans="1:53" s="197" customFormat="1" ht="15.75" customHeight="1" x14ac:dyDescent="0.2">
      <c r="A203" s="210">
        <v>5</v>
      </c>
      <c r="B203" s="197" t="s">
        <v>175</v>
      </c>
      <c r="C203" s="182" t="str">
        <f t="shared" si="21"/>
        <v>50</v>
      </c>
      <c r="D203" s="182" t="str">
        <f t="shared" si="22"/>
        <v>00</v>
      </c>
      <c r="E203" s="182" t="str">
        <f t="shared" si="23"/>
        <v>000</v>
      </c>
      <c r="F203" s="198" t="str">
        <f t="shared" si="19"/>
        <v>5100.12</v>
      </c>
      <c r="G203" s="197" t="s">
        <v>101</v>
      </c>
      <c r="H203" s="199">
        <v>25</v>
      </c>
      <c r="I203" s="199">
        <v>25</v>
      </c>
      <c r="J203" s="199"/>
      <c r="K203" s="199"/>
      <c r="L203" s="199"/>
      <c r="M203" s="199">
        <v>0</v>
      </c>
      <c r="N203" s="200">
        <v>0</v>
      </c>
      <c r="O203" s="200"/>
      <c r="Q203" s="201">
        <f>IFERROR(VLOOKUP(B203,[2]rptBudgetaryBudgetCrossOrganiza!$A$4:$K$282,2,FALSE),"0")</f>
        <v>25</v>
      </c>
      <c r="R203" s="201">
        <v>25</v>
      </c>
      <c r="S203" s="201"/>
      <c r="T203" s="201"/>
      <c r="U203" s="201"/>
      <c r="V203" s="201">
        <v>0</v>
      </c>
      <c r="W203" s="202">
        <v>0</v>
      </c>
      <c r="X203" s="202"/>
      <c r="Z203" s="203">
        <v>25</v>
      </c>
      <c r="AA203" s="203">
        <v>25</v>
      </c>
      <c r="AB203" s="203"/>
      <c r="AC203" s="203"/>
      <c r="AD203" s="203"/>
      <c r="AE203" s="203">
        <v>0</v>
      </c>
      <c r="AF203" s="204">
        <v>0</v>
      </c>
      <c r="AG203" s="204">
        <f t="shared" si="24"/>
        <v>-25</v>
      </c>
      <c r="AI203" s="205">
        <v>25</v>
      </c>
      <c r="AJ203" s="205">
        <v>25</v>
      </c>
      <c r="AK203" s="206"/>
      <c r="AL203" s="205"/>
      <c r="AM203" s="206"/>
      <c r="AN203" s="206"/>
      <c r="AO203" s="206"/>
      <c r="AP203" s="206"/>
      <c r="AQ203" s="206"/>
    </row>
    <row r="204" spans="1:53" s="197" customFormat="1" ht="15.75" customHeight="1" x14ac:dyDescent="0.2">
      <c r="A204" s="210">
        <v>5</v>
      </c>
      <c r="B204" s="197" t="s">
        <v>176</v>
      </c>
      <c r="C204" s="182" t="str">
        <f t="shared" si="21"/>
        <v>50</v>
      </c>
      <c r="D204" s="182" t="str">
        <f t="shared" si="22"/>
        <v>00</v>
      </c>
      <c r="E204" s="182" t="str">
        <f t="shared" si="23"/>
        <v>000</v>
      </c>
      <c r="F204" s="198" t="str">
        <f t="shared" si="19"/>
        <v>5100.15</v>
      </c>
      <c r="G204" s="197" t="s">
        <v>102</v>
      </c>
      <c r="H204" s="199">
        <v>540</v>
      </c>
      <c r="I204" s="199">
        <v>540</v>
      </c>
      <c r="J204" s="199"/>
      <c r="K204" s="199"/>
      <c r="L204" s="199"/>
      <c r="M204" s="199">
        <v>292.5</v>
      </c>
      <c r="N204" s="200">
        <v>292.5</v>
      </c>
      <c r="O204" s="200"/>
      <c r="Q204" s="201">
        <f>IFERROR(VLOOKUP(B204,[2]rptBudgetaryBudgetCrossOrganiza!$A$4:$K$282,2,FALSE),"0")</f>
        <v>900</v>
      </c>
      <c r="R204" s="201">
        <v>900</v>
      </c>
      <c r="S204" s="201"/>
      <c r="T204" s="201"/>
      <c r="U204" s="201"/>
      <c r="V204" s="201">
        <v>405</v>
      </c>
      <c r="W204" s="202">
        <v>405</v>
      </c>
      <c r="X204" s="202"/>
      <c r="Z204" s="203">
        <v>900</v>
      </c>
      <c r="AA204" s="203">
        <v>900</v>
      </c>
      <c r="AB204" s="203"/>
      <c r="AC204" s="203"/>
      <c r="AD204" s="203"/>
      <c r="AE204" s="203">
        <v>900</v>
      </c>
      <c r="AF204" s="204">
        <v>900</v>
      </c>
      <c r="AG204" s="204">
        <f t="shared" si="24"/>
        <v>0</v>
      </c>
      <c r="AI204" s="205">
        <v>900</v>
      </c>
      <c r="AJ204" s="205">
        <v>900</v>
      </c>
      <c r="AK204" s="206"/>
      <c r="AL204" s="205"/>
      <c r="AM204" s="206"/>
      <c r="AN204" s="206"/>
      <c r="AO204" s="206"/>
      <c r="AP204" s="206"/>
      <c r="AQ204" s="206"/>
    </row>
    <row r="205" spans="1:53" s="197" customFormat="1" ht="15.75" customHeight="1" x14ac:dyDescent="0.2">
      <c r="A205" s="197">
        <v>6</v>
      </c>
      <c r="B205" s="197" t="s">
        <v>177</v>
      </c>
      <c r="C205" s="182" t="str">
        <f t="shared" si="21"/>
        <v>50</v>
      </c>
      <c r="D205" s="182" t="str">
        <f t="shared" si="22"/>
        <v>00</v>
      </c>
      <c r="E205" s="182" t="str">
        <f t="shared" si="23"/>
        <v>000</v>
      </c>
      <c r="F205" s="198" t="str">
        <f t="shared" si="19"/>
        <v>6000.01</v>
      </c>
      <c r="G205" s="197" t="s">
        <v>103</v>
      </c>
      <c r="H205" s="199">
        <v>30710</v>
      </c>
      <c r="I205" s="199">
        <v>30710</v>
      </c>
      <c r="J205" s="199"/>
      <c r="K205" s="199"/>
      <c r="L205" s="199"/>
      <c r="M205" s="199">
        <v>852.65</v>
      </c>
      <c r="N205" s="200">
        <v>852.65</v>
      </c>
      <c r="O205" s="200"/>
      <c r="Q205" s="201">
        <f>IFERROR(VLOOKUP(B205,[2]rptBudgetaryBudgetCrossOrganiza!$A$4:$K$282,2,FALSE),"0")</f>
        <v>30710</v>
      </c>
      <c r="R205" s="201">
        <v>30710</v>
      </c>
      <c r="S205" s="201"/>
      <c r="T205" s="201"/>
      <c r="U205" s="201"/>
      <c r="V205" s="201">
        <v>6613.64</v>
      </c>
      <c r="W205" s="202">
        <v>6613.64</v>
      </c>
      <c r="X205" s="202"/>
      <c r="Z205" s="203">
        <v>26000</v>
      </c>
      <c r="AA205" s="203">
        <v>31000</v>
      </c>
      <c r="AB205" s="203"/>
      <c r="AC205" s="203"/>
      <c r="AD205" s="203"/>
      <c r="AE205" s="203">
        <v>7749.42</v>
      </c>
      <c r="AF205" s="204">
        <v>7749.42</v>
      </c>
      <c r="AG205" s="204">
        <f t="shared" si="24"/>
        <v>-23250.58</v>
      </c>
      <c r="AI205" s="205">
        <v>26000</v>
      </c>
      <c r="AJ205" s="205">
        <v>26000</v>
      </c>
      <c r="AK205" s="206"/>
      <c r="AL205" s="205"/>
      <c r="AM205" s="206"/>
      <c r="AN205" s="206"/>
      <c r="AO205" s="206"/>
      <c r="AP205" s="206"/>
      <c r="AQ205" s="206"/>
    </row>
    <row r="206" spans="1:53" s="197" customFormat="1" ht="15.75" customHeight="1" x14ac:dyDescent="0.2">
      <c r="A206" s="197">
        <v>6</v>
      </c>
      <c r="B206" s="197" t="s">
        <v>178</v>
      </c>
      <c r="C206" s="182" t="str">
        <f t="shared" si="21"/>
        <v>50</v>
      </c>
      <c r="D206" s="182" t="str">
        <f t="shared" si="22"/>
        <v>00</v>
      </c>
      <c r="E206" s="182" t="str">
        <f t="shared" si="23"/>
        <v>000</v>
      </c>
      <c r="F206" s="198" t="str">
        <f t="shared" si="19"/>
        <v>6000.10</v>
      </c>
      <c r="G206" s="197" t="s">
        <v>207</v>
      </c>
      <c r="H206" s="199">
        <v>100000</v>
      </c>
      <c r="I206" s="199">
        <v>100000</v>
      </c>
      <c r="J206" s="199"/>
      <c r="K206" s="199"/>
      <c r="L206" s="199"/>
      <c r="M206" s="199">
        <v>38702.99</v>
      </c>
      <c r="N206" s="200">
        <v>38702.99</v>
      </c>
      <c r="O206" s="200"/>
      <c r="Q206" s="201">
        <f>IFERROR(VLOOKUP(B206,[2]rptBudgetaryBudgetCrossOrganiza!$A$4:$K$282,2,FALSE),"0")</f>
        <v>150000</v>
      </c>
      <c r="R206" s="201">
        <v>115000</v>
      </c>
      <c r="S206" s="201"/>
      <c r="T206" s="201"/>
      <c r="U206" s="201"/>
      <c r="V206" s="201">
        <v>131700.67000000001</v>
      </c>
      <c r="W206" s="202">
        <v>131700.67000000001</v>
      </c>
      <c r="X206" s="202"/>
      <c r="Z206" s="203">
        <v>50000</v>
      </c>
      <c r="AA206" s="203">
        <v>107115</v>
      </c>
      <c r="AB206" s="203"/>
      <c r="AC206" s="203"/>
      <c r="AD206" s="203"/>
      <c r="AE206" s="203">
        <v>30607.1</v>
      </c>
      <c r="AF206" s="204">
        <v>30607.1</v>
      </c>
      <c r="AG206" s="204">
        <f t="shared" si="24"/>
        <v>-76507.899999999994</v>
      </c>
      <c r="AI206" s="205">
        <v>50000</v>
      </c>
      <c r="AJ206" s="205">
        <v>50000</v>
      </c>
      <c r="AK206" s="206"/>
      <c r="AL206" s="205"/>
      <c r="AM206" s="206"/>
      <c r="AN206" s="206"/>
      <c r="AO206" s="206"/>
      <c r="AP206" s="206"/>
      <c r="AQ206" s="206"/>
    </row>
    <row r="207" spans="1:53" s="197" customFormat="1" ht="15.75" customHeight="1" x14ac:dyDescent="0.2">
      <c r="A207" s="197">
        <v>6</v>
      </c>
      <c r="B207" s="197" t="s">
        <v>179</v>
      </c>
      <c r="C207" s="182" t="str">
        <f t="shared" si="21"/>
        <v>50</v>
      </c>
      <c r="D207" s="182" t="str">
        <f t="shared" si="22"/>
        <v>00</v>
      </c>
      <c r="E207" s="182" t="str">
        <f t="shared" si="23"/>
        <v>000</v>
      </c>
      <c r="F207" s="198" t="str">
        <f t="shared" si="19"/>
        <v>6000.12</v>
      </c>
      <c r="G207" s="197" t="s">
        <v>155</v>
      </c>
      <c r="H207" s="199">
        <v>995000</v>
      </c>
      <c r="I207" s="199">
        <v>995000</v>
      </c>
      <c r="J207" s="199"/>
      <c r="K207" s="199"/>
      <c r="L207" s="199"/>
      <c r="M207" s="199">
        <v>882622.34</v>
      </c>
      <c r="N207" s="200">
        <v>882622.34</v>
      </c>
      <c r="O207" s="200"/>
      <c r="Q207" s="201">
        <f>IFERROR(VLOOKUP(B207,[2]rptBudgetaryBudgetCrossOrganiza!$A$4:$K$282,2,FALSE),"0")</f>
        <v>1079735</v>
      </c>
      <c r="R207" s="201">
        <v>1079735</v>
      </c>
      <c r="S207" s="201"/>
      <c r="T207" s="201"/>
      <c r="U207" s="201"/>
      <c r="V207" s="201">
        <v>1060015.29</v>
      </c>
      <c r="W207" s="202">
        <v>1060015.29</v>
      </c>
      <c r="X207" s="202"/>
      <c r="Z207" s="203">
        <v>1300000</v>
      </c>
      <c r="AA207" s="203">
        <v>1300000</v>
      </c>
      <c r="AB207" s="203"/>
      <c r="AC207" s="203"/>
      <c r="AD207" s="203"/>
      <c r="AE207" s="203">
        <v>1150199.44</v>
      </c>
      <c r="AF207" s="204">
        <v>1150199.44</v>
      </c>
      <c r="AG207" s="204">
        <f t="shared" si="24"/>
        <v>-149800.56000000006</v>
      </c>
      <c r="AI207" s="205">
        <v>1300000</v>
      </c>
      <c r="AJ207" s="205">
        <v>1300000</v>
      </c>
      <c r="AK207" s="206"/>
      <c r="AL207" s="205"/>
      <c r="AM207" s="206"/>
      <c r="AN207" s="206"/>
      <c r="AO207" s="206"/>
      <c r="AP207" s="206"/>
      <c r="AQ207" s="206"/>
    </row>
    <row r="208" spans="1:53" s="197" customFormat="1" ht="15.75" customHeight="1" x14ac:dyDescent="0.2">
      <c r="A208" s="197">
        <v>6</v>
      </c>
      <c r="B208" s="197" t="s">
        <v>373</v>
      </c>
      <c r="C208" s="182" t="str">
        <f t="shared" si="21"/>
        <v>50</v>
      </c>
      <c r="D208" s="182" t="str">
        <f t="shared" si="22"/>
        <v>00</v>
      </c>
      <c r="E208" s="182" t="str">
        <f t="shared" si="23"/>
        <v>000</v>
      </c>
      <c r="F208" s="198" t="str">
        <f t="shared" si="19"/>
        <v>6000.19</v>
      </c>
      <c r="G208" s="197" t="s">
        <v>494</v>
      </c>
      <c r="H208" s="199">
        <v>0</v>
      </c>
      <c r="I208" s="199">
        <v>0</v>
      </c>
      <c r="J208" s="199"/>
      <c r="K208" s="199"/>
      <c r="L208" s="199"/>
      <c r="M208" s="199">
        <v>0</v>
      </c>
      <c r="N208" s="200">
        <v>0</v>
      </c>
      <c r="O208" s="200"/>
      <c r="Q208" s="201">
        <f>IFERROR(VLOOKUP(B208,[2]rptBudgetaryBudgetCrossOrganiza!$A$4:$K$282,2,FALSE),"0")</f>
        <v>0</v>
      </c>
      <c r="R208" s="201">
        <v>0</v>
      </c>
      <c r="S208" s="201"/>
      <c r="T208" s="201"/>
      <c r="U208" s="201"/>
      <c r="V208" s="201">
        <v>0</v>
      </c>
      <c r="W208" s="202">
        <v>0</v>
      </c>
      <c r="X208" s="202"/>
      <c r="Z208" s="203">
        <v>0</v>
      </c>
      <c r="AA208" s="203">
        <v>0</v>
      </c>
      <c r="AB208" s="203"/>
      <c r="AC208" s="203"/>
      <c r="AD208" s="203"/>
      <c r="AE208" s="203">
        <v>0</v>
      </c>
      <c r="AF208" s="204">
        <v>0</v>
      </c>
      <c r="AG208" s="204">
        <f t="shared" si="24"/>
        <v>0</v>
      </c>
      <c r="AI208" s="205">
        <v>0</v>
      </c>
      <c r="AJ208" s="205">
        <v>0</v>
      </c>
      <c r="AK208" s="206"/>
      <c r="AL208" s="205"/>
      <c r="AM208" s="206"/>
      <c r="AN208" s="206"/>
      <c r="AO208" s="206"/>
      <c r="AP208" s="206"/>
      <c r="AQ208" s="206"/>
    </row>
    <row r="209" spans="1:43" s="197" customFormat="1" ht="15.75" customHeight="1" x14ac:dyDescent="0.2">
      <c r="A209" s="197">
        <v>7</v>
      </c>
      <c r="B209" s="197" t="s">
        <v>180</v>
      </c>
      <c r="C209" s="182" t="str">
        <f t="shared" si="21"/>
        <v>50</v>
      </c>
      <c r="D209" s="182" t="str">
        <f t="shared" si="22"/>
        <v>00</v>
      </c>
      <c r="E209" s="182" t="str">
        <f t="shared" si="23"/>
        <v>000</v>
      </c>
      <c r="F209" s="198" t="str">
        <f t="shared" si="19"/>
        <v>6100.01</v>
      </c>
      <c r="G209" s="197" t="s">
        <v>104</v>
      </c>
      <c r="H209" s="199">
        <v>1000</v>
      </c>
      <c r="I209" s="199">
        <v>1000</v>
      </c>
      <c r="J209" s="199"/>
      <c r="K209" s="199"/>
      <c r="L209" s="199"/>
      <c r="M209" s="199">
        <v>2597.06</v>
      </c>
      <c r="N209" s="200">
        <v>2597.06</v>
      </c>
      <c r="O209" s="200"/>
      <c r="Q209" s="201">
        <f>IFERROR(VLOOKUP(B209,[2]rptBudgetaryBudgetCrossOrganiza!$A$4:$K$282,2,FALSE),"0")</f>
        <v>7000</v>
      </c>
      <c r="R209" s="201">
        <v>7000</v>
      </c>
      <c r="S209" s="201"/>
      <c r="T209" s="201"/>
      <c r="U209" s="201"/>
      <c r="V209" s="201">
        <v>17883.400000000001</v>
      </c>
      <c r="W209" s="202">
        <v>17883.400000000001</v>
      </c>
      <c r="X209" s="202"/>
      <c r="Z209" s="203">
        <v>4000</v>
      </c>
      <c r="AA209" s="203">
        <v>4000</v>
      </c>
      <c r="AB209" s="203"/>
      <c r="AC209" s="203"/>
      <c r="AD209" s="203"/>
      <c r="AE209" s="203">
        <v>23097.23</v>
      </c>
      <c r="AF209" s="204">
        <v>23097.23</v>
      </c>
      <c r="AG209" s="204">
        <f t="shared" si="24"/>
        <v>19097.23</v>
      </c>
      <c r="AI209" s="205">
        <v>4000</v>
      </c>
      <c r="AJ209" s="205">
        <v>4000</v>
      </c>
      <c r="AK209" s="206"/>
      <c r="AL209" s="205"/>
      <c r="AM209" s="206"/>
      <c r="AN209" s="206"/>
      <c r="AO209" s="206"/>
      <c r="AP209" s="206"/>
      <c r="AQ209" s="206"/>
    </row>
    <row r="210" spans="1:43" s="197" customFormat="1" ht="15.75" customHeight="1" x14ac:dyDescent="0.2">
      <c r="A210" s="197">
        <v>7</v>
      </c>
      <c r="B210" s="197" t="s">
        <v>181</v>
      </c>
      <c r="C210" s="182" t="str">
        <f t="shared" si="21"/>
        <v>50</v>
      </c>
      <c r="D210" s="182" t="str">
        <f t="shared" si="22"/>
        <v>00</v>
      </c>
      <c r="E210" s="182" t="str">
        <f t="shared" si="23"/>
        <v>000</v>
      </c>
      <c r="F210" s="198" t="str">
        <f t="shared" si="19"/>
        <v>6100.02</v>
      </c>
      <c r="G210" s="197" t="s">
        <v>138</v>
      </c>
      <c r="H210" s="199">
        <v>3290</v>
      </c>
      <c r="I210" s="199">
        <v>3290</v>
      </c>
      <c r="J210" s="199"/>
      <c r="K210" s="199"/>
      <c r="L210" s="199"/>
      <c r="M210" s="199">
        <v>3098.52</v>
      </c>
      <c r="N210" s="200">
        <v>3098.52</v>
      </c>
      <c r="O210" s="200"/>
      <c r="Q210" s="201">
        <f>IFERROR(VLOOKUP(B210,[2]rptBudgetaryBudgetCrossOrganiza!$A$4:$K$282,2,FALSE),"0")</f>
        <v>3475</v>
      </c>
      <c r="R210" s="201">
        <v>3475</v>
      </c>
      <c r="S210" s="201"/>
      <c r="T210" s="201"/>
      <c r="U210" s="201"/>
      <c r="V210" s="201">
        <v>2910.11</v>
      </c>
      <c r="W210" s="202">
        <v>2910.11</v>
      </c>
      <c r="X210" s="202"/>
      <c r="Z210" s="203">
        <v>3200</v>
      </c>
      <c r="AA210" s="203">
        <v>3200</v>
      </c>
      <c r="AB210" s="203"/>
      <c r="AC210" s="203"/>
      <c r="AD210" s="203"/>
      <c r="AE210" s="203">
        <v>3081.74</v>
      </c>
      <c r="AF210" s="204">
        <v>3081.74</v>
      </c>
      <c r="AG210" s="204">
        <f t="shared" si="24"/>
        <v>-118.26000000000022</v>
      </c>
      <c r="AI210" s="205">
        <v>3200</v>
      </c>
      <c r="AJ210" s="205">
        <v>3200</v>
      </c>
      <c r="AK210" s="206"/>
      <c r="AL210" s="205"/>
      <c r="AM210" s="206"/>
      <c r="AN210" s="206"/>
      <c r="AO210" s="206"/>
      <c r="AP210" s="206"/>
      <c r="AQ210" s="206"/>
    </row>
    <row r="211" spans="1:43" s="197" customFormat="1" ht="15.75" customHeight="1" x14ac:dyDescent="0.2">
      <c r="A211" s="197">
        <v>7</v>
      </c>
      <c r="B211" s="197" t="s">
        <v>182</v>
      </c>
      <c r="C211" s="182" t="str">
        <f t="shared" si="21"/>
        <v>50</v>
      </c>
      <c r="D211" s="182" t="str">
        <f t="shared" si="22"/>
        <v>00</v>
      </c>
      <c r="E211" s="182" t="str">
        <f t="shared" si="23"/>
        <v>000</v>
      </c>
      <c r="F211" s="198" t="str">
        <f t="shared" si="19"/>
        <v>6100.03</v>
      </c>
      <c r="G211" s="197" t="s">
        <v>139</v>
      </c>
      <c r="H211" s="199">
        <v>0</v>
      </c>
      <c r="I211" s="199">
        <v>0</v>
      </c>
      <c r="J211" s="199"/>
      <c r="K211" s="199"/>
      <c r="L211" s="199"/>
      <c r="M211" s="199">
        <v>0</v>
      </c>
      <c r="N211" s="200">
        <v>0</v>
      </c>
      <c r="O211" s="200"/>
      <c r="Q211" s="201">
        <f>IFERROR(VLOOKUP(B211,[2]rptBudgetaryBudgetCrossOrganiza!$A$4:$K$282,2,FALSE),"0")</f>
        <v>0</v>
      </c>
      <c r="R211" s="201">
        <v>0</v>
      </c>
      <c r="S211" s="201"/>
      <c r="T211" s="201"/>
      <c r="U211" s="201"/>
      <c r="V211" s="201">
        <v>0</v>
      </c>
      <c r="W211" s="202">
        <v>0</v>
      </c>
      <c r="X211" s="202"/>
      <c r="Z211" s="203">
        <v>6000</v>
      </c>
      <c r="AA211" s="203">
        <v>6000</v>
      </c>
      <c r="AB211" s="203"/>
      <c r="AC211" s="203"/>
      <c r="AD211" s="203"/>
      <c r="AE211" s="203">
        <v>1961.32</v>
      </c>
      <c r="AF211" s="204">
        <v>1961.32</v>
      </c>
      <c r="AG211" s="204">
        <f t="shared" si="24"/>
        <v>-4038.6800000000003</v>
      </c>
      <c r="AI211" s="205">
        <v>6000</v>
      </c>
      <c r="AJ211" s="205">
        <v>6000</v>
      </c>
      <c r="AK211" s="206"/>
      <c r="AL211" s="205"/>
      <c r="AM211" s="206"/>
      <c r="AN211" s="206"/>
      <c r="AO211" s="206"/>
      <c r="AP211" s="206"/>
      <c r="AQ211" s="206"/>
    </row>
    <row r="212" spans="1:43" s="197" customFormat="1" ht="15.75" customHeight="1" x14ac:dyDescent="0.2">
      <c r="A212" s="197">
        <v>7</v>
      </c>
      <c r="B212" s="197" t="s">
        <v>183</v>
      </c>
      <c r="C212" s="182" t="str">
        <f t="shared" si="21"/>
        <v>50</v>
      </c>
      <c r="D212" s="182" t="str">
        <f t="shared" si="22"/>
        <v>00</v>
      </c>
      <c r="E212" s="182" t="str">
        <f t="shared" si="23"/>
        <v>000</v>
      </c>
      <c r="F212" s="198" t="str">
        <f t="shared" si="19"/>
        <v>6200.01</v>
      </c>
      <c r="G212" s="197" t="s">
        <v>140</v>
      </c>
      <c r="H212" s="199">
        <v>500</v>
      </c>
      <c r="I212" s="199">
        <v>500</v>
      </c>
      <c r="J212" s="199"/>
      <c r="K212" s="199"/>
      <c r="L212" s="199"/>
      <c r="M212" s="199">
        <v>1157.55</v>
      </c>
      <c r="N212" s="200">
        <v>1157.55</v>
      </c>
      <c r="O212" s="200"/>
      <c r="Q212" s="201">
        <f>IFERROR(VLOOKUP(B212,[2]rptBudgetaryBudgetCrossOrganiza!$A$4:$K$282,2,FALSE),"0")</f>
        <v>500</v>
      </c>
      <c r="R212" s="201">
        <v>500</v>
      </c>
      <c r="S212" s="201"/>
      <c r="T212" s="201"/>
      <c r="U212" s="201"/>
      <c r="V212" s="201">
        <v>500</v>
      </c>
      <c r="W212" s="202">
        <v>500</v>
      </c>
      <c r="X212" s="202"/>
      <c r="Z212" s="203">
        <v>1000</v>
      </c>
      <c r="AA212" s="203">
        <v>1000</v>
      </c>
      <c r="AB212" s="203"/>
      <c r="AC212" s="203"/>
      <c r="AD212" s="203"/>
      <c r="AE212" s="203">
        <v>625.4</v>
      </c>
      <c r="AF212" s="204">
        <v>625.4</v>
      </c>
      <c r="AG212" s="204">
        <f t="shared" si="24"/>
        <v>-374.6</v>
      </c>
      <c r="AI212" s="205">
        <v>1000</v>
      </c>
      <c r="AJ212" s="205">
        <v>1000</v>
      </c>
      <c r="AK212" s="206"/>
      <c r="AL212" s="205"/>
      <c r="AM212" s="206"/>
      <c r="AN212" s="206"/>
      <c r="AO212" s="206"/>
      <c r="AP212" s="206"/>
      <c r="AQ212" s="206"/>
    </row>
    <row r="213" spans="1:43" s="197" customFormat="1" ht="15.75" customHeight="1" x14ac:dyDescent="0.2">
      <c r="A213" s="197">
        <v>7</v>
      </c>
      <c r="B213" s="197" t="s">
        <v>184</v>
      </c>
      <c r="C213" s="182" t="str">
        <f t="shared" si="21"/>
        <v>50</v>
      </c>
      <c r="D213" s="182" t="str">
        <f t="shared" si="22"/>
        <v>00</v>
      </c>
      <c r="E213" s="182" t="str">
        <f t="shared" si="23"/>
        <v>000</v>
      </c>
      <c r="F213" s="198" t="str">
        <f t="shared" si="19"/>
        <v>6200.02</v>
      </c>
      <c r="G213" s="197" t="s">
        <v>105</v>
      </c>
      <c r="H213" s="199">
        <v>14000</v>
      </c>
      <c r="I213" s="199">
        <v>13585</v>
      </c>
      <c r="J213" s="199"/>
      <c r="K213" s="199"/>
      <c r="L213" s="199"/>
      <c r="M213" s="199">
        <v>12028.9</v>
      </c>
      <c r="N213" s="200">
        <v>12028.9</v>
      </c>
      <c r="O213" s="200"/>
      <c r="Q213" s="201">
        <f>IFERROR(VLOOKUP(B213,[2]rptBudgetaryBudgetCrossOrganiza!$A$4:$K$282,2,FALSE),"0")</f>
        <v>16995</v>
      </c>
      <c r="R213" s="201">
        <v>19910</v>
      </c>
      <c r="S213" s="201"/>
      <c r="T213" s="201"/>
      <c r="U213" s="201"/>
      <c r="V213" s="201">
        <v>12656.22</v>
      </c>
      <c r="W213" s="202">
        <v>12656.22</v>
      </c>
      <c r="X213" s="202"/>
      <c r="Z213" s="203">
        <v>17000</v>
      </c>
      <c r="AA213" s="203">
        <v>17000</v>
      </c>
      <c r="AB213" s="203"/>
      <c r="AC213" s="203"/>
      <c r="AD213" s="203"/>
      <c r="AE213" s="203">
        <v>11659.15</v>
      </c>
      <c r="AF213" s="204">
        <v>11659.15</v>
      </c>
      <c r="AG213" s="204">
        <f t="shared" si="24"/>
        <v>-5340.85</v>
      </c>
      <c r="AI213" s="205">
        <v>17000</v>
      </c>
      <c r="AJ213" s="205">
        <v>17000</v>
      </c>
      <c r="AK213" s="206"/>
      <c r="AL213" s="205"/>
      <c r="AM213" s="206"/>
      <c r="AN213" s="206"/>
      <c r="AO213" s="206"/>
      <c r="AP213" s="206"/>
      <c r="AQ213" s="206"/>
    </row>
    <row r="214" spans="1:43" s="197" customFormat="1" ht="15.75" customHeight="1" x14ac:dyDescent="0.2">
      <c r="A214" s="197">
        <v>7</v>
      </c>
      <c r="B214" s="197" t="s">
        <v>185</v>
      </c>
      <c r="C214" s="182" t="str">
        <f t="shared" si="21"/>
        <v>50</v>
      </c>
      <c r="D214" s="182" t="str">
        <f t="shared" si="22"/>
        <v>00</v>
      </c>
      <c r="E214" s="182" t="str">
        <f t="shared" si="23"/>
        <v>000</v>
      </c>
      <c r="F214" s="198" t="str">
        <f t="shared" si="19"/>
        <v>6200.03</v>
      </c>
      <c r="G214" s="197" t="s">
        <v>106</v>
      </c>
      <c r="H214" s="199">
        <v>2000</v>
      </c>
      <c r="I214" s="199">
        <v>2000</v>
      </c>
      <c r="J214" s="199"/>
      <c r="K214" s="199"/>
      <c r="L214" s="199"/>
      <c r="M214" s="199">
        <v>576.69000000000005</v>
      </c>
      <c r="N214" s="200">
        <v>576.69000000000005</v>
      </c>
      <c r="O214" s="200"/>
      <c r="Q214" s="201">
        <f>IFERROR(VLOOKUP(B214,[2]rptBudgetaryBudgetCrossOrganiza!$A$4:$K$282,2,FALSE),"0")</f>
        <v>2000</v>
      </c>
      <c r="R214" s="201">
        <v>7400</v>
      </c>
      <c r="S214" s="201"/>
      <c r="T214" s="201"/>
      <c r="U214" s="201"/>
      <c r="V214" s="201">
        <v>4495.3</v>
      </c>
      <c r="W214" s="202">
        <v>4495.3</v>
      </c>
      <c r="X214" s="202"/>
      <c r="Z214" s="203">
        <v>2000</v>
      </c>
      <c r="AA214" s="203">
        <v>2000</v>
      </c>
      <c r="AB214" s="203"/>
      <c r="AC214" s="203"/>
      <c r="AD214" s="203"/>
      <c r="AE214" s="203">
        <v>2000</v>
      </c>
      <c r="AF214" s="204">
        <v>2000</v>
      </c>
      <c r="AG214" s="204">
        <f t="shared" si="24"/>
        <v>0</v>
      </c>
      <c r="AI214" s="205">
        <v>2000</v>
      </c>
      <c r="AJ214" s="205">
        <v>2000</v>
      </c>
      <c r="AK214" s="206"/>
      <c r="AL214" s="205"/>
      <c r="AM214" s="206"/>
      <c r="AN214" s="206"/>
      <c r="AO214" s="206"/>
      <c r="AP214" s="206"/>
      <c r="AQ214" s="206"/>
    </row>
    <row r="215" spans="1:43" s="197" customFormat="1" ht="15.75" customHeight="1" x14ac:dyDescent="0.2">
      <c r="A215" s="197">
        <v>7</v>
      </c>
      <c r="B215" s="197" t="s">
        <v>186</v>
      </c>
      <c r="C215" s="182" t="str">
        <f t="shared" si="21"/>
        <v>50</v>
      </c>
      <c r="D215" s="182" t="str">
        <f t="shared" si="22"/>
        <v>00</v>
      </c>
      <c r="E215" s="182" t="str">
        <f t="shared" si="23"/>
        <v>000</v>
      </c>
      <c r="F215" s="198" t="str">
        <f t="shared" si="19"/>
        <v>6200.04</v>
      </c>
      <c r="G215" s="197" t="s">
        <v>141</v>
      </c>
      <c r="H215" s="199">
        <v>0</v>
      </c>
      <c r="I215" s="199">
        <v>0</v>
      </c>
      <c r="J215" s="199"/>
      <c r="K215" s="199"/>
      <c r="L215" s="199"/>
      <c r="M215" s="199">
        <v>23.6</v>
      </c>
      <c r="N215" s="200">
        <v>23.6</v>
      </c>
      <c r="O215" s="200"/>
      <c r="Q215" s="201">
        <f>IFERROR(VLOOKUP(B215,[2]rptBudgetaryBudgetCrossOrganiza!$A$4:$K$282,2,FALSE),"0")</f>
        <v>40</v>
      </c>
      <c r="R215" s="201">
        <v>40</v>
      </c>
      <c r="S215" s="201"/>
      <c r="T215" s="201"/>
      <c r="U215" s="201"/>
      <c r="V215" s="201">
        <v>0</v>
      </c>
      <c r="W215" s="202">
        <v>0</v>
      </c>
      <c r="X215" s="202"/>
      <c r="Z215" s="203">
        <v>25</v>
      </c>
      <c r="AA215" s="203">
        <v>25</v>
      </c>
      <c r="AB215" s="203"/>
      <c r="AC215" s="203"/>
      <c r="AD215" s="203"/>
      <c r="AE215" s="203">
        <v>25</v>
      </c>
      <c r="AF215" s="204">
        <v>25</v>
      </c>
      <c r="AG215" s="204">
        <f t="shared" si="24"/>
        <v>0</v>
      </c>
      <c r="AI215" s="205">
        <v>25</v>
      </c>
      <c r="AJ215" s="205">
        <v>25</v>
      </c>
      <c r="AK215" s="206"/>
      <c r="AL215" s="205"/>
      <c r="AM215" s="206"/>
      <c r="AN215" s="206"/>
      <c r="AO215" s="206"/>
      <c r="AP215" s="206"/>
      <c r="AQ215" s="206"/>
    </row>
    <row r="216" spans="1:43" s="197" customFormat="1" ht="15.75" customHeight="1" x14ac:dyDescent="0.2">
      <c r="A216" s="197">
        <v>7</v>
      </c>
      <c r="B216" s="197" t="s">
        <v>187</v>
      </c>
      <c r="C216" s="182" t="str">
        <f t="shared" si="21"/>
        <v>50</v>
      </c>
      <c r="D216" s="182" t="str">
        <f t="shared" si="22"/>
        <v>00</v>
      </c>
      <c r="E216" s="182" t="str">
        <f t="shared" si="23"/>
        <v>000</v>
      </c>
      <c r="F216" s="198" t="str">
        <f t="shared" si="19"/>
        <v>6200.05</v>
      </c>
      <c r="G216" s="197" t="s">
        <v>107</v>
      </c>
      <c r="H216" s="199">
        <v>95800</v>
      </c>
      <c r="I216" s="199">
        <v>95800</v>
      </c>
      <c r="J216" s="199"/>
      <c r="K216" s="199"/>
      <c r="L216" s="199"/>
      <c r="M216" s="199">
        <v>94159.03</v>
      </c>
      <c r="N216" s="200">
        <v>94159.03</v>
      </c>
      <c r="O216" s="200"/>
      <c r="Q216" s="201">
        <f>IFERROR(VLOOKUP(B216,[2]rptBudgetaryBudgetCrossOrganiza!$A$4:$K$282,2,FALSE),"0")</f>
        <v>98500</v>
      </c>
      <c r="R216" s="201">
        <v>98500</v>
      </c>
      <c r="S216" s="201"/>
      <c r="T216" s="201"/>
      <c r="U216" s="201"/>
      <c r="V216" s="201">
        <v>101723.34</v>
      </c>
      <c r="W216" s="202">
        <v>101723.34</v>
      </c>
      <c r="X216" s="202"/>
      <c r="Z216" s="203">
        <v>84500</v>
      </c>
      <c r="AA216" s="203">
        <v>84500</v>
      </c>
      <c r="AB216" s="203"/>
      <c r="AC216" s="203"/>
      <c r="AD216" s="203"/>
      <c r="AE216" s="203">
        <v>108970.63</v>
      </c>
      <c r="AF216" s="204">
        <v>108970.63</v>
      </c>
      <c r="AG216" s="204">
        <f t="shared" si="24"/>
        <v>24470.630000000005</v>
      </c>
      <c r="AI216" s="205">
        <v>84500</v>
      </c>
      <c r="AJ216" s="205">
        <v>84500</v>
      </c>
      <c r="AK216" s="206"/>
      <c r="AL216" s="205"/>
      <c r="AM216" s="206"/>
      <c r="AN216" s="206"/>
      <c r="AO216" s="206"/>
      <c r="AP216" s="206"/>
      <c r="AQ216" s="206"/>
    </row>
    <row r="217" spans="1:43" s="197" customFormat="1" ht="15.75" customHeight="1" x14ac:dyDescent="0.2">
      <c r="A217" s="197">
        <v>7</v>
      </c>
      <c r="B217" s="197" t="s">
        <v>393</v>
      </c>
      <c r="C217" s="182" t="str">
        <f t="shared" si="21"/>
        <v>50</v>
      </c>
      <c r="D217" s="182" t="str">
        <f t="shared" si="22"/>
        <v>00</v>
      </c>
      <c r="E217" s="182" t="str">
        <f t="shared" si="23"/>
        <v>000</v>
      </c>
      <c r="F217" s="198" t="str">
        <f t="shared" si="19"/>
        <v>6200.09</v>
      </c>
      <c r="G217" s="197" t="s">
        <v>496</v>
      </c>
      <c r="H217" s="199">
        <v>0</v>
      </c>
      <c r="I217" s="199">
        <v>1600</v>
      </c>
      <c r="J217" s="199"/>
      <c r="K217" s="199"/>
      <c r="L217" s="199"/>
      <c r="M217" s="199">
        <v>1766.94</v>
      </c>
      <c r="N217" s="200">
        <v>1766.94</v>
      </c>
      <c r="O217" s="200"/>
      <c r="Q217" s="201">
        <f>IFERROR(VLOOKUP(B217,[2]rptBudgetaryBudgetCrossOrganiza!$A$4:$K$282,2,FALSE),"0")</f>
        <v>0</v>
      </c>
      <c r="R217" s="201">
        <v>0</v>
      </c>
      <c r="S217" s="201"/>
      <c r="T217" s="201"/>
      <c r="U217" s="201"/>
      <c r="V217" s="201">
        <v>0</v>
      </c>
      <c r="W217" s="202">
        <v>0</v>
      </c>
      <c r="X217" s="202"/>
      <c r="Z217" s="203">
        <v>0</v>
      </c>
      <c r="AA217" s="203">
        <v>0</v>
      </c>
      <c r="AB217" s="203"/>
      <c r="AC217" s="203"/>
      <c r="AD217" s="203"/>
      <c r="AE217" s="203">
        <v>0</v>
      </c>
      <c r="AF217" s="204">
        <v>0</v>
      </c>
      <c r="AG217" s="204">
        <f t="shared" si="24"/>
        <v>0</v>
      </c>
      <c r="AI217" s="205">
        <v>0</v>
      </c>
      <c r="AJ217" s="205">
        <v>0</v>
      </c>
      <c r="AK217" s="206"/>
      <c r="AL217" s="205"/>
      <c r="AM217" s="206"/>
      <c r="AN217" s="206"/>
      <c r="AO217" s="206"/>
      <c r="AP217" s="206"/>
      <c r="AQ217" s="206"/>
    </row>
    <row r="218" spans="1:43" s="197" customFormat="1" ht="15.75" customHeight="1" x14ac:dyDescent="0.2">
      <c r="A218" s="197">
        <v>7</v>
      </c>
      <c r="B218" s="197" t="s">
        <v>394</v>
      </c>
      <c r="C218" s="182" t="str">
        <f t="shared" si="21"/>
        <v>50</v>
      </c>
      <c r="D218" s="182" t="str">
        <f t="shared" si="22"/>
        <v>00</v>
      </c>
      <c r="E218" s="182" t="str">
        <f t="shared" si="23"/>
        <v>000</v>
      </c>
      <c r="F218" s="198" t="str">
        <f t="shared" si="19"/>
        <v>6280.37</v>
      </c>
      <c r="G218" s="197" t="s">
        <v>497</v>
      </c>
      <c r="H218" s="199">
        <v>0</v>
      </c>
      <c r="I218" s="199">
        <v>0</v>
      </c>
      <c r="J218" s="199"/>
      <c r="K218" s="199"/>
      <c r="L218" s="199"/>
      <c r="M218" s="199">
        <v>0</v>
      </c>
      <c r="N218" s="200">
        <v>0</v>
      </c>
      <c r="O218" s="200"/>
      <c r="Q218" s="201">
        <f>IFERROR(VLOOKUP(B218,[2]rptBudgetaryBudgetCrossOrganiza!$A$4:$K$282,2,FALSE),"0")</f>
        <v>0</v>
      </c>
      <c r="R218" s="201">
        <v>0</v>
      </c>
      <c r="S218" s="201"/>
      <c r="T218" s="201"/>
      <c r="U218" s="201"/>
      <c r="V218" s="201">
        <v>0</v>
      </c>
      <c r="W218" s="202">
        <v>0</v>
      </c>
      <c r="X218" s="202"/>
      <c r="Z218" s="203">
        <v>0</v>
      </c>
      <c r="AA218" s="203">
        <v>0</v>
      </c>
      <c r="AB218" s="203"/>
      <c r="AC218" s="203"/>
      <c r="AD218" s="203"/>
      <c r="AE218" s="203">
        <v>0</v>
      </c>
      <c r="AF218" s="204">
        <v>0</v>
      </c>
      <c r="AG218" s="204">
        <f t="shared" si="24"/>
        <v>0</v>
      </c>
      <c r="AI218" s="205">
        <v>0</v>
      </c>
      <c r="AJ218" s="205">
        <v>0</v>
      </c>
      <c r="AK218" s="206"/>
      <c r="AL218" s="205"/>
      <c r="AM218" s="206"/>
      <c r="AN218" s="206"/>
      <c r="AO218" s="206"/>
      <c r="AP218" s="206"/>
      <c r="AQ218" s="206"/>
    </row>
    <row r="219" spans="1:43" s="197" customFormat="1" ht="15.75" customHeight="1" x14ac:dyDescent="0.2">
      <c r="A219" s="197">
        <v>7</v>
      </c>
      <c r="B219" s="197" t="s">
        <v>188</v>
      </c>
      <c r="C219" s="182" t="str">
        <f t="shared" si="21"/>
        <v>50</v>
      </c>
      <c r="D219" s="182" t="str">
        <f t="shared" si="22"/>
        <v>00</v>
      </c>
      <c r="E219" s="182" t="str">
        <f t="shared" si="23"/>
        <v>000</v>
      </c>
      <c r="F219" s="198" t="str">
        <f t="shared" si="19"/>
        <v>6300.01</v>
      </c>
      <c r="G219" s="197" t="s">
        <v>142</v>
      </c>
      <c r="H219" s="199">
        <v>1000</v>
      </c>
      <c r="I219" s="199">
        <v>1000</v>
      </c>
      <c r="J219" s="199"/>
      <c r="K219" s="199"/>
      <c r="L219" s="199"/>
      <c r="M219" s="199">
        <v>1961</v>
      </c>
      <c r="N219" s="200">
        <v>1961</v>
      </c>
      <c r="O219" s="200"/>
      <c r="Q219" s="201">
        <f>IFERROR(VLOOKUP(B219,[2]rptBudgetaryBudgetCrossOrganiza!$A$4:$K$282,2,FALSE),"0")</f>
        <v>1505</v>
      </c>
      <c r="R219" s="201">
        <v>1605</v>
      </c>
      <c r="S219" s="201"/>
      <c r="T219" s="201"/>
      <c r="U219" s="201"/>
      <c r="V219" s="201">
        <v>1590</v>
      </c>
      <c r="W219" s="202">
        <v>1590</v>
      </c>
      <c r="X219" s="202"/>
      <c r="Z219" s="203">
        <v>2000</v>
      </c>
      <c r="AA219" s="203">
        <v>2600</v>
      </c>
      <c r="AB219" s="203"/>
      <c r="AC219" s="203"/>
      <c r="AD219" s="203"/>
      <c r="AE219" s="203">
        <v>2535</v>
      </c>
      <c r="AF219" s="204">
        <v>2535</v>
      </c>
      <c r="AG219" s="204">
        <f t="shared" si="24"/>
        <v>-65</v>
      </c>
      <c r="AI219" s="205">
        <v>2000</v>
      </c>
      <c r="AJ219" s="205">
        <v>2000</v>
      </c>
      <c r="AK219" s="206"/>
      <c r="AL219" s="205"/>
      <c r="AM219" s="206"/>
      <c r="AN219" s="206"/>
      <c r="AO219" s="206"/>
      <c r="AP219" s="206"/>
      <c r="AQ219" s="206"/>
    </row>
    <row r="220" spans="1:43" s="197" customFormat="1" ht="15.75" customHeight="1" x14ac:dyDescent="0.2">
      <c r="A220" s="197">
        <v>7</v>
      </c>
      <c r="B220" s="197" t="s">
        <v>189</v>
      </c>
      <c r="C220" s="182" t="str">
        <f t="shared" si="21"/>
        <v>50</v>
      </c>
      <c r="D220" s="182" t="str">
        <f t="shared" si="22"/>
        <v>00</v>
      </c>
      <c r="E220" s="182" t="str">
        <f t="shared" si="23"/>
        <v>000</v>
      </c>
      <c r="F220" s="198" t="str">
        <f t="shared" si="19"/>
        <v>6350.03</v>
      </c>
      <c r="G220" s="197" t="s">
        <v>143</v>
      </c>
      <c r="H220" s="199">
        <v>5000</v>
      </c>
      <c r="I220" s="199">
        <v>5000</v>
      </c>
      <c r="J220" s="199"/>
      <c r="K220" s="199"/>
      <c r="L220" s="199"/>
      <c r="M220" s="199">
        <v>2394</v>
      </c>
      <c r="N220" s="200">
        <v>2394</v>
      </c>
      <c r="O220" s="200"/>
      <c r="Q220" s="201">
        <f>IFERROR(VLOOKUP(B220,[2]rptBudgetaryBudgetCrossOrganiza!$A$4:$K$282,2,FALSE),"0")</f>
        <v>5150</v>
      </c>
      <c r="R220" s="201">
        <v>5050</v>
      </c>
      <c r="S220" s="201"/>
      <c r="T220" s="201"/>
      <c r="U220" s="201"/>
      <c r="V220" s="201">
        <v>0</v>
      </c>
      <c r="W220" s="202">
        <v>0</v>
      </c>
      <c r="X220" s="202"/>
      <c r="Z220" s="203">
        <v>5150</v>
      </c>
      <c r="AA220" s="203">
        <v>5150</v>
      </c>
      <c r="AB220" s="203"/>
      <c r="AC220" s="203"/>
      <c r="AD220" s="203"/>
      <c r="AE220" s="203">
        <v>4792.8599999999997</v>
      </c>
      <c r="AF220" s="204">
        <v>4792.8599999999997</v>
      </c>
      <c r="AG220" s="204">
        <f t="shared" si="24"/>
        <v>-357.14000000000033</v>
      </c>
      <c r="AI220" s="205">
        <v>5150</v>
      </c>
      <c r="AJ220" s="205">
        <v>5150</v>
      </c>
      <c r="AK220" s="206"/>
      <c r="AL220" s="205"/>
      <c r="AM220" s="206"/>
      <c r="AN220" s="206"/>
      <c r="AO220" s="206"/>
      <c r="AP220" s="206"/>
      <c r="AQ220" s="206"/>
    </row>
    <row r="221" spans="1:43" s="197" customFormat="1" ht="15.75" customHeight="1" x14ac:dyDescent="0.2">
      <c r="A221" s="197">
        <v>8</v>
      </c>
      <c r="B221" s="197" t="s">
        <v>190</v>
      </c>
      <c r="C221" s="182" t="str">
        <f t="shared" si="21"/>
        <v>50</v>
      </c>
      <c r="D221" s="182" t="str">
        <f t="shared" si="22"/>
        <v>00</v>
      </c>
      <c r="E221" s="182" t="str">
        <f t="shared" si="23"/>
        <v>000</v>
      </c>
      <c r="F221" s="198" t="str">
        <f t="shared" si="19"/>
        <v>6400.01</v>
      </c>
      <c r="G221" s="197" t="s">
        <v>144</v>
      </c>
      <c r="H221" s="199">
        <v>11500</v>
      </c>
      <c r="I221" s="199">
        <v>11500</v>
      </c>
      <c r="J221" s="199"/>
      <c r="K221" s="199"/>
      <c r="L221" s="199"/>
      <c r="M221" s="199">
        <v>1030.46</v>
      </c>
      <c r="N221" s="200">
        <v>1030.46</v>
      </c>
      <c r="O221" s="200"/>
      <c r="Q221" s="201">
        <f>IFERROR(VLOOKUP(B221,[2]rptBudgetaryBudgetCrossOrganiza!$A$4:$K$282,2,FALSE),"0")</f>
        <v>11845</v>
      </c>
      <c r="R221" s="201">
        <v>30845</v>
      </c>
      <c r="S221" s="201"/>
      <c r="T221" s="201"/>
      <c r="U221" s="201"/>
      <c r="V221" s="201">
        <v>22041.72</v>
      </c>
      <c r="W221" s="202">
        <v>22041.72</v>
      </c>
      <c r="X221" s="202"/>
      <c r="Z221" s="203">
        <v>11845</v>
      </c>
      <c r="AA221" s="203">
        <v>19745</v>
      </c>
      <c r="AB221" s="203"/>
      <c r="AC221" s="203"/>
      <c r="AD221" s="203"/>
      <c r="AE221" s="203">
        <v>9384.58</v>
      </c>
      <c r="AF221" s="204">
        <v>9384.58</v>
      </c>
      <c r="AG221" s="204">
        <f t="shared" si="24"/>
        <v>-10360.42</v>
      </c>
      <c r="AI221" s="205">
        <v>11845</v>
      </c>
      <c r="AJ221" s="205">
        <v>11845</v>
      </c>
      <c r="AK221" s="206"/>
      <c r="AL221" s="205"/>
      <c r="AM221" s="206"/>
      <c r="AN221" s="206"/>
      <c r="AO221" s="206"/>
      <c r="AP221" s="206"/>
      <c r="AQ221" s="206"/>
    </row>
    <row r="222" spans="1:43" s="197" customFormat="1" ht="15.75" customHeight="1" x14ac:dyDescent="0.2">
      <c r="A222" s="197">
        <v>8</v>
      </c>
      <c r="B222" s="197" t="s">
        <v>191</v>
      </c>
      <c r="C222" s="182" t="str">
        <f t="shared" si="21"/>
        <v>50</v>
      </c>
      <c r="D222" s="182" t="str">
        <f t="shared" si="22"/>
        <v>00</v>
      </c>
      <c r="E222" s="182" t="str">
        <f t="shared" si="23"/>
        <v>000</v>
      </c>
      <c r="F222" s="198" t="str">
        <f t="shared" si="19"/>
        <v>6400.02</v>
      </c>
      <c r="G222" s="197" t="s">
        <v>108</v>
      </c>
      <c r="H222" s="199">
        <v>2000</v>
      </c>
      <c r="I222" s="199">
        <v>2000</v>
      </c>
      <c r="J222" s="199"/>
      <c r="K222" s="199"/>
      <c r="L222" s="199"/>
      <c r="M222" s="199">
        <v>670</v>
      </c>
      <c r="N222" s="200">
        <v>670</v>
      </c>
      <c r="O222" s="200"/>
      <c r="Q222" s="201">
        <f>IFERROR(VLOOKUP(B222,[2]rptBudgetaryBudgetCrossOrganiza!$A$4:$K$282,2,FALSE),"0")</f>
        <v>2000</v>
      </c>
      <c r="R222" s="201">
        <v>3000</v>
      </c>
      <c r="S222" s="201"/>
      <c r="T222" s="201"/>
      <c r="U222" s="201"/>
      <c r="V222" s="201">
        <v>2543.8000000000002</v>
      </c>
      <c r="W222" s="202">
        <v>2543.8000000000002</v>
      </c>
      <c r="X222" s="202"/>
      <c r="Z222" s="203">
        <v>3000</v>
      </c>
      <c r="AA222" s="203">
        <v>3000</v>
      </c>
      <c r="AB222" s="203"/>
      <c r="AC222" s="203"/>
      <c r="AD222" s="203"/>
      <c r="AE222" s="203">
        <v>2868.59</v>
      </c>
      <c r="AF222" s="204">
        <v>2868.59</v>
      </c>
      <c r="AG222" s="204">
        <f t="shared" si="24"/>
        <v>-131.40999999999985</v>
      </c>
      <c r="AI222" s="205">
        <v>3000</v>
      </c>
      <c r="AJ222" s="205">
        <v>3000</v>
      </c>
      <c r="AK222" s="206"/>
      <c r="AL222" s="205"/>
      <c r="AM222" s="206"/>
      <c r="AN222" s="206"/>
      <c r="AO222" s="206"/>
      <c r="AP222" s="206"/>
      <c r="AQ222" s="206"/>
    </row>
    <row r="223" spans="1:43" s="197" customFormat="1" ht="15.75" customHeight="1" x14ac:dyDescent="0.2">
      <c r="A223" s="197">
        <v>8</v>
      </c>
      <c r="B223" s="197" t="s">
        <v>280</v>
      </c>
      <c r="C223" s="182" t="str">
        <f t="shared" si="21"/>
        <v>50</v>
      </c>
      <c r="D223" s="182" t="str">
        <f t="shared" si="22"/>
        <v>00</v>
      </c>
      <c r="E223" s="182" t="str">
        <f t="shared" si="23"/>
        <v>000</v>
      </c>
      <c r="F223" s="198" t="str">
        <f t="shared" si="19"/>
        <v>6400.03</v>
      </c>
      <c r="G223" s="197" t="s">
        <v>505</v>
      </c>
      <c r="H223" s="199">
        <v>0</v>
      </c>
      <c r="I223" s="199">
        <v>0</v>
      </c>
      <c r="J223" s="199"/>
      <c r="K223" s="199"/>
      <c r="L223" s="199"/>
      <c r="M223" s="199">
        <v>20125.13</v>
      </c>
      <c r="N223" s="200">
        <v>20125.13</v>
      </c>
      <c r="O223" s="200"/>
      <c r="Q223" s="201">
        <f>IFERROR(VLOOKUP(B223,[2]rptBudgetaryBudgetCrossOrganiza!$A$4:$K$282,2,FALSE),"0")</f>
        <v>180815</v>
      </c>
      <c r="R223" s="201">
        <v>195815</v>
      </c>
      <c r="S223" s="201"/>
      <c r="T223" s="201"/>
      <c r="U223" s="201"/>
      <c r="V223" s="201">
        <v>167168.1</v>
      </c>
      <c r="W223" s="202">
        <v>167168.1</v>
      </c>
      <c r="X223" s="202"/>
      <c r="Z223" s="203">
        <v>0</v>
      </c>
      <c r="AA223" s="203">
        <v>0</v>
      </c>
      <c r="AB223" s="203"/>
      <c r="AC223" s="203"/>
      <c r="AD223" s="203"/>
      <c r="AE223" s="203">
        <v>0</v>
      </c>
      <c r="AF223" s="204">
        <v>0</v>
      </c>
      <c r="AG223" s="204">
        <f t="shared" si="24"/>
        <v>0</v>
      </c>
      <c r="AI223" s="205">
        <v>0</v>
      </c>
      <c r="AJ223" s="205">
        <v>0</v>
      </c>
      <c r="AK223" s="206"/>
      <c r="AL223" s="205"/>
      <c r="AM223" s="206"/>
      <c r="AN223" s="206"/>
      <c r="AO223" s="206"/>
      <c r="AP223" s="206"/>
      <c r="AQ223" s="206"/>
    </row>
    <row r="224" spans="1:43" s="197" customFormat="1" ht="15.75" customHeight="1" x14ac:dyDescent="0.2">
      <c r="A224" s="197">
        <v>8</v>
      </c>
      <c r="B224" s="197" t="s">
        <v>424</v>
      </c>
      <c r="C224" s="182" t="str">
        <f t="shared" si="21"/>
        <v>50</v>
      </c>
      <c r="D224" s="182" t="str">
        <f t="shared" si="22"/>
        <v>00</v>
      </c>
      <c r="E224" s="182" t="str">
        <f t="shared" si="23"/>
        <v>000</v>
      </c>
      <c r="F224" s="198" t="str">
        <f t="shared" si="19"/>
        <v>6400.05</v>
      </c>
      <c r="G224" s="197" t="s">
        <v>507</v>
      </c>
      <c r="H224" s="199">
        <v>0</v>
      </c>
      <c r="I224" s="199">
        <v>0</v>
      </c>
      <c r="J224" s="199"/>
      <c r="K224" s="199"/>
      <c r="L224" s="199"/>
      <c r="M224" s="199">
        <v>0</v>
      </c>
      <c r="N224" s="200">
        <v>0</v>
      </c>
      <c r="O224" s="200"/>
      <c r="Q224" s="201">
        <f>IFERROR(VLOOKUP(B224,[2]rptBudgetaryBudgetCrossOrganiza!$A$4:$K$282,2,FALSE),"0")</f>
        <v>0</v>
      </c>
      <c r="R224" s="201">
        <v>0</v>
      </c>
      <c r="S224" s="201"/>
      <c r="T224" s="201"/>
      <c r="U224" s="201"/>
      <c r="V224" s="201">
        <v>0</v>
      </c>
      <c r="W224" s="202">
        <v>0</v>
      </c>
      <c r="X224" s="202"/>
      <c r="Z224" s="203">
        <v>0</v>
      </c>
      <c r="AA224" s="203">
        <v>0</v>
      </c>
      <c r="AB224" s="203"/>
      <c r="AC224" s="203"/>
      <c r="AD224" s="203"/>
      <c r="AE224" s="203">
        <v>0</v>
      </c>
      <c r="AF224" s="204">
        <v>0</v>
      </c>
      <c r="AG224" s="204">
        <f t="shared" si="24"/>
        <v>0</v>
      </c>
      <c r="AI224" s="205">
        <v>0</v>
      </c>
      <c r="AJ224" s="205">
        <v>0</v>
      </c>
      <c r="AK224" s="206"/>
      <c r="AL224" s="205"/>
      <c r="AM224" s="206"/>
      <c r="AN224" s="206"/>
      <c r="AO224" s="206"/>
      <c r="AP224" s="206"/>
      <c r="AQ224" s="206"/>
    </row>
    <row r="225" spans="1:43" s="197" customFormat="1" ht="15.75" customHeight="1" x14ac:dyDescent="0.2">
      <c r="A225" s="197">
        <v>8</v>
      </c>
      <c r="B225" s="197" t="s">
        <v>192</v>
      </c>
      <c r="C225" s="182" t="str">
        <f t="shared" si="21"/>
        <v>50</v>
      </c>
      <c r="D225" s="182" t="str">
        <f t="shared" si="22"/>
        <v>00</v>
      </c>
      <c r="E225" s="182" t="str">
        <f t="shared" si="23"/>
        <v>000</v>
      </c>
      <c r="F225" s="198" t="str">
        <f t="shared" si="19"/>
        <v>6400.20</v>
      </c>
      <c r="G225" s="197" t="s">
        <v>145</v>
      </c>
      <c r="H225" s="199">
        <v>4725</v>
      </c>
      <c r="I225" s="199">
        <v>4725</v>
      </c>
      <c r="J225" s="199"/>
      <c r="K225" s="199"/>
      <c r="L225" s="199"/>
      <c r="M225" s="199">
        <v>4804.8500000000004</v>
      </c>
      <c r="N225" s="200">
        <v>4804.8500000000004</v>
      </c>
      <c r="O225" s="200"/>
      <c r="Q225" s="201">
        <f>IFERROR(VLOOKUP(B225,[2]rptBudgetaryBudgetCrossOrganiza!$A$4:$K$282,2,FALSE),"0")</f>
        <v>4715</v>
      </c>
      <c r="R225" s="201">
        <v>4715</v>
      </c>
      <c r="S225" s="201"/>
      <c r="T225" s="201"/>
      <c r="U225" s="201"/>
      <c r="V225" s="201">
        <v>3438.96</v>
      </c>
      <c r="W225" s="202">
        <v>3438.96</v>
      </c>
      <c r="X225" s="202"/>
      <c r="Z225" s="203">
        <v>5555</v>
      </c>
      <c r="AA225" s="203">
        <v>5555</v>
      </c>
      <c r="AB225" s="203"/>
      <c r="AC225" s="203"/>
      <c r="AD225" s="203"/>
      <c r="AE225" s="203">
        <v>4846.95</v>
      </c>
      <c r="AF225" s="204">
        <v>4846.95</v>
      </c>
      <c r="AG225" s="204">
        <f t="shared" si="24"/>
        <v>-708.05000000000018</v>
      </c>
      <c r="AI225" s="205">
        <v>5555</v>
      </c>
      <c r="AJ225" s="205">
        <v>5555</v>
      </c>
      <c r="AK225" s="206"/>
      <c r="AL225" s="205"/>
      <c r="AM225" s="206"/>
      <c r="AN225" s="206"/>
      <c r="AO225" s="206"/>
      <c r="AP225" s="206"/>
      <c r="AQ225" s="206"/>
    </row>
    <row r="226" spans="1:43" s="197" customFormat="1" ht="15.75" customHeight="1" x14ac:dyDescent="0.2">
      <c r="A226" s="197">
        <v>8</v>
      </c>
      <c r="B226" s="197" t="s">
        <v>193</v>
      </c>
      <c r="C226" s="182" t="str">
        <f t="shared" si="21"/>
        <v>50</v>
      </c>
      <c r="D226" s="182" t="str">
        <f t="shared" si="22"/>
        <v>00</v>
      </c>
      <c r="E226" s="182" t="str">
        <f t="shared" si="23"/>
        <v>000</v>
      </c>
      <c r="F226" s="198" t="str">
        <f t="shared" si="19"/>
        <v>6500.04</v>
      </c>
      <c r="G226" s="197" t="s">
        <v>109</v>
      </c>
      <c r="H226" s="199">
        <v>6910</v>
      </c>
      <c r="I226" s="199">
        <v>6910</v>
      </c>
      <c r="J226" s="199"/>
      <c r="K226" s="199"/>
      <c r="L226" s="199"/>
      <c r="M226" s="199">
        <v>6910</v>
      </c>
      <c r="N226" s="200">
        <v>6910</v>
      </c>
      <c r="O226" s="200"/>
      <c r="Q226" s="201">
        <f>IFERROR(VLOOKUP(B226,[2]rptBudgetaryBudgetCrossOrganiza!$A$4:$K$282,2,FALSE),"0")</f>
        <v>10480</v>
      </c>
      <c r="R226" s="201">
        <v>10480</v>
      </c>
      <c r="S226" s="201"/>
      <c r="T226" s="201"/>
      <c r="U226" s="201"/>
      <c r="V226" s="201">
        <v>10480</v>
      </c>
      <c r="W226" s="202">
        <v>10480</v>
      </c>
      <c r="X226" s="202"/>
      <c r="Z226" s="203">
        <v>14110</v>
      </c>
      <c r="AA226" s="203">
        <v>14110</v>
      </c>
      <c r="AB226" s="203"/>
      <c r="AC226" s="203"/>
      <c r="AD226" s="203"/>
      <c r="AE226" s="203">
        <v>14109.96</v>
      </c>
      <c r="AF226" s="204">
        <v>14109.96</v>
      </c>
      <c r="AG226" s="204">
        <f t="shared" si="24"/>
        <v>-4.0000000000873115E-2</v>
      </c>
      <c r="AI226" s="205">
        <v>14110</v>
      </c>
      <c r="AJ226" s="205">
        <v>14110</v>
      </c>
      <c r="AK226" s="206"/>
      <c r="AL226" s="205"/>
      <c r="AM226" s="206"/>
      <c r="AN226" s="206"/>
      <c r="AO226" s="206"/>
      <c r="AP226" s="206"/>
      <c r="AQ226" s="206"/>
    </row>
    <row r="227" spans="1:43" s="197" customFormat="1" ht="15.75" customHeight="1" x14ac:dyDescent="0.2">
      <c r="A227" s="197">
        <v>7</v>
      </c>
      <c r="B227" s="197" t="s">
        <v>194</v>
      </c>
      <c r="C227" s="182" t="str">
        <f t="shared" si="21"/>
        <v>50</v>
      </c>
      <c r="D227" s="182" t="str">
        <f t="shared" si="22"/>
        <v>00</v>
      </c>
      <c r="E227" s="182" t="str">
        <f t="shared" si="23"/>
        <v>000</v>
      </c>
      <c r="F227" s="198" t="str">
        <f t="shared" si="19"/>
        <v>6600.01</v>
      </c>
      <c r="G227" s="197" t="s">
        <v>146</v>
      </c>
      <c r="H227" s="199">
        <v>500</v>
      </c>
      <c r="I227" s="199">
        <v>500</v>
      </c>
      <c r="J227" s="199"/>
      <c r="K227" s="199"/>
      <c r="L227" s="199"/>
      <c r="M227" s="199">
        <v>403.08</v>
      </c>
      <c r="N227" s="200">
        <v>403.08</v>
      </c>
      <c r="O227" s="200"/>
      <c r="Q227" s="201">
        <f>IFERROR(VLOOKUP(B227,[2]rptBudgetaryBudgetCrossOrganiza!$A$4:$K$282,2,FALSE),"0")</f>
        <v>500</v>
      </c>
      <c r="R227" s="201">
        <v>500</v>
      </c>
      <c r="S227" s="201"/>
      <c r="T227" s="201"/>
      <c r="U227" s="201"/>
      <c r="V227" s="201">
        <v>130.27000000000001</v>
      </c>
      <c r="W227" s="202">
        <v>130.27000000000001</v>
      </c>
      <c r="X227" s="202"/>
      <c r="Z227" s="203">
        <v>500</v>
      </c>
      <c r="AA227" s="203">
        <v>500</v>
      </c>
      <c r="AB227" s="203"/>
      <c r="AC227" s="203"/>
      <c r="AD227" s="203"/>
      <c r="AE227" s="203">
        <v>306.20999999999998</v>
      </c>
      <c r="AF227" s="204">
        <v>306.20999999999998</v>
      </c>
      <c r="AG227" s="204">
        <f t="shared" si="24"/>
        <v>-193.79000000000002</v>
      </c>
      <c r="AI227" s="205">
        <v>500</v>
      </c>
      <c r="AJ227" s="205">
        <v>500</v>
      </c>
      <c r="AK227" s="206"/>
      <c r="AL227" s="205"/>
      <c r="AM227" s="206"/>
      <c r="AN227" s="206"/>
      <c r="AO227" s="206"/>
      <c r="AP227" s="206"/>
      <c r="AQ227" s="206"/>
    </row>
    <row r="228" spans="1:43" s="197" customFormat="1" ht="15.75" customHeight="1" x14ac:dyDescent="0.2">
      <c r="A228" s="197">
        <v>7</v>
      </c>
      <c r="B228" s="197" t="s">
        <v>429</v>
      </c>
      <c r="C228" s="182" t="str">
        <f t="shared" si="21"/>
        <v>50</v>
      </c>
      <c r="D228" s="182" t="str">
        <f t="shared" si="22"/>
        <v>00</v>
      </c>
      <c r="E228" s="182" t="str">
        <f t="shared" si="23"/>
        <v>000</v>
      </c>
      <c r="F228" s="198" t="str">
        <f t="shared" si="19"/>
        <v>6600.03</v>
      </c>
      <c r="G228" s="197" t="s">
        <v>508</v>
      </c>
      <c r="H228" s="199">
        <v>0</v>
      </c>
      <c r="I228" s="199">
        <v>0</v>
      </c>
      <c r="J228" s="199"/>
      <c r="K228" s="199"/>
      <c r="L228" s="199"/>
      <c r="M228" s="199">
        <v>0</v>
      </c>
      <c r="N228" s="200">
        <v>0</v>
      </c>
      <c r="O228" s="200"/>
      <c r="Q228" s="201">
        <f>IFERROR(VLOOKUP(B228,[2]rptBudgetaryBudgetCrossOrganiza!$A$4:$K$282,2,FALSE),"0")</f>
        <v>0</v>
      </c>
      <c r="R228" s="201">
        <v>0</v>
      </c>
      <c r="S228" s="201"/>
      <c r="T228" s="201"/>
      <c r="U228" s="201"/>
      <c r="V228" s="201">
        <v>0</v>
      </c>
      <c r="W228" s="202">
        <v>0</v>
      </c>
      <c r="X228" s="202"/>
      <c r="Z228" s="203">
        <v>0</v>
      </c>
      <c r="AA228" s="203">
        <v>0</v>
      </c>
      <c r="AB228" s="203"/>
      <c r="AC228" s="203"/>
      <c r="AD228" s="203"/>
      <c r="AE228" s="203">
        <v>0</v>
      </c>
      <c r="AF228" s="204">
        <v>0</v>
      </c>
      <c r="AG228" s="204">
        <f t="shared" si="24"/>
        <v>0</v>
      </c>
      <c r="AI228" s="205">
        <v>0</v>
      </c>
      <c r="AJ228" s="205">
        <v>0</v>
      </c>
      <c r="AK228" s="206"/>
      <c r="AL228" s="205"/>
      <c r="AM228" s="206"/>
      <c r="AN228" s="206"/>
      <c r="AO228" s="206"/>
      <c r="AP228" s="206"/>
      <c r="AQ228" s="206"/>
    </row>
    <row r="229" spans="1:43" s="197" customFormat="1" ht="15.75" customHeight="1" x14ac:dyDescent="0.2">
      <c r="A229" s="197">
        <v>7</v>
      </c>
      <c r="B229" s="197" t="s">
        <v>195</v>
      </c>
      <c r="C229" s="182" t="str">
        <f t="shared" si="21"/>
        <v>50</v>
      </c>
      <c r="D229" s="182" t="str">
        <f t="shared" si="22"/>
        <v>00</v>
      </c>
      <c r="E229" s="182" t="str">
        <f t="shared" si="23"/>
        <v>000</v>
      </c>
      <c r="F229" s="198" t="str">
        <f t="shared" si="19"/>
        <v>6600.04</v>
      </c>
      <c r="G229" s="197" t="s">
        <v>110</v>
      </c>
      <c r="H229" s="199">
        <v>10000</v>
      </c>
      <c r="I229" s="199">
        <v>8800</v>
      </c>
      <c r="J229" s="199"/>
      <c r="K229" s="199"/>
      <c r="L229" s="199"/>
      <c r="M229" s="199">
        <v>5957.49</v>
      </c>
      <c r="N229" s="200">
        <v>5957.49</v>
      </c>
      <c r="O229" s="200"/>
      <c r="Q229" s="201">
        <f>IFERROR(VLOOKUP(B229,[2]rptBudgetaryBudgetCrossOrganiza!$A$4:$K$282,2,FALSE),"0")</f>
        <v>10000</v>
      </c>
      <c r="R229" s="201">
        <v>11200</v>
      </c>
      <c r="S229" s="201"/>
      <c r="T229" s="201"/>
      <c r="U229" s="201"/>
      <c r="V229" s="201">
        <v>2325.7399999999998</v>
      </c>
      <c r="W229" s="202">
        <v>2325.7399999999998</v>
      </c>
      <c r="X229" s="202"/>
      <c r="Z229" s="203">
        <v>10000</v>
      </c>
      <c r="AA229" s="203">
        <v>10000</v>
      </c>
      <c r="AB229" s="203"/>
      <c r="AC229" s="203"/>
      <c r="AD229" s="203"/>
      <c r="AE229" s="203">
        <v>3269.13</v>
      </c>
      <c r="AF229" s="204">
        <v>3269.13</v>
      </c>
      <c r="AG229" s="204">
        <f t="shared" si="24"/>
        <v>-6730.87</v>
      </c>
      <c r="AI229" s="205">
        <v>10000</v>
      </c>
      <c r="AJ229" s="205">
        <v>10000</v>
      </c>
      <c r="AK229" s="206"/>
      <c r="AL229" s="205"/>
      <c r="AM229" s="206"/>
      <c r="AN229" s="206"/>
      <c r="AO229" s="206"/>
      <c r="AP229" s="206"/>
      <c r="AQ229" s="206"/>
    </row>
    <row r="230" spans="1:43" s="197" customFormat="1" ht="15.75" customHeight="1" x14ac:dyDescent="0.2">
      <c r="A230" s="197">
        <v>7</v>
      </c>
      <c r="B230" s="197" t="s">
        <v>196</v>
      </c>
      <c r="C230" s="182" t="str">
        <f t="shared" si="21"/>
        <v>50</v>
      </c>
      <c r="D230" s="182" t="str">
        <f t="shared" si="22"/>
        <v>00</v>
      </c>
      <c r="E230" s="182" t="str">
        <f t="shared" si="23"/>
        <v>000</v>
      </c>
      <c r="F230" s="198" t="str">
        <f t="shared" si="19"/>
        <v>6600.05</v>
      </c>
      <c r="G230" s="197" t="s">
        <v>208</v>
      </c>
      <c r="H230" s="199">
        <v>1000</v>
      </c>
      <c r="I230" s="199">
        <v>1000</v>
      </c>
      <c r="J230" s="199"/>
      <c r="K230" s="199"/>
      <c r="L230" s="199"/>
      <c r="M230" s="199">
        <v>211.2</v>
      </c>
      <c r="N230" s="200">
        <v>211.2</v>
      </c>
      <c r="O230" s="200"/>
      <c r="Q230" s="201">
        <f>IFERROR(VLOOKUP(B230,[2]rptBudgetaryBudgetCrossOrganiza!$A$4:$K$282,2,FALSE),"0")</f>
        <v>1000</v>
      </c>
      <c r="R230" s="201">
        <v>1000</v>
      </c>
      <c r="S230" s="201"/>
      <c r="T230" s="201"/>
      <c r="U230" s="201"/>
      <c r="V230" s="201">
        <v>211.2</v>
      </c>
      <c r="W230" s="202">
        <v>211.2</v>
      </c>
      <c r="X230" s="202"/>
      <c r="Z230" s="203">
        <v>1000</v>
      </c>
      <c r="AA230" s="203">
        <v>1000</v>
      </c>
      <c r="AB230" s="203"/>
      <c r="AC230" s="203"/>
      <c r="AD230" s="203"/>
      <c r="AE230" s="203">
        <v>539.6</v>
      </c>
      <c r="AF230" s="204">
        <v>539.6</v>
      </c>
      <c r="AG230" s="204">
        <f t="shared" si="24"/>
        <v>-460.4</v>
      </c>
      <c r="AI230" s="205">
        <v>1000</v>
      </c>
      <c r="AJ230" s="205">
        <v>1000</v>
      </c>
      <c r="AK230" s="206"/>
      <c r="AL230" s="205"/>
      <c r="AM230" s="206"/>
      <c r="AN230" s="206"/>
      <c r="AO230" s="206"/>
      <c r="AP230" s="206"/>
      <c r="AQ230" s="206"/>
    </row>
    <row r="231" spans="1:43" s="197" customFormat="1" ht="15.75" customHeight="1" x14ac:dyDescent="0.2">
      <c r="A231" s="197">
        <v>7</v>
      </c>
      <c r="B231" s="197" t="s">
        <v>197</v>
      </c>
      <c r="C231" s="182" t="str">
        <f t="shared" si="21"/>
        <v>50</v>
      </c>
      <c r="D231" s="182" t="str">
        <f t="shared" si="22"/>
        <v>00</v>
      </c>
      <c r="E231" s="182" t="str">
        <f t="shared" si="23"/>
        <v>000</v>
      </c>
      <c r="F231" s="198" t="str">
        <f t="shared" si="19"/>
        <v>6600.06</v>
      </c>
      <c r="G231" s="197" t="s">
        <v>147</v>
      </c>
      <c r="H231" s="199">
        <v>40000</v>
      </c>
      <c r="I231" s="199">
        <v>40000</v>
      </c>
      <c r="J231" s="199"/>
      <c r="K231" s="199"/>
      <c r="L231" s="199"/>
      <c r="M231" s="199">
        <v>0</v>
      </c>
      <c r="N231" s="200">
        <v>0</v>
      </c>
      <c r="O231" s="200"/>
      <c r="Q231" s="201">
        <f>IFERROR(VLOOKUP(B231,[2]rptBudgetaryBudgetCrossOrganiza!$A$4:$K$282,2,FALSE),"0")</f>
        <v>41200</v>
      </c>
      <c r="R231" s="201">
        <v>35800</v>
      </c>
      <c r="S231" s="201"/>
      <c r="T231" s="201"/>
      <c r="U231" s="201"/>
      <c r="V231" s="201">
        <v>0</v>
      </c>
      <c r="W231" s="202">
        <v>0</v>
      </c>
      <c r="X231" s="202"/>
      <c r="Z231" s="203">
        <v>41200</v>
      </c>
      <c r="AA231" s="203">
        <v>41200</v>
      </c>
      <c r="AB231" s="203"/>
      <c r="AC231" s="203"/>
      <c r="AD231" s="203"/>
      <c r="AE231" s="203">
        <v>0</v>
      </c>
      <c r="AF231" s="204">
        <v>0</v>
      </c>
      <c r="AG231" s="204">
        <f t="shared" si="24"/>
        <v>-41200</v>
      </c>
      <c r="AI231" s="205">
        <v>41200</v>
      </c>
      <c r="AJ231" s="205">
        <v>41200</v>
      </c>
      <c r="AK231" s="206"/>
      <c r="AL231" s="205"/>
      <c r="AM231" s="206"/>
      <c r="AN231" s="206"/>
      <c r="AO231" s="206"/>
      <c r="AP231" s="206"/>
      <c r="AQ231" s="206"/>
    </row>
    <row r="232" spans="1:43" s="197" customFormat="1" ht="15.75" customHeight="1" x14ac:dyDescent="0.2">
      <c r="A232" s="197">
        <v>7</v>
      </c>
      <c r="B232" s="197" t="s">
        <v>198</v>
      </c>
      <c r="C232" s="182" t="str">
        <f t="shared" si="21"/>
        <v>50</v>
      </c>
      <c r="D232" s="182" t="str">
        <f t="shared" si="22"/>
        <v>00</v>
      </c>
      <c r="E232" s="182" t="str">
        <f t="shared" si="23"/>
        <v>000</v>
      </c>
      <c r="F232" s="198" t="str">
        <f t="shared" si="19"/>
        <v>6600.07</v>
      </c>
      <c r="G232" s="197" t="s">
        <v>111</v>
      </c>
      <c r="H232" s="199">
        <v>1000</v>
      </c>
      <c r="I232" s="199">
        <v>1650</v>
      </c>
      <c r="J232" s="199"/>
      <c r="K232" s="199"/>
      <c r="L232" s="199"/>
      <c r="M232" s="199">
        <v>863.52</v>
      </c>
      <c r="N232" s="200">
        <v>863.52</v>
      </c>
      <c r="O232" s="200"/>
      <c r="Q232" s="201">
        <f>IFERROR(VLOOKUP(B232,[2]rptBudgetaryBudgetCrossOrganiza!$A$4:$K$282,2,FALSE),"0")</f>
        <v>1925</v>
      </c>
      <c r="R232" s="201">
        <v>1925</v>
      </c>
      <c r="S232" s="201"/>
      <c r="T232" s="201"/>
      <c r="U232" s="201"/>
      <c r="V232" s="201">
        <v>701.19</v>
      </c>
      <c r="W232" s="202">
        <v>701.19</v>
      </c>
      <c r="X232" s="202"/>
      <c r="Z232" s="203">
        <v>1500</v>
      </c>
      <c r="AA232" s="203">
        <v>1500</v>
      </c>
      <c r="AB232" s="203"/>
      <c r="AC232" s="203"/>
      <c r="AD232" s="203"/>
      <c r="AE232" s="203">
        <v>340</v>
      </c>
      <c r="AF232" s="204">
        <v>340</v>
      </c>
      <c r="AG232" s="204">
        <f t="shared" si="24"/>
        <v>-1160</v>
      </c>
      <c r="AI232" s="205">
        <v>1500</v>
      </c>
      <c r="AJ232" s="205">
        <v>1500</v>
      </c>
      <c r="AK232" s="206"/>
      <c r="AL232" s="205"/>
      <c r="AM232" s="206"/>
      <c r="AN232" s="206"/>
      <c r="AO232" s="206"/>
      <c r="AP232" s="206"/>
      <c r="AQ232" s="206"/>
    </row>
    <row r="233" spans="1:43" s="197" customFormat="1" ht="15.75" customHeight="1" x14ac:dyDescent="0.2">
      <c r="A233" s="197">
        <v>7</v>
      </c>
      <c r="B233" s="197" t="s">
        <v>199</v>
      </c>
      <c r="C233" s="182" t="str">
        <f t="shared" si="21"/>
        <v>50</v>
      </c>
      <c r="D233" s="182" t="str">
        <f t="shared" si="22"/>
        <v>00</v>
      </c>
      <c r="E233" s="182" t="str">
        <f t="shared" si="23"/>
        <v>000</v>
      </c>
      <c r="F233" s="198" t="str">
        <f t="shared" si="19"/>
        <v>6600.23</v>
      </c>
      <c r="G233" s="197" t="s">
        <v>209</v>
      </c>
      <c r="H233" s="199">
        <v>3000</v>
      </c>
      <c r="I233" s="199">
        <v>3000</v>
      </c>
      <c r="J233" s="199"/>
      <c r="K233" s="199"/>
      <c r="L233" s="199"/>
      <c r="M233" s="199">
        <v>0</v>
      </c>
      <c r="N233" s="200">
        <v>0</v>
      </c>
      <c r="O233" s="200"/>
      <c r="Q233" s="201">
        <f>IFERROR(VLOOKUP(B233,[2]rptBudgetaryBudgetCrossOrganiza!$A$4:$K$282,2,FALSE),"0")</f>
        <v>3000</v>
      </c>
      <c r="R233" s="201">
        <v>2000</v>
      </c>
      <c r="S233" s="201"/>
      <c r="T233" s="201"/>
      <c r="U233" s="201"/>
      <c r="V233" s="201">
        <v>0</v>
      </c>
      <c r="W233" s="202">
        <v>0</v>
      </c>
      <c r="X233" s="202"/>
      <c r="Z233" s="203">
        <v>3000</v>
      </c>
      <c r="AA233" s="203">
        <v>3000</v>
      </c>
      <c r="AB233" s="203"/>
      <c r="AC233" s="203"/>
      <c r="AD233" s="203"/>
      <c r="AE233" s="203">
        <v>1868.26</v>
      </c>
      <c r="AF233" s="204">
        <v>1868.26</v>
      </c>
      <c r="AG233" s="204">
        <f t="shared" si="24"/>
        <v>-1131.74</v>
      </c>
      <c r="AI233" s="205">
        <v>3000</v>
      </c>
      <c r="AJ233" s="205">
        <v>3000</v>
      </c>
      <c r="AK233" s="206"/>
      <c r="AL233" s="205"/>
      <c r="AM233" s="206"/>
      <c r="AN233" s="206"/>
      <c r="AO233" s="206"/>
      <c r="AP233" s="206"/>
      <c r="AQ233" s="206"/>
    </row>
    <row r="234" spans="1:43" s="197" customFormat="1" ht="15.75" customHeight="1" x14ac:dyDescent="0.2">
      <c r="A234" s="197">
        <v>7</v>
      </c>
      <c r="B234" s="197" t="s">
        <v>200</v>
      </c>
      <c r="C234" s="182" t="str">
        <f t="shared" si="21"/>
        <v>50</v>
      </c>
      <c r="D234" s="182" t="str">
        <f t="shared" si="22"/>
        <v>00</v>
      </c>
      <c r="E234" s="182" t="str">
        <f t="shared" si="23"/>
        <v>000</v>
      </c>
      <c r="F234" s="198" t="str">
        <f t="shared" si="19"/>
        <v>6600.24</v>
      </c>
      <c r="G234" s="197" t="s">
        <v>210</v>
      </c>
      <c r="H234" s="199">
        <v>5000</v>
      </c>
      <c r="I234" s="199">
        <v>5000</v>
      </c>
      <c r="J234" s="199"/>
      <c r="K234" s="199"/>
      <c r="L234" s="199"/>
      <c r="M234" s="199">
        <v>4870.3100000000004</v>
      </c>
      <c r="N234" s="200">
        <v>4870.3100000000004</v>
      </c>
      <c r="O234" s="200"/>
      <c r="Q234" s="201">
        <f>IFERROR(VLOOKUP(B234,[2]rptBudgetaryBudgetCrossOrganiza!$A$4:$K$282,2,FALSE),"0")</f>
        <v>5000</v>
      </c>
      <c r="R234" s="201">
        <v>6000</v>
      </c>
      <c r="S234" s="201"/>
      <c r="T234" s="201"/>
      <c r="U234" s="201"/>
      <c r="V234" s="201">
        <v>5988.97</v>
      </c>
      <c r="W234" s="202">
        <v>5988.97</v>
      </c>
      <c r="X234" s="202"/>
      <c r="Z234" s="203">
        <v>15000</v>
      </c>
      <c r="AA234" s="203">
        <v>15000</v>
      </c>
      <c r="AB234" s="203"/>
      <c r="AC234" s="203"/>
      <c r="AD234" s="203"/>
      <c r="AE234" s="203">
        <v>4931</v>
      </c>
      <c r="AF234" s="204">
        <v>4931</v>
      </c>
      <c r="AG234" s="204">
        <f t="shared" si="24"/>
        <v>-10069</v>
      </c>
      <c r="AI234" s="205">
        <v>15000</v>
      </c>
      <c r="AJ234" s="205">
        <v>15000</v>
      </c>
      <c r="AK234" s="206"/>
      <c r="AL234" s="205"/>
      <c r="AM234" s="206"/>
      <c r="AN234" s="206"/>
      <c r="AO234" s="206"/>
      <c r="AP234" s="206"/>
      <c r="AQ234" s="206"/>
    </row>
    <row r="235" spans="1:43" s="197" customFormat="1" ht="15.75" customHeight="1" x14ac:dyDescent="0.2">
      <c r="A235" s="197">
        <v>7</v>
      </c>
      <c r="B235" s="197" t="s">
        <v>201</v>
      </c>
      <c r="C235" s="182" t="str">
        <f t="shared" si="21"/>
        <v>50</v>
      </c>
      <c r="D235" s="182" t="str">
        <f t="shared" si="22"/>
        <v>00</v>
      </c>
      <c r="E235" s="182" t="str">
        <f t="shared" si="23"/>
        <v>000</v>
      </c>
      <c r="F235" s="198" t="str">
        <f t="shared" si="19"/>
        <v>6600.25</v>
      </c>
      <c r="G235" s="197" t="s">
        <v>148</v>
      </c>
      <c r="H235" s="199">
        <v>303385</v>
      </c>
      <c r="I235" s="199">
        <v>303385</v>
      </c>
      <c r="J235" s="199"/>
      <c r="K235" s="199"/>
      <c r="L235" s="199"/>
      <c r="M235" s="199">
        <v>303385</v>
      </c>
      <c r="N235" s="200">
        <v>303385</v>
      </c>
      <c r="O235" s="200"/>
      <c r="Q235" s="201">
        <f>IFERROR(VLOOKUP(B235,[2]rptBudgetaryBudgetCrossOrganiza!$A$4:$K$282,2,FALSE),"0")</f>
        <v>320955</v>
      </c>
      <c r="R235" s="201">
        <v>320955</v>
      </c>
      <c r="S235" s="201"/>
      <c r="T235" s="201"/>
      <c r="U235" s="201"/>
      <c r="V235" s="201">
        <v>320955</v>
      </c>
      <c r="W235" s="202">
        <v>320955</v>
      </c>
      <c r="X235" s="202"/>
      <c r="Z235" s="203">
        <v>474965</v>
      </c>
      <c r="AA235" s="203">
        <v>474965</v>
      </c>
      <c r="AB235" s="203"/>
      <c r="AC235" s="203"/>
      <c r="AD235" s="203"/>
      <c r="AE235" s="203">
        <v>474965.52</v>
      </c>
      <c r="AF235" s="204">
        <v>474965.52</v>
      </c>
      <c r="AG235" s="204">
        <f t="shared" si="24"/>
        <v>0.52000000001862645</v>
      </c>
      <c r="AI235" s="205">
        <v>474965</v>
      </c>
      <c r="AJ235" s="205">
        <v>474965</v>
      </c>
      <c r="AK235" s="206"/>
      <c r="AL235" s="205"/>
      <c r="AM235" s="206"/>
      <c r="AN235" s="206"/>
      <c r="AO235" s="206"/>
      <c r="AP235" s="206"/>
      <c r="AQ235" s="206"/>
    </row>
    <row r="236" spans="1:43" s="197" customFormat="1" ht="15.75" customHeight="1" x14ac:dyDescent="0.2">
      <c r="A236" s="197">
        <v>7</v>
      </c>
      <c r="B236" s="197" t="s">
        <v>202</v>
      </c>
      <c r="C236" s="182" t="str">
        <f t="shared" si="21"/>
        <v>50</v>
      </c>
      <c r="D236" s="182" t="str">
        <f t="shared" si="22"/>
        <v>00</v>
      </c>
      <c r="E236" s="182" t="str">
        <f t="shared" si="23"/>
        <v>000</v>
      </c>
      <c r="F236" s="198" t="str">
        <f t="shared" si="19"/>
        <v>6600.26</v>
      </c>
      <c r="G236" s="197" t="s">
        <v>153</v>
      </c>
      <c r="H236" s="199">
        <v>3000</v>
      </c>
      <c r="I236" s="199">
        <v>3000</v>
      </c>
      <c r="J236" s="199"/>
      <c r="K236" s="199"/>
      <c r="L236" s="199"/>
      <c r="M236" s="199">
        <v>3000</v>
      </c>
      <c r="N236" s="200">
        <v>3000</v>
      </c>
      <c r="O236" s="200"/>
      <c r="Q236" s="201">
        <f>IFERROR(VLOOKUP(B236,[2]rptBudgetaryBudgetCrossOrganiza!$A$4:$K$282,2,FALSE),"0")</f>
        <v>6090</v>
      </c>
      <c r="R236" s="201">
        <v>6090</v>
      </c>
      <c r="S236" s="201"/>
      <c r="T236" s="201"/>
      <c r="U236" s="201"/>
      <c r="V236" s="201">
        <v>6090</v>
      </c>
      <c r="W236" s="202">
        <v>6090</v>
      </c>
      <c r="X236" s="202"/>
      <c r="Z236" s="203">
        <v>6710</v>
      </c>
      <c r="AA236" s="203">
        <v>6710</v>
      </c>
      <c r="AB236" s="203"/>
      <c r="AC236" s="203"/>
      <c r="AD236" s="203"/>
      <c r="AE236" s="203">
        <v>6710.04</v>
      </c>
      <c r="AF236" s="204">
        <v>6710.04</v>
      </c>
      <c r="AG236" s="204">
        <f t="shared" si="24"/>
        <v>3.999999999996362E-2</v>
      </c>
      <c r="AI236" s="205">
        <v>6710</v>
      </c>
      <c r="AJ236" s="205">
        <v>6710</v>
      </c>
      <c r="AK236" s="206"/>
      <c r="AL236" s="205"/>
      <c r="AM236" s="206"/>
      <c r="AN236" s="206"/>
      <c r="AO236" s="206"/>
      <c r="AP236" s="206"/>
      <c r="AQ236" s="206"/>
    </row>
    <row r="237" spans="1:43" s="197" customFormat="1" ht="15.75" customHeight="1" x14ac:dyDescent="0.2">
      <c r="A237" s="197">
        <v>7</v>
      </c>
      <c r="B237" s="197" t="s">
        <v>450</v>
      </c>
      <c r="C237" s="182" t="str">
        <f t="shared" si="21"/>
        <v>50</v>
      </c>
      <c r="D237" s="182" t="str">
        <f t="shared" si="22"/>
        <v>00</v>
      </c>
      <c r="E237" s="182" t="str">
        <f t="shared" si="23"/>
        <v>000</v>
      </c>
      <c r="F237" s="198" t="str">
        <f t="shared" si="19"/>
        <v>6600.28</v>
      </c>
      <c r="G237" s="197" t="s">
        <v>512</v>
      </c>
      <c r="H237" s="199">
        <v>0</v>
      </c>
      <c r="I237" s="199">
        <v>0</v>
      </c>
      <c r="J237" s="199"/>
      <c r="K237" s="199"/>
      <c r="L237" s="199"/>
      <c r="M237" s="199">
        <v>0</v>
      </c>
      <c r="N237" s="200">
        <v>0</v>
      </c>
      <c r="O237" s="200"/>
      <c r="Q237" s="201">
        <f>IFERROR(VLOOKUP(B237,[2]rptBudgetaryBudgetCrossOrganiza!$A$4:$K$282,2,FALSE),"0")</f>
        <v>0</v>
      </c>
      <c r="R237" s="201">
        <v>0</v>
      </c>
      <c r="S237" s="201"/>
      <c r="T237" s="201"/>
      <c r="U237" s="201"/>
      <c r="V237" s="201">
        <v>0</v>
      </c>
      <c r="W237" s="202">
        <v>0</v>
      </c>
      <c r="X237" s="202"/>
      <c r="Z237" s="203">
        <v>0</v>
      </c>
      <c r="AA237" s="203">
        <v>0</v>
      </c>
      <c r="AB237" s="203"/>
      <c r="AC237" s="203"/>
      <c r="AD237" s="203"/>
      <c r="AE237" s="203">
        <v>0</v>
      </c>
      <c r="AF237" s="204">
        <v>0</v>
      </c>
      <c r="AG237" s="204">
        <f t="shared" si="24"/>
        <v>0</v>
      </c>
      <c r="AI237" s="205">
        <v>0</v>
      </c>
      <c r="AJ237" s="205">
        <v>0</v>
      </c>
      <c r="AK237" s="206"/>
      <c r="AL237" s="205"/>
      <c r="AM237" s="206"/>
      <c r="AN237" s="206"/>
      <c r="AO237" s="206"/>
      <c r="AP237" s="206"/>
      <c r="AQ237" s="206"/>
    </row>
    <row r="238" spans="1:43" s="197" customFormat="1" ht="15.75" customHeight="1" x14ac:dyDescent="0.2">
      <c r="A238" s="197">
        <v>7</v>
      </c>
      <c r="B238" s="197" t="s">
        <v>453</v>
      </c>
      <c r="C238" s="182" t="str">
        <f t="shared" si="21"/>
        <v>50</v>
      </c>
      <c r="D238" s="182" t="str">
        <f t="shared" si="22"/>
        <v>00</v>
      </c>
      <c r="E238" s="182" t="str">
        <f t="shared" si="23"/>
        <v>000</v>
      </c>
      <c r="F238" s="198" t="str">
        <f t="shared" si="19"/>
        <v>6600.29</v>
      </c>
      <c r="G238" s="197" t="s">
        <v>513</v>
      </c>
      <c r="H238" s="199">
        <v>0</v>
      </c>
      <c r="I238" s="199">
        <v>0</v>
      </c>
      <c r="J238" s="199"/>
      <c r="K238" s="199"/>
      <c r="L238" s="199"/>
      <c r="M238" s="199">
        <v>0</v>
      </c>
      <c r="N238" s="200">
        <v>0</v>
      </c>
      <c r="O238" s="200"/>
      <c r="Q238" s="201">
        <f>IFERROR(VLOOKUP(B238,[2]rptBudgetaryBudgetCrossOrganiza!$A$4:$K$282,2,FALSE),"0")</f>
        <v>0</v>
      </c>
      <c r="R238" s="201">
        <v>0</v>
      </c>
      <c r="S238" s="201"/>
      <c r="T238" s="201"/>
      <c r="U238" s="201"/>
      <c r="V238" s="201">
        <v>0</v>
      </c>
      <c r="W238" s="202">
        <v>0</v>
      </c>
      <c r="X238" s="202"/>
      <c r="Z238" s="203">
        <v>0</v>
      </c>
      <c r="AA238" s="203">
        <v>0</v>
      </c>
      <c r="AB238" s="203"/>
      <c r="AC238" s="203"/>
      <c r="AD238" s="203"/>
      <c r="AE238" s="203">
        <v>0</v>
      </c>
      <c r="AF238" s="204">
        <v>0</v>
      </c>
      <c r="AG238" s="204">
        <f t="shared" si="24"/>
        <v>0</v>
      </c>
      <c r="AI238" s="205">
        <v>0</v>
      </c>
      <c r="AJ238" s="205">
        <v>0</v>
      </c>
      <c r="AK238" s="206"/>
      <c r="AL238" s="205"/>
      <c r="AM238" s="206"/>
      <c r="AN238" s="206"/>
      <c r="AO238" s="206"/>
      <c r="AP238" s="206"/>
      <c r="AQ238" s="206"/>
    </row>
    <row r="239" spans="1:43" s="197" customFormat="1" ht="15.75" customHeight="1" x14ac:dyDescent="0.2">
      <c r="A239" s="197">
        <v>7</v>
      </c>
      <c r="B239" s="197" t="s">
        <v>203</v>
      </c>
      <c r="C239" s="182" t="str">
        <f t="shared" si="21"/>
        <v>50</v>
      </c>
      <c r="D239" s="182" t="str">
        <f t="shared" si="22"/>
        <v>00</v>
      </c>
      <c r="E239" s="182" t="str">
        <f t="shared" si="23"/>
        <v>000</v>
      </c>
      <c r="F239" s="198" t="str">
        <f t="shared" si="19"/>
        <v>6600.32</v>
      </c>
      <c r="G239" s="197" t="s">
        <v>112</v>
      </c>
      <c r="H239" s="199">
        <v>0</v>
      </c>
      <c r="I239" s="199">
        <v>0</v>
      </c>
      <c r="J239" s="199"/>
      <c r="K239" s="199"/>
      <c r="L239" s="199"/>
      <c r="M239" s="199">
        <v>0</v>
      </c>
      <c r="N239" s="200">
        <v>0</v>
      </c>
      <c r="O239" s="200"/>
      <c r="Q239" s="201">
        <f>IFERROR(VLOOKUP(B239,[2]rptBudgetaryBudgetCrossOrganiza!$A$4:$K$282,2,FALSE),"0")</f>
        <v>0</v>
      </c>
      <c r="R239" s="201">
        <v>0</v>
      </c>
      <c r="S239" s="201"/>
      <c r="T239" s="201"/>
      <c r="U239" s="201"/>
      <c r="V239" s="201">
        <v>0</v>
      </c>
      <c r="W239" s="202">
        <v>0</v>
      </c>
      <c r="X239" s="202"/>
      <c r="Z239" s="203">
        <v>1695</v>
      </c>
      <c r="AA239" s="203">
        <v>1695</v>
      </c>
      <c r="AB239" s="203"/>
      <c r="AC239" s="203"/>
      <c r="AD239" s="203"/>
      <c r="AE239" s="203">
        <v>1695</v>
      </c>
      <c r="AF239" s="204">
        <v>1695</v>
      </c>
      <c r="AG239" s="204">
        <f t="shared" si="24"/>
        <v>0</v>
      </c>
      <c r="AI239" s="205">
        <v>1695</v>
      </c>
      <c r="AJ239" s="205">
        <v>1695</v>
      </c>
      <c r="AK239" s="206"/>
      <c r="AL239" s="205"/>
      <c r="AM239" s="206"/>
      <c r="AN239" s="206"/>
      <c r="AO239" s="206"/>
      <c r="AP239" s="206"/>
      <c r="AQ239" s="206"/>
    </row>
    <row r="240" spans="1:43" s="197" customFormat="1" ht="15.75" customHeight="1" x14ac:dyDescent="0.2">
      <c r="A240" s="197">
        <v>7</v>
      </c>
      <c r="B240" s="197" t="s">
        <v>204</v>
      </c>
      <c r="C240" s="182" t="str">
        <f t="shared" si="21"/>
        <v>50</v>
      </c>
      <c r="D240" s="182" t="str">
        <f t="shared" si="22"/>
        <v>00</v>
      </c>
      <c r="E240" s="182" t="str">
        <f t="shared" si="23"/>
        <v>000</v>
      </c>
      <c r="F240" s="198" t="str">
        <f t="shared" si="19"/>
        <v>6600.36</v>
      </c>
      <c r="G240" s="197" t="s">
        <v>154</v>
      </c>
      <c r="H240" s="199">
        <v>4560</v>
      </c>
      <c r="I240" s="199">
        <v>4560</v>
      </c>
      <c r="J240" s="199"/>
      <c r="K240" s="199"/>
      <c r="L240" s="199"/>
      <c r="M240" s="199">
        <v>4560</v>
      </c>
      <c r="N240" s="200">
        <v>4560</v>
      </c>
      <c r="O240" s="200"/>
      <c r="Q240" s="201">
        <f>IFERROR(VLOOKUP(B240,[2]rptBudgetaryBudgetCrossOrganiza!$A$4:$K$282,2,FALSE),"0")</f>
        <v>5500</v>
      </c>
      <c r="R240" s="201">
        <v>5500</v>
      </c>
      <c r="S240" s="201"/>
      <c r="T240" s="201"/>
      <c r="U240" s="201"/>
      <c r="V240" s="201">
        <v>5500</v>
      </c>
      <c r="W240" s="202">
        <v>5500</v>
      </c>
      <c r="X240" s="202"/>
      <c r="Z240" s="203">
        <v>9600</v>
      </c>
      <c r="AA240" s="203">
        <v>9600</v>
      </c>
      <c r="AB240" s="203"/>
      <c r="AC240" s="203"/>
      <c r="AD240" s="203"/>
      <c r="AE240" s="203">
        <v>9600</v>
      </c>
      <c r="AF240" s="204">
        <v>9600</v>
      </c>
      <c r="AG240" s="204">
        <f t="shared" si="24"/>
        <v>0</v>
      </c>
      <c r="AI240" s="205">
        <v>9600</v>
      </c>
      <c r="AJ240" s="205">
        <v>9600</v>
      </c>
      <c r="AK240" s="206"/>
      <c r="AL240" s="205"/>
      <c r="AM240" s="206"/>
      <c r="AN240" s="206"/>
      <c r="AO240" s="206"/>
      <c r="AP240" s="206"/>
      <c r="AQ240" s="206"/>
    </row>
    <row r="241" spans="1:43" s="197" customFormat="1" ht="15.75" customHeight="1" x14ac:dyDescent="0.2">
      <c r="A241" s="197">
        <v>99</v>
      </c>
      <c r="B241" s="197" t="s">
        <v>456</v>
      </c>
      <c r="C241" s="182" t="str">
        <f t="shared" si="21"/>
        <v>50</v>
      </c>
      <c r="D241" s="182" t="str">
        <f t="shared" si="22"/>
        <v>00</v>
      </c>
      <c r="E241" s="182" t="str">
        <f t="shared" si="23"/>
        <v>000</v>
      </c>
      <c r="F241" s="198" t="str">
        <f t="shared" si="19"/>
        <v>6700.01</v>
      </c>
      <c r="G241" s="197" t="s">
        <v>515</v>
      </c>
      <c r="H241" s="199">
        <v>0</v>
      </c>
      <c r="I241" s="199">
        <v>0</v>
      </c>
      <c r="J241" s="199"/>
      <c r="K241" s="199"/>
      <c r="L241" s="199"/>
      <c r="M241" s="199">
        <v>0</v>
      </c>
      <c r="N241" s="200">
        <v>0</v>
      </c>
      <c r="O241" s="200"/>
      <c r="Q241" s="201">
        <f>IFERROR(VLOOKUP(B241,[2]rptBudgetaryBudgetCrossOrganiza!$A$4:$K$282,2,FALSE),"0")</f>
        <v>0</v>
      </c>
      <c r="R241" s="201">
        <v>0</v>
      </c>
      <c r="S241" s="201"/>
      <c r="T241" s="201"/>
      <c r="U241" s="201"/>
      <c r="V241" s="201">
        <v>0</v>
      </c>
      <c r="W241" s="202">
        <v>0</v>
      </c>
      <c r="X241" s="202"/>
      <c r="Z241" s="203">
        <v>0</v>
      </c>
      <c r="AA241" s="203">
        <v>0</v>
      </c>
      <c r="AB241" s="203"/>
      <c r="AC241" s="203"/>
      <c r="AD241" s="203"/>
      <c r="AE241" s="203">
        <v>0</v>
      </c>
      <c r="AF241" s="204">
        <v>0</v>
      </c>
      <c r="AG241" s="204">
        <f t="shared" si="24"/>
        <v>0</v>
      </c>
      <c r="AI241" s="205">
        <v>0</v>
      </c>
      <c r="AJ241" s="205">
        <v>0</v>
      </c>
      <c r="AK241" s="206"/>
      <c r="AL241" s="205"/>
      <c r="AM241" s="206"/>
      <c r="AN241" s="206"/>
      <c r="AO241" s="206"/>
      <c r="AP241" s="206"/>
      <c r="AQ241" s="206"/>
    </row>
    <row r="242" spans="1:43" s="197" customFormat="1" ht="15.75" customHeight="1" x14ac:dyDescent="0.2">
      <c r="A242" s="197">
        <v>99</v>
      </c>
      <c r="B242" s="197" t="s">
        <v>457</v>
      </c>
      <c r="C242" s="182" t="str">
        <f t="shared" si="21"/>
        <v>50</v>
      </c>
      <c r="D242" s="182" t="str">
        <f t="shared" si="22"/>
        <v>00</v>
      </c>
      <c r="E242" s="182" t="str">
        <f t="shared" si="23"/>
        <v>000</v>
      </c>
      <c r="F242" s="198" t="str">
        <f t="shared" si="19"/>
        <v>6700.06</v>
      </c>
      <c r="G242" s="197" t="s">
        <v>516</v>
      </c>
      <c r="H242" s="199">
        <v>0</v>
      </c>
      <c r="I242" s="199">
        <v>0</v>
      </c>
      <c r="J242" s="199"/>
      <c r="K242" s="199"/>
      <c r="L242" s="199"/>
      <c r="M242" s="199">
        <v>0</v>
      </c>
      <c r="N242" s="200">
        <v>0</v>
      </c>
      <c r="O242" s="200"/>
      <c r="Q242" s="201">
        <f>IFERROR(VLOOKUP(B242,[2]rptBudgetaryBudgetCrossOrganiza!$A$4:$K$282,2,FALSE),"0")</f>
        <v>0</v>
      </c>
      <c r="R242" s="201">
        <v>0</v>
      </c>
      <c r="S242" s="201"/>
      <c r="T242" s="201"/>
      <c r="U242" s="201"/>
      <c r="V242" s="201">
        <v>0</v>
      </c>
      <c r="W242" s="202">
        <v>0</v>
      </c>
      <c r="X242" s="202"/>
      <c r="Z242" s="203">
        <v>0</v>
      </c>
      <c r="AA242" s="203">
        <v>0</v>
      </c>
      <c r="AB242" s="203"/>
      <c r="AC242" s="203"/>
      <c r="AD242" s="203"/>
      <c r="AE242" s="203">
        <v>0</v>
      </c>
      <c r="AF242" s="204">
        <v>0</v>
      </c>
      <c r="AG242" s="204">
        <f t="shared" si="24"/>
        <v>0</v>
      </c>
      <c r="AI242" s="205">
        <v>0</v>
      </c>
      <c r="AJ242" s="205">
        <v>0</v>
      </c>
      <c r="AK242" s="206"/>
      <c r="AL242" s="205"/>
      <c r="AM242" s="206"/>
      <c r="AN242" s="206"/>
      <c r="AO242" s="206"/>
      <c r="AP242" s="206"/>
      <c r="AQ242" s="206"/>
    </row>
    <row r="243" spans="1:43" s="197" customFormat="1" ht="15.75" customHeight="1" x14ac:dyDescent="0.2">
      <c r="A243" s="197">
        <v>99</v>
      </c>
      <c r="B243" s="197" t="s">
        <v>473</v>
      </c>
      <c r="C243" s="182" t="str">
        <f t="shared" si="21"/>
        <v>50</v>
      </c>
      <c r="D243" s="182" t="str">
        <f t="shared" si="22"/>
        <v>00</v>
      </c>
      <c r="E243" s="182" t="str">
        <f t="shared" si="23"/>
        <v>000</v>
      </c>
      <c r="F243" s="198" t="str">
        <f t="shared" si="19"/>
        <v>9887.01</v>
      </c>
      <c r="G243" s="197" t="s">
        <v>525</v>
      </c>
      <c r="H243" s="199">
        <v>0</v>
      </c>
      <c r="I243" s="199">
        <v>0</v>
      </c>
      <c r="J243" s="199"/>
      <c r="K243" s="199"/>
      <c r="L243" s="199"/>
      <c r="M243" s="199">
        <v>0</v>
      </c>
      <c r="N243" s="200">
        <v>0</v>
      </c>
      <c r="O243" s="200"/>
      <c r="Q243" s="201">
        <f>IFERROR(VLOOKUP(B243,[2]rptBudgetaryBudgetCrossOrganiza!$A$4:$K$282,2,FALSE),"0")</f>
        <v>0</v>
      </c>
      <c r="R243" s="201">
        <v>0</v>
      </c>
      <c r="S243" s="201"/>
      <c r="T243" s="201"/>
      <c r="U243" s="201"/>
      <c r="V243" s="201">
        <v>0</v>
      </c>
      <c r="W243" s="202">
        <v>0</v>
      </c>
      <c r="X243" s="202"/>
      <c r="Z243" s="203">
        <v>0</v>
      </c>
      <c r="AA243" s="203">
        <v>0</v>
      </c>
      <c r="AB243" s="203"/>
      <c r="AC243" s="203"/>
      <c r="AD243" s="203"/>
      <c r="AE243" s="203">
        <v>0</v>
      </c>
      <c r="AF243" s="204">
        <v>0</v>
      </c>
      <c r="AG243" s="204">
        <f t="shared" si="24"/>
        <v>0</v>
      </c>
      <c r="AI243" s="205">
        <v>0</v>
      </c>
      <c r="AJ243" s="205">
        <v>0</v>
      </c>
      <c r="AK243" s="206"/>
      <c r="AL243" s="205"/>
      <c r="AM243" s="206"/>
      <c r="AN243" s="206"/>
      <c r="AO243" s="206"/>
      <c r="AP243" s="206"/>
      <c r="AQ243" s="206"/>
    </row>
    <row r="244" spans="1:43" ht="15" x14ac:dyDescent="0.25">
      <c r="H244" s="194">
        <f t="shared" ref="H244:N244" si="25">SUM(H3:H243)</f>
        <v>2221360</v>
      </c>
      <c r="I244" s="194">
        <f t="shared" si="25"/>
        <v>4156329</v>
      </c>
      <c r="J244" s="194">
        <f t="shared" si="25"/>
        <v>0</v>
      </c>
      <c r="K244" s="194">
        <f t="shared" si="25"/>
        <v>0</v>
      </c>
      <c r="L244" s="194">
        <f t="shared" si="25"/>
        <v>0</v>
      </c>
      <c r="M244" s="194">
        <f t="shared" si="25"/>
        <v>3084819.95</v>
      </c>
      <c r="N244" s="194">
        <f t="shared" si="25"/>
        <v>3084819.95</v>
      </c>
      <c r="O244" s="194">
        <f>SUM(O7:O243)</f>
        <v>0</v>
      </c>
      <c r="P244" s="194"/>
      <c r="Q244" s="195">
        <f>SUM(Q3:Q243)</f>
        <v>2336750</v>
      </c>
      <c r="R244" s="195">
        <f t="shared" ref="R244:W244" si="26">SUM(R3:R243)</f>
        <v>2885288</v>
      </c>
      <c r="S244" s="195">
        <f t="shared" si="26"/>
        <v>0</v>
      </c>
      <c r="T244" s="195">
        <f t="shared" si="26"/>
        <v>0</v>
      </c>
      <c r="U244" s="195">
        <f t="shared" si="26"/>
        <v>0</v>
      </c>
      <c r="V244" s="195">
        <f t="shared" si="26"/>
        <v>2478213.0900000008</v>
      </c>
      <c r="W244" s="195">
        <f t="shared" si="26"/>
        <v>2478213.0900000008</v>
      </c>
      <c r="X244" s="194">
        <f>SUM(X7:X243)</f>
        <v>0</v>
      </c>
      <c r="Y244" s="194"/>
      <c r="Z244" s="194">
        <f>SUBTOTAL(9,Z3:Z243)</f>
        <v>5962185</v>
      </c>
      <c r="AA244" s="194">
        <f t="shared" ref="AA244:AG244" si="27">SUBTOTAL(9,AA3:AA243)</f>
        <v>6037025</v>
      </c>
      <c r="AB244" s="194">
        <f t="shared" si="27"/>
        <v>0</v>
      </c>
      <c r="AC244" s="194">
        <f t="shared" si="27"/>
        <v>0</v>
      </c>
      <c r="AD244" s="194">
        <f t="shared" si="27"/>
        <v>0</v>
      </c>
      <c r="AE244" s="194">
        <f t="shared" si="27"/>
        <v>2271136.9499999997</v>
      </c>
      <c r="AF244" s="194">
        <f t="shared" si="27"/>
        <v>2271136.9499999997</v>
      </c>
      <c r="AG244" s="194">
        <f t="shared" si="27"/>
        <v>-3765888.0500000012</v>
      </c>
      <c r="AH244" s="194"/>
      <c r="AI244" s="194">
        <f>SUM(AI3:AI243)</f>
        <v>9086151</v>
      </c>
      <c r="AJ244" s="194">
        <f>SUM(AJ3:AJ243)</f>
        <v>9960570</v>
      </c>
      <c r="AK244" s="194">
        <f>SUM(AK3:AK243)</f>
        <v>1784364</v>
      </c>
      <c r="AL244" s="196">
        <f>SUM(AL3:AL243)</f>
        <v>60216.14</v>
      </c>
      <c r="AM244" s="194">
        <f>SUM(AM7:AM243)</f>
        <v>0</v>
      </c>
      <c r="AN244" s="194">
        <f>SUM(AN7:AN243)</f>
        <v>0</v>
      </c>
      <c r="AO244" s="194">
        <f>SUM(AO7:AO243)</f>
        <v>0</v>
      </c>
      <c r="AP244" s="194">
        <f>SUM(AP7:AP243)</f>
        <v>0</v>
      </c>
      <c r="AQ244" s="194"/>
    </row>
    <row r="246" spans="1:43" x14ac:dyDescent="0.2">
      <c r="I246" s="141">
        <f>H244-I244</f>
        <v>-1934969</v>
      </c>
    </row>
    <row r="249" spans="1:43" x14ac:dyDescent="0.2">
      <c r="AK249" s="141">
        <f>AK244-AJ244</f>
        <v>-8176206</v>
      </c>
    </row>
  </sheetData>
  <autoFilter ref="A2:BK243"/>
  <sortState ref="A3:WWZ243">
    <sortCondition ref="B3:B243"/>
  </sortState>
  <mergeCells count="5">
    <mergeCell ref="H1:O1"/>
    <mergeCell ref="Q1:X1"/>
    <mergeCell ref="Z1:AG1"/>
    <mergeCell ref="AI1:AR1"/>
    <mergeCell ref="AT1:BA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9"/>
  <sheetViews>
    <sheetView topLeftCell="B1" zoomScale="120" zoomScaleNormal="120" workbookViewId="0">
      <selection activeCell="AI3" sqref="AI3:AJ3"/>
    </sheetView>
  </sheetViews>
  <sheetFormatPr defaultRowHeight="12.75" outlineLevelCol="1" x14ac:dyDescent="0.2"/>
  <cols>
    <col min="1" max="1" width="9.140625" style="127"/>
    <col min="2" max="2" width="20.42578125" style="128" bestFit="1" customWidth="1"/>
    <col min="3" max="3" width="9.42578125" style="129" hidden="1" customWidth="1" outlineLevel="1"/>
    <col min="4" max="4" width="8" style="129" hidden="1" customWidth="1" outlineLevel="1"/>
    <col min="5" max="5" width="12.5703125" style="142" hidden="1" customWidth="1" outlineLevel="1"/>
    <col min="6" max="6" width="7.140625" style="130" hidden="1" customWidth="1" outlineLevel="1"/>
    <col min="7" max="7" width="54.28515625" style="130" customWidth="1" collapsed="1"/>
    <col min="8" max="9" width="11.85546875" style="131" hidden="1" customWidth="1" outlineLevel="1"/>
    <col min="10" max="13" width="15.42578125" style="131" hidden="1" customWidth="1" outlineLevel="1"/>
    <col min="14" max="14" width="10.5703125" style="131" bestFit="1" customWidth="1" collapsed="1"/>
    <col min="15" max="15" width="13.28515625" style="131" hidden="1" customWidth="1" outlineLevel="1"/>
    <col min="16" max="16" width="2.7109375" style="131" customWidth="1" collapsed="1"/>
    <col min="17" max="17" width="12.42578125" style="131" hidden="1" customWidth="1" outlineLevel="1"/>
    <col min="18" max="18" width="11.85546875" style="131" hidden="1" customWidth="1" outlineLevel="1"/>
    <col min="19" max="22" width="15.42578125" style="131" hidden="1" customWidth="1" outlineLevel="1"/>
    <col min="23" max="23" width="10.5703125" style="131" bestFit="1" customWidth="1" collapsed="1"/>
    <col min="24" max="24" width="14.85546875" style="131" hidden="1" customWidth="1" outlineLevel="1"/>
    <col min="25" max="25" width="2.7109375" style="131" customWidth="1" collapsed="1"/>
    <col min="26" max="26" width="12.42578125" style="131" hidden="1" customWidth="1" outlineLevel="1"/>
    <col min="27" max="27" width="11.85546875" style="131" bestFit="1" customWidth="1" collapsed="1"/>
    <col min="28" max="31" width="15.42578125" style="131" hidden="1" customWidth="1" outlineLevel="1"/>
    <col min="32" max="32" width="13.7109375" style="131" bestFit="1" customWidth="1" collapsed="1"/>
    <col min="33" max="33" width="13.28515625" style="131" hidden="1" customWidth="1" outlineLevel="1"/>
    <col min="34" max="34" width="2.7109375" style="131" customWidth="1" collapsed="1"/>
    <col min="35" max="35" width="10.7109375" style="131" customWidth="1" outlineLevel="1"/>
    <col min="36" max="36" width="11.85546875" style="131" bestFit="1" customWidth="1"/>
    <col min="37" max="37" width="11.85546875" style="131" customWidth="1"/>
    <col min="38" max="41" width="15.42578125" style="131" customWidth="1" outlineLevel="1"/>
    <col min="42" max="42" width="13.7109375" style="131" bestFit="1" customWidth="1"/>
    <col min="43" max="43" width="14.85546875" style="131" hidden="1" customWidth="1" outlineLevel="1"/>
    <col min="44" max="44" width="2.7109375" style="131" customWidth="1" collapsed="1"/>
    <col min="45" max="45" width="10.7109375" style="131" hidden="1" customWidth="1" outlineLevel="1"/>
    <col min="46" max="46" width="11.85546875" style="131" hidden="1" customWidth="1" outlineLevel="1"/>
    <col min="47" max="50" width="15.42578125" style="131" hidden="1" customWidth="1" outlineLevel="1"/>
    <col min="51" max="51" width="13.7109375" style="131" hidden="1" customWidth="1" outlineLevel="1"/>
    <col min="52" max="52" width="17.7109375" style="131" hidden="1" customWidth="1" outlineLevel="1"/>
    <col min="53" max="53" width="9.140625" style="131" collapsed="1"/>
    <col min="54" max="62" width="9.140625" style="131"/>
    <col min="63" max="258" width="9.140625" style="130"/>
    <col min="259" max="259" width="20.42578125" style="130" bestFit="1" customWidth="1"/>
    <col min="260" max="260" width="9.42578125" style="130" customWidth="1"/>
    <col min="261" max="261" width="8" style="130" customWidth="1"/>
    <col min="262" max="262" width="12.5703125" style="130" customWidth="1"/>
    <col min="263" max="263" width="7.140625" style="130" customWidth="1"/>
    <col min="264" max="264" width="54.28515625" style="130" customWidth="1"/>
    <col min="265" max="265" width="11.85546875" style="130" bestFit="1" customWidth="1"/>
    <col min="266" max="266" width="11.85546875" style="130" customWidth="1"/>
    <col min="267" max="270" width="15.42578125" style="130" bestFit="1" customWidth="1"/>
    <col min="271" max="271" width="10.5703125" style="130" bestFit="1" customWidth="1"/>
    <col min="272" max="272" width="13.28515625" style="130" bestFit="1" customWidth="1"/>
    <col min="273" max="273" width="2.7109375" style="130" customWidth="1"/>
    <col min="274" max="274" width="12.42578125" style="130" bestFit="1" customWidth="1"/>
    <col min="275" max="275" width="11.85546875" style="130" bestFit="1" customWidth="1"/>
    <col min="276" max="279" width="15.42578125" style="130" bestFit="1" customWidth="1"/>
    <col min="280" max="280" width="10.5703125" style="130" bestFit="1" customWidth="1"/>
    <col min="281" max="281" width="17.7109375" style="130" bestFit="1" customWidth="1"/>
    <col min="282" max="282" width="2.7109375" style="130" customWidth="1"/>
    <col min="283" max="283" width="12.42578125" style="130" bestFit="1" customWidth="1"/>
    <col min="284" max="284" width="11.85546875" style="130" bestFit="1" customWidth="1"/>
    <col min="285" max="288" width="15.42578125" style="130" bestFit="1" customWidth="1"/>
    <col min="289" max="289" width="13.7109375" style="130" bestFit="1" customWidth="1"/>
    <col min="290" max="290" width="13.28515625" style="130" bestFit="1" customWidth="1"/>
    <col min="291" max="291" width="2.7109375" style="130" customWidth="1"/>
    <col min="292" max="292" width="10.7109375" style="130" customWidth="1"/>
    <col min="293" max="293" width="11.85546875" style="130" bestFit="1" customWidth="1"/>
    <col min="294" max="297" width="15.42578125" style="130" bestFit="1" customWidth="1"/>
    <col min="298" max="298" width="13.7109375" style="130" bestFit="1" customWidth="1"/>
    <col min="299" max="299" width="17.7109375" style="130" bestFit="1" customWidth="1"/>
    <col min="300" max="514" width="9.140625" style="130"/>
    <col min="515" max="515" width="20.42578125" style="130" bestFit="1" customWidth="1"/>
    <col min="516" max="516" width="9.42578125" style="130" customWidth="1"/>
    <col min="517" max="517" width="8" style="130" customWidth="1"/>
    <col min="518" max="518" width="12.5703125" style="130" customWidth="1"/>
    <col min="519" max="519" width="7.140625" style="130" customWidth="1"/>
    <col min="520" max="520" width="54.28515625" style="130" customWidth="1"/>
    <col min="521" max="521" width="11.85546875" style="130" bestFit="1" customWidth="1"/>
    <col min="522" max="522" width="11.85546875" style="130" customWidth="1"/>
    <col min="523" max="526" width="15.42578125" style="130" bestFit="1" customWidth="1"/>
    <col min="527" max="527" width="10.5703125" style="130" bestFit="1" customWidth="1"/>
    <col min="528" max="528" width="13.28515625" style="130" bestFit="1" customWidth="1"/>
    <col min="529" max="529" width="2.7109375" style="130" customWidth="1"/>
    <col min="530" max="530" width="12.42578125" style="130" bestFit="1" customWidth="1"/>
    <col min="531" max="531" width="11.85546875" style="130" bestFit="1" customWidth="1"/>
    <col min="532" max="535" width="15.42578125" style="130" bestFit="1" customWidth="1"/>
    <col min="536" max="536" width="10.5703125" style="130" bestFit="1" customWidth="1"/>
    <col min="537" max="537" width="17.7109375" style="130" bestFit="1" customWidth="1"/>
    <col min="538" max="538" width="2.7109375" style="130" customWidth="1"/>
    <col min="539" max="539" width="12.42578125" style="130" bestFit="1" customWidth="1"/>
    <col min="540" max="540" width="11.85546875" style="130" bestFit="1" customWidth="1"/>
    <col min="541" max="544" width="15.42578125" style="130" bestFit="1" customWidth="1"/>
    <col min="545" max="545" width="13.7109375" style="130" bestFit="1" customWidth="1"/>
    <col min="546" max="546" width="13.28515625" style="130" bestFit="1" customWidth="1"/>
    <col min="547" max="547" width="2.7109375" style="130" customWidth="1"/>
    <col min="548" max="548" width="10.7109375" style="130" customWidth="1"/>
    <col min="549" max="549" width="11.85546875" style="130" bestFit="1" customWidth="1"/>
    <col min="550" max="553" width="15.42578125" style="130" bestFit="1" customWidth="1"/>
    <col min="554" max="554" width="13.7109375" style="130" bestFit="1" customWidth="1"/>
    <col min="555" max="555" width="17.7109375" style="130" bestFit="1" customWidth="1"/>
    <col min="556" max="770" width="9.140625" style="130"/>
    <col min="771" max="771" width="20.42578125" style="130" bestFit="1" customWidth="1"/>
    <col min="772" max="772" width="9.42578125" style="130" customWidth="1"/>
    <col min="773" max="773" width="8" style="130" customWidth="1"/>
    <col min="774" max="774" width="12.5703125" style="130" customWidth="1"/>
    <col min="775" max="775" width="7.140625" style="130" customWidth="1"/>
    <col min="776" max="776" width="54.28515625" style="130" customWidth="1"/>
    <col min="777" max="777" width="11.85546875" style="130" bestFit="1" customWidth="1"/>
    <col min="778" max="778" width="11.85546875" style="130" customWidth="1"/>
    <col min="779" max="782" width="15.42578125" style="130" bestFit="1" customWidth="1"/>
    <col min="783" max="783" width="10.5703125" style="130" bestFit="1" customWidth="1"/>
    <col min="784" max="784" width="13.28515625" style="130" bestFit="1" customWidth="1"/>
    <col min="785" max="785" width="2.7109375" style="130" customWidth="1"/>
    <col min="786" max="786" width="12.42578125" style="130" bestFit="1" customWidth="1"/>
    <col min="787" max="787" width="11.85546875" style="130" bestFit="1" customWidth="1"/>
    <col min="788" max="791" width="15.42578125" style="130" bestFit="1" customWidth="1"/>
    <col min="792" max="792" width="10.5703125" style="130" bestFit="1" customWidth="1"/>
    <col min="793" max="793" width="17.7109375" style="130" bestFit="1" customWidth="1"/>
    <col min="794" max="794" width="2.7109375" style="130" customWidth="1"/>
    <col min="795" max="795" width="12.42578125" style="130" bestFit="1" customWidth="1"/>
    <col min="796" max="796" width="11.85546875" style="130" bestFit="1" customWidth="1"/>
    <col min="797" max="800" width="15.42578125" style="130" bestFit="1" customWidth="1"/>
    <col min="801" max="801" width="13.7109375" style="130" bestFit="1" customWidth="1"/>
    <col min="802" max="802" width="13.28515625" style="130" bestFit="1" customWidth="1"/>
    <col min="803" max="803" width="2.7109375" style="130" customWidth="1"/>
    <col min="804" max="804" width="10.7109375" style="130" customWidth="1"/>
    <col min="805" max="805" width="11.85546875" style="130" bestFit="1" customWidth="1"/>
    <col min="806" max="809" width="15.42578125" style="130" bestFit="1" customWidth="1"/>
    <col min="810" max="810" width="13.7109375" style="130" bestFit="1" customWidth="1"/>
    <col min="811" max="811" width="17.7109375" style="130" bestFit="1" customWidth="1"/>
    <col min="812" max="1026" width="9.140625" style="130"/>
    <col min="1027" max="1027" width="20.42578125" style="130" bestFit="1" customWidth="1"/>
    <col min="1028" max="1028" width="9.42578125" style="130" customWidth="1"/>
    <col min="1029" max="1029" width="8" style="130" customWidth="1"/>
    <col min="1030" max="1030" width="12.5703125" style="130" customWidth="1"/>
    <col min="1031" max="1031" width="7.140625" style="130" customWidth="1"/>
    <col min="1032" max="1032" width="54.28515625" style="130" customWidth="1"/>
    <col min="1033" max="1033" width="11.85546875" style="130" bestFit="1" customWidth="1"/>
    <col min="1034" max="1034" width="11.85546875" style="130" customWidth="1"/>
    <col min="1035" max="1038" width="15.42578125" style="130" bestFit="1" customWidth="1"/>
    <col min="1039" max="1039" width="10.5703125" style="130" bestFit="1" customWidth="1"/>
    <col min="1040" max="1040" width="13.28515625" style="130" bestFit="1" customWidth="1"/>
    <col min="1041" max="1041" width="2.7109375" style="130" customWidth="1"/>
    <col min="1042" max="1042" width="12.42578125" style="130" bestFit="1" customWidth="1"/>
    <col min="1043" max="1043" width="11.85546875" style="130" bestFit="1" customWidth="1"/>
    <col min="1044" max="1047" width="15.42578125" style="130" bestFit="1" customWidth="1"/>
    <col min="1048" max="1048" width="10.5703125" style="130" bestFit="1" customWidth="1"/>
    <col min="1049" max="1049" width="17.7109375" style="130" bestFit="1" customWidth="1"/>
    <col min="1050" max="1050" width="2.7109375" style="130" customWidth="1"/>
    <col min="1051" max="1051" width="12.42578125" style="130" bestFit="1" customWidth="1"/>
    <col min="1052" max="1052" width="11.85546875" style="130" bestFit="1" customWidth="1"/>
    <col min="1053" max="1056" width="15.42578125" style="130" bestFit="1" customWidth="1"/>
    <col min="1057" max="1057" width="13.7109375" style="130" bestFit="1" customWidth="1"/>
    <col min="1058" max="1058" width="13.28515625" style="130" bestFit="1" customWidth="1"/>
    <col min="1059" max="1059" width="2.7109375" style="130" customWidth="1"/>
    <col min="1060" max="1060" width="10.7109375" style="130" customWidth="1"/>
    <col min="1061" max="1061" width="11.85546875" style="130" bestFit="1" customWidth="1"/>
    <col min="1062" max="1065" width="15.42578125" style="130" bestFit="1" customWidth="1"/>
    <col min="1066" max="1066" width="13.7109375" style="130" bestFit="1" customWidth="1"/>
    <col min="1067" max="1067" width="17.7109375" style="130" bestFit="1" customWidth="1"/>
    <col min="1068" max="1282" width="9.140625" style="130"/>
    <col min="1283" max="1283" width="20.42578125" style="130" bestFit="1" customWidth="1"/>
    <col min="1284" max="1284" width="9.42578125" style="130" customWidth="1"/>
    <col min="1285" max="1285" width="8" style="130" customWidth="1"/>
    <col min="1286" max="1286" width="12.5703125" style="130" customWidth="1"/>
    <col min="1287" max="1287" width="7.140625" style="130" customWidth="1"/>
    <col min="1288" max="1288" width="54.28515625" style="130" customWidth="1"/>
    <col min="1289" max="1289" width="11.85546875" style="130" bestFit="1" customWidth="1"/>
    <col min="1290" max="1290" width="11.85546875" style="130" customWidth="1"/>
    <col min="1291" max="1294" width="15.42578125" style="130" bestFit="1" customWidth="1"/>
    <col min="1295" max="1295" width="10.5703125" style="130" bestFit="1" customWidth="1"/>
    <col min="1296" max="1296" width="13.28515625" style="130" bestFit="1" customWidth="1"/>
    <col min="1297" max="1297" width="2.7109375" style="130" customWidth="1"/>
    <col min="1298" max="1298" width="12.42578125" style="130" bestFit="1" customWidth="1"/>
    <col min="1299" max="1299" width="11.85546875" style="130" bestFit="1" customWidth="1"/>
    <col min="1300" max="1303" width="15.42578125" style="130" bestFit="1" customWidth="1"/>
    <col min="1304" max="1304" width="10.5703125" style="130" bestFit="1" customWidth="1"/>
    <col min="1305" max="1305" width="17.7109375" style="130" bestFit="1" customWidth="1"/>
    <col min="1306" max="1306" width="2.7109375" style="130" customWidth="1"/>
    <col min="1307" max="1307" width="12.42578125" style="130" bestFit="1" customWidth="1"/>
    <col min="1308" max="1308" width="11.85546875" style="130" bestFit="1" customWidth="1"/>
    <col min="1309" max="1312" width="15.42578125" style="130" bestFit="1" customWidth="1"/>
    <col min="1313" max="1313" width="13.7109375" style="130" bestFit="1" customWidth="1"/>
    <col min="1314" max="1314" width="13.28515625" style="130" bestFit="1" customWidth="1"/>
    <col min="1315" max="1315" width="2.7109375" style="130" customWidth="1"/>
    <col min="1316" max="1316" width="10.7109375" style="130" customWidth="1"/>
    <col min="1317" max="1317" width="11.85546875" style="130" bestFit="1" customWidth="1"/>
    <col min="1318" max="1321" width="15.42578125" style="130" bestFit="1" customWidth="1"/>
    <col min="1322" max="1322" width="13.7109375" style="130" bestFit="1" customWidth="1"/>
    <col min="1323" max="1323" width="17.7109375" style="130" bestFit="1" customWidth="1"/>
    <col min="1324" max="1538" width="9.140625" style="130"/>
    <col min="1539" max="1539" width="20.42578125" style="130" bestFit="1" customWidth="1"/>
    <col min="1540" max="1540" width="9.42578125" style="130" customWidth="1"/>
    <col min="1541" max="1541" width="8" style="130" customWidth="1"/>
    <col min="1542" max="1542" width="12.5703125" style="130" customWidth="1"/>
    <col min="1543" max="1543" width="7.140625" style="130" customWidth="1"/>
    <col min="1544" max="1544" width="54.28515625" style="130" customWidth="1"/>
    <col min="1545" max="1545" width="11.85546875" style="130" bestFit="1" customWidth="1"/>
    <col min="1546" max="1546" width="11.85546875" style="130" customWidth="1"/>
    <col min="1547" max="1550" width="15.42578125" style="130" bestFit="1" customWidth="1"/>
    <col min="1551" max="1551" width="10.5703125" style="130" bestFit="1" customWidth="1"/>
    <col min="1552" max="1552" width="13.28515625" style="130" bestFit="1" customWidth="1"/>
    <col min="1553" max="1553" width="2.7109375" style="130" customWidth="1"/>
    <col min="1554" max="1554" width="12.42578125" style="130" bestFit="1" customWidth="1"/>
    <col min="1555" max="1555" width="11.85546875" style="130" bestFit="1" customWidth="1"/>
    <col min="1556" max="1559" width="15.42578125" style="130" bestFit="1" customWidth="1"/>
    <col min="1560" max="1560" width="10.5703125" style="130" bestFit="1" customWidth="1"/>
    <col min="1561" max="1561" width="17.7109375" style="130" bestFit="1" customWidth="1"/>
    <col min="1562" max="1562" width="2.7109375" style="130" customWidth="1"/>
    <col min="1563" max="1563" width="12.42578125" style="130" bestFit="1" customWidth="1"/>
    <col min="1564" max="1564" width="11.85546875" style="130" bestFit="1" customWidth="1"/>
    <col min="1565" max="1568" width="15.42578125" style="130" bestFit="1" customWidth="1"/>
    <col min="1569" max="1569" width="13.7109375" style="130" bestFit="1" customWidth="1"/>
    <col min="1570" max="1570" width="13.28515625" style="130" bestFit="1" customWidth="1"/>
    <col min="1571" max="1571" width="2.7109375" style="130" customWidth="1"/>
    <col min="1572" max="1572" width="10.7109375" style="130" customWidth="1"/>
    <col min="1573" max="1573" width="11.85546875" style="130" bestFit="1" customWidth="1"/>
    <col min="1574" max="1577" width="15.42578125" style="130" bestFit="1" customWidth="1"/>
    <col min="1578" max="1578" width="13.7109375" style="130" bestFit="1" customWidth="1"/>
    <col min="1579" max="1579" width="17.7109375" style="130" bestFit="1" customWidth="1"/>
    <col min="1580" max="1794" width="9.140625" style="130"/>
    <col min="1795" max="1795" width="20.42578125" style="130" bestFit="1" customWidth="1"/>
    <col min="1796" max="1796" width="9.42578125" style="130" customWidth="1"/>
    <col min="1797" max="1797" width="8" style="130" customWidth="1"/>
    <col min="1798" max="1798" width="12.5703125" style="130" customWidth="1"/>
    <col min="1799" max="1799" width="7.140625" style="130" customWidth="1"/>
    <col min="1800" max="1800" width="54.28515625" style="130" customWidth="1"/>
    <col min="1801" max="1801" width="11.85546875" style="130" bestFit="1" customWidth="1"/>
    <col min="1802" max="1802" width="11.85546875" style="130" customWidth="1"/>
    <col min="1803" max="1806" width="15.42578125" style="130" bestFit="1" customWidth="1"/>
    <col min="1807" max="1807" width="10.5703125" style="130" bestFit="1" customWidth="1"/>
    <col min="1808" max="1808" width="13.28515625" style="130" bestFit="1" customWidth="1"/>
    <col min="1809" max="1809" width="2.7109375" style="130" customWidth="1"/>
    <col min="1810" max="1810" width="12.42578125" style="130" bestFit="1" customWidth="1"/>
    <col min="1811" max="1811" width="11.85546875" style="130" bestFit="1" customWidth="1"/>
    <col min="1812" max="1815" width="15.42578125" style="130" bestFit="1" customWidth="1"/>
    <col min="1816" max="1816" width="10.5703125" style="130" bestFit="1" customWidth="1"/>
    <col min="1817" max="1817" width="17.7109375" style="130" bestFit="1" customWidth="1"/>
    <col min="1818" max="1818" width="2.7109375" style="130" customWidth="1"/>
    <col min="1819" max="1819" width="12.42578125" style="130" bestFit="1" customWidth="1"/>
    <col min="1820" max="1820" width="11.85546875" style="130" bestFit="1" customWidth="1"/>
    <col min="1821" max="1824" width="15.42578125" style="130" bestFit="1" customWidth="1"/>
    <col min="1825" max="1825" width="13.7109375" style="130" bestFit="1" customWidth="1"/>
    <col min="1826" max="1826" width="13.28515625" style="130" bestFit="1" customWidth="1"/>
    <col min="1827" max="1827" width="2.7109375" style="130" customWidth="1"/>
    <col min="1828" max="1828" width="10.7109375" style="130" customWidth="1"/>
    <col min="1829" max="1829" width="11.85546875" style="130" bestFit="1" customWidth="1"/>
    <col min="1830" max="1833" width="15.42578125" style="130" bestFit="1" customWidth="1"/>
    <col min="1834" max="1834" width="13.7109375" style="130" bestFit="1" customWidth="1"/>
    <col min="1835" max="1835" width="17.7109375" style="130" bestFit="1" customWidth="1"/>
    <col min="1836" max="2050" width="9.140625" style="130"/>
    <col min="2051" max="2051" width="20.42578125" style="130" bestFit="1" customWidth="1"/>
    <col min="2052" max="2052" width="9.42578125" style="130" customWidth="1"/>
    <col min="2053" max="2053" width="8" style="130" customWidth="1"/>
    <col min="2054" max="2054" width="12.5703125" style="130" customWidth="1"/>
    <col min="2055" max="2055" width="7.140625" style="130" customWidth="1"/>
    <col min="2056" max="2056" width="54.28515625" style="130" customWidth="1"/>
    <col min="2057" max="2057" width="11.85546875" style="130" bestFit="1" customWidth="1"/>
    <col min="2058" max="2058" width="11.85546875" style="130" customWidth="1"/>
    <col min="2059" max="2062" width="15.42578125" style="130" bestFit="1" customWidth="1"/>
    <col min="2063" max="2063" width="10.5703125" style="130" bestFit="1" customWidth="1"/>
    <col min="2064" max="2064" width="13.28515625" style="130" bestFit="1" customWidth="1"/>
    <col min="2065" max="2065" width="2.7109375" style="130" customWidth="1"/>
    <col min="2066" max="2066" width="12.42578125" style="130" bestFit="1" customWidth="1"/>
    <col min="2067" max="2067" width="11.85546875" style="130" bestFit="1" customWidth="1"/>
    <col min="2068" max="2071" width="15.42578125" style="130" bestFit="1" customWidth="1"/>
    <col min="2072" max="2072" width="10.5703125" style="130" bestFit="1" customWidth="1"/>
    <col min="2073" max="2073" width="17.7109375" style="130" bestFit="1" customWidth="1"/>
    <col min="2074" max="2074" width="2.7109375" style="130" customWidth="1"/>
    <col min="2075" max="2075" width="12.42578125" style="130" bestFit="1" customWidth="1"/>
    <col min="2076" max="2076" width="11.85546875" style="130" bestFit="1" customWidth="1"/>
    <col min="2077" max="2080" width="15.42578125" style="130" bestFit="1" customWidth="1"/>
    <col min="2081" max="2081" width="13.7109375" style="130" bestFit="1" customWidth="1"/>
    <col min="2082" max="2082" width="13.28515625" style="130" bestFit="1" customWidth="1"/>
    <col min="2083" max="2083" width="2.7109375" style="130" customWidth="1"/>
    <col min="2084" max="2084" width="10.7109375" style="130" customWidth="1"/>
    <col min="2085" max="2085" width="11.85546875" style="130" bestFit="1" customWidth="1"/>
    <col min="2086" max="2089" width="15.42578125" style="130" bestFit="1" customWidth="1"/>
    <col min="2090" max="2090" width="13.7109375" style="130" bestFit="1" customWidth="1"/>
    <col min="2091" max="2091" width="17.7109375" style="130" bestFit="1" customWidth="1"/>
    <col min="2092" max="2306" width="9.140625" style="130"/>
    <col min="2307" max="2307" width="20.42578125" style="130" bestFit="1" customWidth="1"/>
    <col min="2308" max="2308" width="9.42578125" style="130" customWidth="1"/>
    <col min="2309" max="2309" width="8" style="130" customWidth="1"/>
    <col min="2310" max="2310" width="12.5703125" style="130" customWidth="1"/>
    <col min="2311" max="2311" width="7.140625" style="130" customWidth="1"/>
    <col min="2312" max="2312" width="54.28515625" style="130" customWidth="1"/>
    <col min="2313" max="2313" width="11.85546875" style="130" bestFit="1" customWidth="1"/>
    <col min="2314" max="2314" width="11.85546875" style="130" customWidth="1"/>
    <col min="2315" max="2318" width="15.42578125" style="130" bestFit="1" customWidth="1"/>
    <col min="2319" max="2319" width="10.5703125" style="130" bestFit="1" customWidth="1"/>
    <col min="2320" max="2320" width="13.28515625" style="130" bestFit="1" customWidth="1"/>
    <col min="2321" max="2321" width="2.7109375" style="130" customWidth="1"/>
    <col min="2322" max="2322" width="12.42578125" style="130" bestFit="1" customWidth="1"/>
    <col min="2323" max="2323" width="11.85546875" style="130" bestFit="1" customWidth="1"/>
    <col min="2324" max="2327" width="15.42578125" style="130" bestFit="1" customWidth="1"/>
    <col min="2328" max="2328" width="10.5703125" style="130" bestFit="1" customWidth="1"/>
    <col min="2329" max="2329" width="17.7109375" style="130" bestFit="1" customWidth="1"/>
    <col min="2330" max="2330" width="2.7109375" style="130" customWidth="1"/>
    <col min="2331" max="2331" width="12.42578125" style="130" bestFit="1" customWidth="1"/>
    <col min="2332" max="2332" width="11.85546875" style="130" bestFit="1" customWidth="1"/>
    <col min="2333" max="2336" width="15.42578125" style="130" bestFit="1" customWidth="1"/>
    <col min="2337" max="2337" width="13.7109375" style="130" bestFit="1" customWidth="1"/>
    <col min="2338" max="2338" width="13.28515625" style="130" bestFit="1" customWidth="1"/>
    <col min="2339" max="2339" width="2.7109375" style="130" customWidth="1"/>
    <col min="2340" max="2340" width="10.7109375" style="130" customWidth="1"/>
    <col min="2341" max="2341" width="11.85546875" style="130" bestFit="1" customWidth="1"/>
    <col min="2342" max="2345" width="15.42578125" style="130" bestFit="1" customWidth="1"/>
    <col min="2346" max="2346" width="13.7109375" style="130" bestFit="1" customWidth="1"/>
    <col min="2347" max="2347" width="17.7109375" style="130" bestFit="1" customWidth="1"/>
    <col min="2348" max="2562" width="9.140625" style="130"/>
    <col min="2563" max="2563" width="20.42578125" style="130" bestFit="1" customWidth="1"/>
    <col min="2564" max="2564" width="9.42578125" style="130" customWidth="1"/>
    <col min="2565" max="2565" width="8" style="130" customWidth="1"/>
    <col min="2566" max="2566" width="12.5703125" style="130" customWidth="1"/>
    <col min="2567" max="2567" width="7.140625" style="130" customWidth="1"/>
    <col min="2568" max="2568" width="54.28515625" style="130" customWidth="1"/>
    <col min="2569" max="2569" width="11.85546875" style="130" bestFit="1" customWidth="1"/>
    <col min="2570" max="2570" width="11.85546875" style="130" customWidth="1"/>
    <col min="2571" max="2574" width="15.42578125" style="130" bestFit="1" customWidth="1"/>
    <col min="2575" max="2575" width="10.5703125" style="130" bestFit="1" customWidth="1"/>
    <col min="2576" max="2576" width="13.28515625" style="130" bestFit="1" customWidth="1"/>
    <col min="2577" max="2577" width="2.7109375" style="130" customWidth="1"/>
    <col min="2578" max="2578" width="12.42578125" style="130" bestFit="1" customWidth="1"/>
    <col min="2579" max="2579" width="11.85546875" style="130" bestFit="1" customWidth="1"/>
    <col min="2580" max="2583" width="15.42578125" style="130" bestFit="1" customWidth="1"/>
    <col min="2584" max="2584" width="10.5703125" style="130" bestFit="1" customWidth="1"/>
    <col min="2585" max="2585" width="17.7109375" style="130" bestFit="1" customWidth="1"/>
    <col min="2586" max="2586" width="2.7109375" style="130" customWidth="1"/>
    <col min="2587" max="2587" width="12.42578125" style="130" bestFit="1" customWidth="1"/>
    <col min="2588" max="2588" width="11.85546875" style="130" bestFit="1" customWidth="1"/>
    <col min="2589" max="2592" width="15.42578125" style="130" bestFit="1" customWidth="1"/>
    <col min="2593" max="2593" width="13.7109375" style="130" bestFit="1" customWidth="1"/>
    <col min="2594" max="2594" width="13.28515625" style="130" bestFit="1" customWidth="1"/>
    <col min="2595" max="2595" width="2.7109375" style="130" customWidth="1"/>
    <col min="2596" max="2596" width="10.7109375" style="130" customWidth="1"/>
    <col min="2597" max="2597" width="11.85546875" style="130" bestFit="1" customWidth="1"/>
    <col min="2598" max="2601" width="15.42578125" style="130" bestFit="1" customWidth="1"/>
    <col min="2602" max="2602" width="13.7109375" style="130" bestFit="1" customWidth="1"/>
    <col min="2603" max="2603" width="17.7109375" style="130" bestFit="1" customWidth="1"/>
    <col min="2604" max="2818" width="9.140625" style="130"/>
    <col min="2819" max="2819" width="20.42578125" style="130" bestFit="1" customWidth="1"/>
    <col min="2820" max="2820" width="9.42578125" style="130" customWidth="1"/>
    <col min="2821" max="2821" width="8" style="130" customWidth="1"/>
    <col min="2822" max="2822" width="12.5703125" style="130" customWidth="1"/>
    <col min="2823" max="2823" width="7.140625" style="130" customWidth="1"/>
    <col min="2824" max="2824" width="54.28515625" style="130" customWidth="1"/>
    <col min="2825" max="2825" width="11.85546875" style="130" bestFit="1" customWidth="1"/>
    <col min="2826" max="2826" width="11.85546875" style="130" customWidth="1"/>
    <col min="2827" max="2830" width="15.42578125" style="130" bestFit="1" customWidth="1"/>
    <col min="2831" max="2831" width="10.5703125" style="130" bestFit="1" customWidth="1"/>
    <col min="2832" max="2832" width="13.28515625" style="130" bestFit="1" customWidth="1"/>
    <col min="2833" max="2833" width="2.7109375" style="130" customWidth="1"/>
    <col min="2834" max="2834" width="12.42578125" style="130" bestFit="1" customWidth="1"/>
    <col min="2835" max="2835" width="11.85546875" style="130" bestFit="1" customWidth="1"/>
    <col min="2836" max="2839" width="15.42578125" style="130" bestFit="1" customWidth="1"/>
    <col min="2840" max="2840" width="10.5703125" style="130" bestFit="1" customWidth="1"/>
    <col min="2841" max="2841" width="17.7109375" style="130" bestFit="1" customWidth="1"/>
    <col min="2842" max="2842" width="2.7109375" style="130" customWidth="1"/>
    <col min="2843" max="2843" width="12.42578125" style="130" bestFit="1" customWidth="1"/>
    <col min="2844" max="2844" width="11.85546875" style="130" bestFit="1" customWidth="1"/>
    <col min="2845" max="2848" width="15.42578125" style="130" bestFit="1" customWidth="1"/>
    <col min="2849" max="2849" width="13.7109375" style="130" bestFit="1" customWidth="1"/>
    <col min="2850" max="2850" width="13.28515625" style="130" bestFit="1" customWidth="1"/>
    <col min="2851" max="2851" width="2.7109375" style="130" customWidth="1"/>
    <col min="2852" max="2852" width="10.7109375" style="130" customWidth="1"/>
    <col min="2853" max="2853" width="11.85546875" style="130" bestFit="1" customWidth="1"/>
    <col min="2854" max="2857" width="15.42578125" style="130" bestFit="1" customWidth="1"/>
    <col min="2858" max="2858" width="13.7109375" style="130" bestFit="1" customWidth="1"/>
    <col min="2859" max="2859" width="17.7109375" style="130" bestFit="1" customWidth="1"/>
    <col min="2860" max="3074" width="9.140625" style="130"/>
    <col min="3075" max="3075" width="20.42578125" style="130" bestFit="1" customWidth="1"/>
    <col min="3076" max="3076" width="9.42578125" style="130" customWidth="1"/>
    <col min="3077" max="3077" width="8" style="130" customWidth="1"/>
    <col min="3078" max="3078" width="12.5703125" style="130" customWidth="1"/>
    <col min="3079" max="3079" width="7.140625" style="130" customWidth="1"/>
    <col min="3080" max="3080" width="54.28515625" style="130" customWidth="1"/>
    <col min="3081" max="3081" width="11.85546875" style="130" bestFit="1" customWidth="1"/>
    <col min="3082" max="3082" width="11.85546875" style="130" customWidth="1"/>
    <col min="3083" max="3086" width="15.42578125" style="130" bestFit="1" customWidth="1"/>
    <col min="3087" max="3087" width="10.5703125" style="130" bestFit="1" customWidth="1"/>
    <col min="3088" max="3088" width="13.28515625" style="130" bestFit="1" customWidth="1"/>
    <col min="3089" max="3089" width="2.7109375" style="130" customWidth="1"/>
    <col min="3090" max="3090" width="12.42578125" style="130" bestFit="1" customWidth="1"/>
    <col min="3091" max="3091" width="11.85546875" style="130" bestFit="1" customWidth="1"/>
    <col min="3092" max="3095" width="15.42578125" style="130" bestFit="1" customWidth="1"/>
    <col min="3096" max="3096" width="10.5703125" style="130" bestFit="1" customWidth="1"/>
    <col min="3097" max="3097" width="17.7109375" style="130" bestFit="1" customWidth="1"/>
    <col min="3098" max="3098" width="2.7109375" style="130" customWidth="1"/>
    <col min="3099" max="3099" width="12.42578125" style="130" bestFit="1" customWidth="1"/>
    <col min="3100" max="3100" width="11.85546875" style="130" bestFit="1" customWidth="1"/>
    <col min="3101" max="3104" width="15.42578125" style="130" bestFit="1" customWidth="1"/>
    <col min="3105" max="3105" width="13.7109375" style="130" bestFit="1" customWidth="1"/>
    <col min="3106" max="3106" width="13.28515625" style="130" bestFit="1" customWidth="1"/>
    <col min="3107" max="3107" width="2.7109375" style="130" customWidth="1"/>
    <col min="3108" max="3108" width="10.7109375" style="130" customWidth="1"/>
    <col min="3109" max="3109" width="11.85546875" style="130" bestFit="1" customWidth="1"/>
    <col min="3110" max="3113" width="15.42578125" style="130" bestFit="1" customWidth="1"/>
    <col min="3114" max="3114" width="13.7109375" style="130" bestFit="1" customWidth="1"/>
    <col min="3115" max="3115" width="17.7109375" style="130" bestFit="1" customWidth="1"/>
    <col min="3116" max="3330" width="9.140625" style="130"/>
    <col min="3331" max="3331" width="20.42578125" style="130" bestFit="1" customWidth="1"/>
    <col min="3332" max="3332" width="9.42578125" style="130" customWidth="1"/>
    <col min="3333" max="3333" width="8" style="130" customWidth="1"/>
    <col min="3334" max="3334" width="12.5703125" style="130" customWidth="1"/>
    <col min="3335" max="3335" width="7.140625" style="130" customWidth="1"/>
    <col min="3336" max="3336" width="54.28515625" style="130" customWidth="1"/>
    <col min="3337" max="3337" width="11.85546875" style="130" bestFit="1" customWidth="1"/>
    <col min="3338" max="3338" width="11.85546875" style="130" customWidth="1"/>
    <col min="3339" max="3342" width="15.42578125" style="130" bestFit="1" customWidth="1"/>
    <col min="3343" max="3343" width="10.5703125" style="130" bestFit="1" customWidth="1"/>
    <col min="3344" max="3344" width="13.28515625" style="130" bestFit="1" customWidth="1"/>
    <col min="3345" max="3345" width="2.7109375" style="130" customWidth="1"/>
    <col min="3346" max="3346" width="12.42578125" style="130" bestFit="1" customWidth="1"/>
    <col min="3347" max="3347" width="11.85546875" style="130" bestFit="1" customWidth="1"/>
    <col min="3348" max="3351" width="15.42578125" style="130" bestFit="1" customWidth="1"/>
    <col min="3352" max="3352" width="10.5703125" style="130" bestFit="1" customWidth="1"/>
    <col min="3353" max="3353" width="17.7109375" style="130" bestFit="1" customWidth="1"/>
    <col min="3354" max="3354" width="2.7109375" style="130" customWidth="1"/>
    <col min="3355" max="3355" width="12.42578125" style="130" bestFit="1" customWidth="1"/>
    <col min="3356" max="3356" width="11.85546875" style="130" bestFit="1" customWidth="1"/>
    <col min="3357" max="3360" width="15.42578125" style="130" bestFit="1" customWidth="1"/>
    <col min="3361" max="3361" width="13.7109375" style="130" bestFit="1" customWidth="1"/>
    <col min="3362" max="3362" width="13.28515625" style="130" bestFit="1" customWidth="1"/>
    <col min="3363" max="3363" width="2.7109375" style="130" customWidth="1"/>
    <col min="3364" max="3364" width="10.7109375" style="130" customWidth="1"/>
    <col min="3365" max="3365" width="11.85546875" style="130" bestFit="1" customWidth="1"/>
    <col min="3366" max="3369" width="15.42578125" style="130" bestFit="1" customWidth="1"/>
    <col min="3370" max="3370" width="13.7109375" style="130" bestFit="1" customWidth="1"/>
    <col min="3371" max="3371" width="17.7109375" style="130" bestFit="1" customWidth="1"/>
    <col min="3372" max="3586" width="9.140625" style="130"/>
    <col min="3587" max="3587" width="20.42578125" style="130" bestFit="1" customWidth="1"/>
    <col min="3588" max="3588" width="9.42578125" style="130" customWidth="1"/>
    <col min="3589" max="3589" width="8" style="130" customWidth="1"/>
    <col min="3590" max="3590" width="12.5703125" style="130" customWidth="1"/>
    <col min="3591" max="3591" width="7.140625" style="130" customWidth="1"/>
    <col min="3592" max="3592" width="54.28515625" style="130" customWidth="1"/>
    <col min="3593" max="3593" width="11.85546875" style="130" bestFit="1" customWidth="1"/>
    <col min="3594" max="3594" width="11.85546875" style="130" customWidth="1"/>
    <col min="3595" max="3598" width="15.42578125" style="130" bestFit="1" customWidth="1"/>
    <col min="3599" max="3599" width="10.5703125" style="130" bestFit="1" customWidth="1"/>
    <col min="3600" max="3600" width="13.28515625" style="130" bestFit="1" customWidth="1"/>
    <col min="3601" max="3601" width="2.7109375" style="130" customWidth="1"/>
    <col min="3602" max="3602" width="12.42578125" style="130" bestFit="1" customWidth="1"/>
    <col min="3603" max="3603" width="11.85546875" style="130" bestFit="1" customWidth="1"/>
    <col min="3604" max="3607" width="15.42578125" style="130" bestFit="1" customWidth="1"/>
    <col min="3608" max="3608" width="10.5703125" style="130" bestFit="1" customWidth="1"/>
    <col min="3609" max="3609" width="17.7109375" style="130" bestFit="1" customWidth="1"/>
    <col min="3610" max="3610" width="2.7109375" style="130" customWidth="1"/>
    <col min="3611" max="3611" width="12.42578125" style="130" bestFit="1" customWidth="1"/>
    <col min="3612" max="3612" width="11.85546875" style="130" bestFit="1" customWidth="1"/>
    <col min="3613" max="3616" width="15.42578125" style="130" bestFit="1" customWidth="1"/>
    <col min="3617" max="3617" width="13.7109375" style="130" bestFit="1" customWidth="1"/>
    <col min="3618" max="3618" width="13.28515625" style="130" bestFit="1" customWidth="1"/>
    <col min="3619" max="3619" width="2.7109375" style="130" customWidth="1"/>
    <col min="3620" max="3620" width="10.7109375" style="130" customWidth="1"/>
    <col min="3621" max="3621" width="11.85546875" style="130" bestFit="1" customWidth="1"/>
    <col min="3622" max="3625" width="15.42578125" style="130" bestFit="1" customWidth="1"/>
    <col min="3626" max="3626" width="13.7109375" style="130" bestFit="1" customWidth="1"/>
    <col min="3627" max="3627" width="17.7109375" style="130" bestFit="1" customWidth="1"/>
    <col min="3628" max="3842" width="9.140625" style="130"/>
    <col min="3843" max="3843" width="20.42578125" style="130" bestFit="1" customWidth="1"/>
    <col min="3844" max="3844" width="9.42578125" style="130" customWidth="1"/>
    <col min="3845" max="3845" width="8" style="130" customWidth="1"/>
    <col min="3846" max="3846" width="12.5703125" style="130" customWidth="1"/>
    <col min="3847" max="3847" width="7.140625" style="130" customWidth="1"/>
    <col min="3848" max="3848" width="54.28515625" style="130" customWidth="1"/>
    <col min="3849" max="3849" width="11.85546875" style="130" bestFit="1" customWidth="1"/>
    <col min="3850" max="3850" width="11.85546875" style="130" customWidth="1"/>
    <col min="3851" max="3854" width="15.42578125" style="130" bestFit="1" customWidth="1"/>
    <col min="3855" max="3855" width="10.5703125" style="130" bestFit="1" customWidth="1"/>
    <col min="3856" max="3856" width="13.28515625" style="130" bestFit="1" customWidth="1"/>
    <col min="3857" max="3857" width="2.7109375" style="130" customWidth="1"/>
    <col min="3858" max="3858" width="12.42578125" style="130" bestFit="1" customWidth="1"/>
    <col min="3859" max="3859" width="11.85546875" style="130" bestFit="1" customWidth="1"/>
    <col min="3860" max="3863" width="15.42578125" style="130" bestFit="1" customWidth="1"/>
    <col min="3864" max="3864" width="10.5703125" style="130" bestFit="1" customWidth="1"/>
    <col min="3865" max="3865" width="17.7109375" style="130" bestFit="1" customWidth="1"/>
    <col min="3866" max="3866" width="2.7109375" style="130" customWidth="1"/>
    <col min="3867" max="3867" width="12.42578125" style="130" bestFit="1" customWidth="1"/>
    <col min="3868" max="3868" width="11.85546875" style="130" bestFit="1" customWidth="1"/>
    <col min="3869" max="3872" width="15.42578125" style="130" bestFit="1" customWidth="1"/>
    <col min="3873" max="3873" width="13.7109375" style="130" bestFit="1" customWidth="1"/>
    <col min="3874" max="3874" width="13.28515625" style="130" bestFit="1" customWidth="1"/>
    <col min="3875" max="3875" width="2.7109375" style="130" customWidth="1"/>
    <col min="3876" max="3876" width="10.7109375" style="130" customWidth="1"/>
    <col min="3877" max="3877" width="11.85546875" style="130" bestFit="1" customWidth="1"/>
    <col min="3878" max="3881" width="15.42578125" style="130" bestFit="1" customWidth="1"/>
    <col min="3882" max="3882" width="13.7109375" style="130" bestFit="1" customWidth="1"/>
    <col min="3883" max="3883" width="17.7109375" style="130" bestFit="1" customWidth="1"/>
    <col min="3884" max="4098" width="9.140625" style="130"/>
    <col min="4099" max="4099" width="20.42578125" style="130" bestFit="1" customWidth="1"/>
    <col min="4100" max="4100" width="9.42578125" style="130" customWidth="1"/>
    <col min="4101" max="4101" width="8" style="130" customWidth="1"/>
    <col min="4102" max="4102" width="12.5703125" style="130" customWidth="1"/>
    <col min="4103" max="4103" width="7.140625" style="130" customWidth="1"/>
    <col min="4104" max="4104" width="54.28515625" style="130" customWidth="1"/>
    <col min="4105" max="4105" width="11.85546875" style="130" bestFit="1" customWidth="1"/>
    <col min="4106" max="4106" width="11.85546875" style="130" customWidth="1"/>
    <col min="4107" max="4110" width="15.42578125" style="130" bestFit="1" customWidth="1"/>
    <col min="4111" max="4111" width="10.5703125" style="130" bestFit="1" customWidth="1"/>
    <col min="4112" max="4112" width="13.28515625" style="130" bestFit="1" customWidth="1"/>
    <col min="4113" max="4113" width="2.7109375" style="130" customWidth="1"/>
    <col min="4114" max="4114" width="12.42578125" style="130" bestFit="1" customWidth="1"/>
    <col min="4115" max="4115" width="11.85546875" style="130" bestFit="1" customWidth="1"/>
    <col min="4116" max="4119" width="15.42578125" style="130" bestFit="1" customWidth="1"/>
    <col min="4120" max="4120" width="10.5703125" style="130" bestFit="1" customWidth="1"/>
    <col min="4121" max="4121" width="17.7109375" style="130" bestFit="1" customWidth="1"/>
    <col min="4122" max="4122" width="2.7109375" style="130" customWidth="1"/>
    <col min="4123" max="4123" width="12.42578125" style="130" bestFit="1" customWidth="1"/>
    <col min="4124" max="4124" width="11.85546875" style="130" bestFit="1" customWidth="1"/>
    <col min="4125" max="4128" width="15.42578125" style="130" bestFit="1" customWidth="1"/>
    <col min="4129" max="4129" width="13.7109375" style="130" bestFit="1" customWidth="1"/>
    <col min="4130" max="4130" width="13.28515625" style="130" bestFit="1" customWidth="1"/>
    <col min="4131" max="4131" width="2.7109375" style="130" customWidth="1"/>
    <col min="4132" max="4132" width="10.7109375" style="130" customWidth="1"/>
    <col min="4133" max="4133" width="11.85546875" style="130" bestFit="1" customWidth="1"/>
    <col min="4134" max="4137" width="15.42578125" style="130" bestFit="1" customWidth="1"/>
    <col min="4138" max="4138" width="13.7109375" style="130" bestFit="1" customWidth="1"/>
    <col min="4139" max="4139" width="17.7109375" style="130" bestFit="1" customWidth="1"/>
    <col min="4140" max="4354" width="9.140625" style="130"/>
    <col min="4355" max="4355" width="20.42578125" style="130" bestFit="1" customWidth="1"/>
    <col min="4356" max="4356" width="9.42578125" style="130" customWidth="1"/>
    <col min="4357" max="4357" width="8" style="130" customWidth="1"/>
    <col min="4358" max="4358" width="12.5703125" style="130" customWidth="1"/>
    <col min="4359" max="4359" width="7.140625" style="130" customWidth="1"/>
    <col min="4360" max="4360" width="54.28515625" style="130" customWidth="1"/>
    <col min="4361" max="4361" width="11.85546875" style="130" bestFit="1" customWidth="1"/>
    <col min="4362" max="4362" width="11.85546875" style="130" customWidth="1"/>
    <col min="4363" max="4366" width="15.42578125" style="130" bestFit="1" customWidth="1"/>
    <col min="4367" max="4367" width="10.5703125" style="130" bestFit="1" customWidth="1"/>
    <col min="4368" max="4368" width="13.28515625" style="130" bestFit="1" customWidth="1"/>
    <col min="4369" max="4369" width="2.7109375" style="130" customWidth="1"/>
    <col min="4370" max="4370" width="12.42578125" style="130" bestFit="1" customWidth="1"/>
    <col min="4371" max="4371" width="11.85546875" style="130" bestFit="1" customWidth="1"/>
    <col min="4372" max="4375" width="15.42578125" style="130" bestFit="1" customWidth="1"/>
    <col min="4376" max="4376" width="10.5703125" style="130" bestFit="1" customWidth="1"/>
    <col min="4377" max="4377" width="17.7109375" style="130" bestFit="1" customWidth="1"/>
    <col min="4378" max="4378" width="2.7109375" style="130" customWidth="1"/>
    <col min="4379" max="4379" width="12.42578125" style="130" bestFit="1" customWidth="1"/>
    <col min="4380" max="4380" width="11.85546875" style="130" bestFit="1" customWidth="1"/>
    <col min="4381" max="4384" width="15.42578125" style="130" bestFit="1" customWidth="1"/>
    <col min="4385" max="4385" width="13.7109375" style="130" bestFit="1" customWidth="1"/>
    <col min="4386" max="4386" width="13.28515625" style="130" bestFit="1" customWidth="1"/>
    <col min="4387" max="4387" width="2.7109375" style="130" customWidth="1"/>
    <col min="4388" max="4388" width="10.7109375" style="130" customWidth="1"/>
    <col min="4389" max="4389" width="11.85546875" style="130" bestFit="1" customWidth="1"/>
    <col min="4390" max="4393" width="15.42578125" style="130" bestFit="1" customWidth="1"/>
    <col min="4394" max="4394" width="13.7109375" style="130" bestFit="1" customWidth="1"/>
    <col min="4395" max="4395" width="17.7109375" style="130" bestFit="1" customWidth="1"/>
    <col min="4396" max="4610" width="9.140625" style="130"/>
    <col min="4611" max="4611" width="20.42578125" style="130" bestFit="1" customWidth="1"/>
    <col min="4612" max="4612" width="9.42578125" style="130" customWidth="1"/>
    <col min="4613" max="4613" width="8" style="130" customWidth="1"/>
    <col min="4614" max="4614" width="12.5703125" style="130" customWidth="1"/>
    <col min="4615" max="4615" width="7.140625" style="130" customWidth="1"/>
    <col min="4616" max="4616" width="54.28515625" style="130" customWidth="1"/>
    <col min="4617" max="4617" width="11.85546875" style="130" bestFit="1" customWidth="1"/>
    <col min="4618" max="4618" width="11.85546875" style="130" customWidth="1"/>
    <col min="4619" max="4622" width="15.42578125" style="130" bestFit="1" customWidth="1"/>
    <col min="4623" max="4623" width="10.5703125" style="130" bestFit="1" customWidth="1"/>
    <col min="4624" max="4624" width="13.28515625" style="130" bestFit="1" customWidth="1"/>
    <col min="4625" max="4625" width="2.7109375" style="130" customWidth="1"/>
    <col min="4626" max="4626" width="12.42578125" style="130" bestFit="1" customWidth="1"/>
    <col min="4627" max="4627" width="11.85546875" style="130" bestFit="1" customWidth="1"/>
    <col min="4628" max="4631" width="15.42578125" style="130" bestFit="1" customWidth="1"/>
    <col min="4632" max="4632" width="10.5703125" style="130" bestFit="1" customWidth="1"/>
    <col min="4633" max="4633" width="17.7109375" style="130" bestFit="1" customWidth="1"/>
    <col min="4634" max="4634" width="2.7109375" style="130" customWidth="1"/>
    <col min="4635" max="4635" width="12.42578125" style="130" bestFit="1" customWidth="1"/>
    <col min="4636" max="4636" width="11.85546875" style="130" bestFit="1" customWidth="1"/>
    <col min="4637" max="4640" width="15.42578125" style="130" bestFit="1" customWidth="1"/>
    <col min="4641" max="4641" width="13.7109375" style="130" bestFit="1" customWidth="1"/>
    <col min="4642" max="4642" width="13.28515625" style="130" bestFit="1" customWidth="1"/>
    <col min="4643" max="4643" width="2.7109375" style="130" customWidth="1"/>
    <col min="4644" max="4644" width="10.7109375" style="130" customWidth="1"/>
    <col min="4645" max="4645" width="11.85546875" style="130" bestFit="1" customWidth="1"/>
    <col min="4646" max="4649" width="15.42578125" style="130" bestFit="1" customWidth="1"/>
    <col min="4650" max="4650" width="13.7109375" style="130" bestFit="1" customWidth="1"/>
    <col min="4651" max="4651" width="17.7109375" style="130" bestFit="1" customWidth="1"/>
    <col min="4652" max="4866" width="9.140625" style="130"/>
    <col min="4867" max="4867" width="20.42578125" style="130" bestFit="1" customWidth="1"/>
    <col min="4868" max="4868" width="9.42578125" style="130" customWidth="1"/>
    <col min="4869" max="4869" width="8" style="130" customWidth="1"/>
    <col min="4870" max="4870" width="12.5703125" style="130" customWidth="1"/>
    <col min="4871" max="4871" width="7.140625" style="130" customWidth="1"/>
    <col min="4872" max="4872" width="54.28515625" style="130" customWidth="1"/>
    <col min="4873" max="4873" width="11.85546875" style="130" bestFit="1" customWidth="1"/>
    <col min="4874" max="4874" width="11.85546875" style="130" customWidth="1"/>
    <col min="4875" max="4878" width="15.42578125" style="130" bestFit="1" customWidth="1"/>
    <col min="4879" max="4879" width="10.5703125" style="130" bestFit="1" customWidth="1"/>
    <col min="4880" max="4880" width="13.28515625" style="130" bestFit="1" customWidth="1"/>
    <col min="4881" max="4881" width="2.7109375" style="130" customWidth="1"/>
    <col min="4882" max="4882" width="12.42578125" style="130" bestFit="1" customWidth="1"/>
    <col min="4883" max="4883" width="11.85546875" style="130" bestFit="1" customWidth="1"/>
    <col min="4884" max="4887" width="15.42578125" style="130" bestFit="1" customWidth="1"/>
    <col min="4888" max="4888" width="10.5703125" style="130" bestFit="1" customWidth="1"/>
    <col min="4889" max="4889" width="17.7109375" style="130" bestFit="1" customWidth="1"/>
    <col min="4890" max="4890" width="2.7109375" style="130" customWidth="1"/>
    <col min="4891" max="4891" width="12.42578125" style="130" bestFit="1" customWidth="1"/>
    <col min="4892" max="4892" width="11.85546875" style="130" bestFit="1" customWidth="1"/>
    <col min="4893" max="4896" width="15.42578125" style="130" bestFit="1" customWidth="1"/>
    <col min="4897" max="4897" width="13.7109375" style="130" bestFit="1" customWidth="1"/>
    <col min="4898" max="4898" width="13.28515625" style="130" bestFit="1" customWidth="1"/>
    <col min="4899" max="4899" width="2.7109375" style="130" customWidth="1"/>
    <col min="4900" max="4900" width="10.7109375" style="130" customWidth="1"/>
    <col min="4901" max="4901" width="11.85546875" style="130" bestFit="1" customWidth="1"/>
    <col min="4902" max="4905" width="15.42578125" style="130" bestFit="1" customWidth="1"/>
    <col min="4906" max="4906" width="13.7109375" style="130" bestFit="1" customWidth="1"/>
    <col min="4907" max="4907" width="17.7109375" style="130" bestFit="1" customWidth="1"/>
    <col min="4908" max="5122" width="9.140625" style="130"/>
    <col min="5123" max="5123" width="20.42578125" style="130" bestFit="1" customWidth="1"/>
    <col min="5124" max="5124" width="9.42578125" style="130" customWidth="1"/>
    <col min="5125" max="5125" width="8" style="130" customWidth="1"/>
    <col min="5126" max="5126" width="12.5703125" style="130" customWidth="1"/>
    <col min="5127" max="5127" width="7.140625" style="130" customWidth="1"/>
    <col min="5128" max="5128" width="54.28515625" style="130" customWidth="1"/>
    <col min="5129" max="5129" width="11.85546875" style="130" bestFit="1" customWidth="1"/>
    <col min="5130" max="5130" width="11.85546875" style="130" customWidth="1"/>
    <col min="5131" max="5134" width="15.42578125" style="130" bestFit="1" customWidth="1"/>
    <col min="5135" max="5135" width="10.5703125" style="130" bestFit="1" customWidth="1"/>
    <col min="5136" max="5136" width="13.28515625" style="130" bestFit="1" customWidth="1"/>
    <col min="5137" max="5137" width="2.7109375" style="130" customWidth="1"/>
    <col min="5138" max="5138" width="12.42578125" style="130" bestFit="1" customWidth="1"/>
    <col min="5139" max="5139" width="11.85546875" style="130" bestFit="1" customWidth="1"/>
    <col min="5140" max="5143" width="15.42578125" style="130" bestFit="1" customWidth="1"/>
    <col min="5144" max="5144" width="10.5703125" style="130" bestFit="1" customWidth="1"/>
    <col min="5145" max="5145" width="17.7109375" style="130" bestFit="1" customWidth="1"/>
    <col min="5146" max="5146" width="2.7109375" style="130" customWidth="1"/>
    <col min="5147" max="5147" width="12.42578125" style="130" bestFit="1" customWidth="1"/>
    <col min="5148" max="5148" width="11.85546875" style="130" bestFit="1" customWidth="1"/>
    <col min="5149" max="5152" width="15.42578125" style="130" bestFit="1" customWidth="1"/>
    <col min="5153" max="5153" width="13.7109375" style="130" bestFit="1" customWidth="1"/>
    <col min="5154" max="5154" width="13.28515625" style="130" bestFit="1" customWidth="1"/>
    <col min="5155" max="5155" width="2.7109375" style="130" customWidth="1"/>
    <col min="5156" max="5156" width="10.7109375" style="130" customWidth="1"/>
    <col min="5157" max="5157" width="11.85546875" style="130" bestFit="1" customWidth="1"/>
    <col min="5158" max="5161" width="15.42578125" style="130" bestFit="1" customWidth="1"/>
    <col min="5162" max="5162" width="13.7109375" style="130" bestFit="1" customWidth="1"/>
    <col min="5163" max="5163" width="17.7109375" style="130" bestFit="1" customWidth="1"/>
    <col min="5164" max="5378" width="9.140625" style="130"/>
    <col min="5379" max="5379" width="20.42578125" style="130" bestFit="1" customWidth="1"/>
    <col min="5380" max="5380" width="9.42578125" style="130" customWidth="1"/>
    <col min="5381" max="5381" width="8" style="130" customWidth="1"/>
    <col min="5382" max="5382" width="12.5703125" style="130" customWidth="1"/>
    <col min="5383" max="5383" width="7.140625" style="130" customWidth="1"/>
    <col min="5384" max="5384" width="54.28515625" style="130" customWidth="1"/>
    <col min="5385" max="5385" width="11.85546875" style="130" bestFit="1" customWidth="1"/>
    <col min="5386" max="5386" width="11.85546875" style="130" customWidth="1"/>
    <col min="5387" max="5390" width="15.42578125" style="130" bestFit="1" customWidth="1"/>
    <col min="5391" max="5391" width="10.5703125" style="130" bestFit="1" customWidth="1"/>
    <col min="5392" max="5392" width="13.28515625" style="130" bestFit="1" customWidth="1"/>
    <col min="5393" max="5393" width="2.7109375" style="130" customWidth="1"/>
    <col min="5394" max="5394" width="12.42578125" style="130" bestFit="1" customWidth="1"/>
    <col min="5395" max="5395" width="11.85546875" style="130" bestFit="1" customWidth="1"/>
    <col min="5396" max="5399" width="15.42578125" style="130" bestFit="1" customWidth="1"/>
    <col min="5400" max="5400" width="10.5703125" style="130" bestFit="1" customWidth="1"/>
    <col min="5401" max="5401" width="17.7109375" style="130" bestFit="1" customWidth="1"/>
    <col min="5402" max="5402" width="2.7109375" style="130" customWidth="1"/>
    <col min="5403" max="5403" width="12.42578125" style="130" bestFit="1" customWidth="1"/>
    <col min="5404" max="5404" width="11.85546875" style="130" bestFit="1" customWidth="1"/>
    <col min="5405" max="5408" width="15.42578125" style="130" bestFit="1" customWidth="1"/>
    <col min="5409" max="5409" width="13.7109375" style="130" bestFit="1" customWidth="1"/>
    <col min="5410" max="5410" width="13.28515625" style="130" bestFit="1" customWidth="1"/>
    <col min="5411" max="5411" width="2.7109375" style="130" customWidth="1"/>
    <col min="5412" max="5412" width="10.7109375" style="130" customWidth="1"/>
    <col min="5413" max="5413" width="11.85546875" style="130" bestFit="1" customWidth="1"/>
    <col min="5414" max="5417" width="15.42578125" style="130" bestFit="1" customWidth="1"/>
    <col min="5418" max="5418" width="13.7109375" style="130" bestFit="1" customWidth="1"/>
    <col min="5419" max="5419" width="17.7109375" style="130" bestFit="1" customWidth="1"/>
    <col min="5420" max="5634" width="9.140625" style="130"/>
    <col min="5635" max="5635" width="20.42578125" style="130" bestFit="1" customWidth="1"/>
    <col min="5636" max="5636" width="9.42578125" style="130" customWidth="1"/>
    <col min="5637" max="5637" width="8" style="130" customWidth="1"/>
    <col min="5638" max="5638" width="12.5703125" style="130" customWidth="1"/>
    <col min="5639" max="5639" width="7.140625" style="130" customWidth="1"/>
    <col min="5640" max="5640" width="54.28515625" style="130" customWidth="1"/>
    <col min="5641" max="5641" width="11.85546875" style="130" bestFit="1" customWidth="1"/>
    <col min="5642" max="5642" width="11.85546875" style="130" customWidth="1"/>
    <col min="5643" max="5646" width="15.42578125" style="130" bestFit="1" customWidth="1"/>
    <col min="5647" max="5647" width="10.5703125" style="130" bestFit="1" customWidth="1"/>
    <col min="5648" max="5648" width="13.28515625" style="130" bestFit="1" customWidth="1"/>
    <col min="5649" max="5649" width="2.7109375" style="130" customWidth="1"/>
    <col min="5650" max="5650" width="12.42578125" style="130" bestFit="1" customWidth="1"/>
    <col min="5651" max="5651" width="11.85546875" style="130" bestFit="1" customWidth="1"/>
    <col min="5652" max="5655" width="15.42578125" style="130" bestFit="1" customWidth="1"/>
    <col min="5656" max="5656" width="10.5703125" style="130" bestFit="1" customWidth="1"/>
    <col min="5657" max="5657" width="17.7109375" style="130" bestFit="1" customWidth="1"/>
    <col min="5658" max="5658" width="2.7109375" style="130" customWidth="1"/>
    <col min="5659" max="5659" width="12.42578125" style="130" bestFit="1" customWidth="1"/>
    <col min="5660" max="5660" width="11.85546875" style="130" bestFit="1" customWidth="1"/>
    <col min="5661" max="5664" width="15.42578125" style="130" bestFit="1" customWidth="1"/>
    <col min="5665" max="5665" width="13.7109375" style="130" bestFit="1" customWidth="1"/>
    <col min="5666" max="5666" width="13.28515625" style="130" bestFit="1" customWidth="1"/>
    <col min="5667" max="5667" width="2.7109375" style="130" customWidth="1"/>
    <col min="5668" max="5668" width="10.7109375" style="130" customWidth="1"/>
    <col min="5669" max="5669" width="11.85546875" style="130" bestFit="1" customWidth="1"/>
    <col min="5670" max="5673" width="15.42578125" style="130" bestFit="1" customWidth="1"/>
    <col min="5674" max="5674" width="13.7109375" style="130" bestFit="1" customWidth="1"/>
    <col min="5675" max="5675" width="17.7109375" style="130" bestFit="1" customWidth="1"/>
    <col min="5676" max="5890" width="9.140625" style="130"/>
    <col min="5891" max="5891" width="20.42578125" style="130" bestFit="1" customWidth="1"/>
    <col min="5892" max="5892" width="9.42578125" style="130" customWidth="1"/>
    <col min="5893" max="5893" width="8" style="130" customWidth="1"/>
    <col min="5894" max="5894" width="12.5703125" style="130" customWidth="1"/>
    <col min="5895" max="5895" width="7.140625" style="130" customWidth="1"/>
    <col min="5896" max="5896" width="54.28515625" style="130" customWidth="1"/>
    <col min="5897" max="5897" width="11.85546875" style="130" bestFit="1" customWidth="1"/>
    <col min="5898" max="5898" width="11.85546875" style="130" customWidth="1"/>
    <col min="5899" max="5902" width="15.42578125" style="130" bestFit="1" customWidth="1"/>
    <col min="5903" max="5903" width="10.5703125" style="130" bestFit="1" customWidth="1"/>
    <col min="5904" max="5904" width="13.28515625" style="130" bestFit="1" customWidth="1"/>
    <col min="5905" max="5905" width="2.7109375" style="130" customWidth="1"/>
    <col min="5906" max="5906" width="12.42578125" style="130" bestFit="1" customWidth="1"/>
    <col min="5907" max="5907" width="11.85546875" style="130" bestFit="1" customWidth="1"/>
    <col min="5908" max="5911" width="15.42578125" style="130" bestFit="1" customWidth="1"/>
    <col min="5912" max="5912" width="10.5703125" style="130" bestFit="1" customWidth="1"/>
    <col min="5913" max="5913" width="17.7109375" style="130" bestFit="1" customWidth="1"/>
    <col min="5914" max="5914" width="2.7109375" style="130" customWidth="1"/>
    <col min="5915" max="5915" width="12.42578125" style="130" bestFit="1" customWidth="1"/>
    <col min="5916" max="5916" width="11.85546875" style="130" bestFit="1" customWidth="1"/>
    <col min="5917" max="5920" width="15.42578125" style="130" bestFit="1" customWidth="1"/>
    <col min="5921" max="5921" width="13.7109375" style="130" bestFit="1" customWidth="1"/>
    <col min="5922" max="5922" width="13.28515625" style="130" bestFit="1" customWidth="1"/>
    <col min="5923" max="5923" width="2.7109375" style="130" customWidth="1"/>
    <col min="5924" max="5924" width="10.7109375" style="130" customWidth="1"/>
    <col min="5925" max="5925" width="11.85546875" style="130" bestFit="1" customWidth="1"/>
    <col min="5926" max="5929" width="15.42578125" style="130" bestFit="1" customWidth="1"/>
    <col min="5930" max="5930" width="13.7109375" style="130" bestFit="1" customWidth="1"/>
    <col min="5931" max="5931" width="17.7109375" style="130" bestFit="1" customWidth="1"/>
    <col min="5932" max="6146" width="9.140625" style="130"/>
    <col min="6147" max="6147" width="20.42578125" style="130" bestFit="1" customWidth="1"/>
    <col min="6148" max="6148" width="9.42578125" style="130" customWidth="1"/>
    <col min="6149" max="6149" width="8" style="130" customWidth="1"/>
    <col min="6150" max="6150" width="12.5703125" style="130" customWidth="1"/>
    <col min="6151" max="6151" width="7.140625" style="130" customWidth="1"/>
    <col min="6152" max="6152" width="54.28515625" style="130" customWidth="1"/>
    <col min="6153" max="6153" width="11.85546875" style="130" bestFit="1" customWidth="1"/>
    <col min="6154" max="6154" width="11.85546875" style="130" customWidth="1"/>
    <col min="6155" max="6158" width="15.42578125" style="130" bestFit="1" customWidth="1"/>
    <col min="6159" max="6159" width="10.5703125" style="130" bestFit="1" customWidth="1"/>
    <col min="6160" max="6160" width="13.28515625" style="130" bestFit="1" customWidth="1"/>
    <col min="6161" max="6161" width="2.7109375" style="130" customWidth="1"/>
    <col min="6162" max="6162" width="12.42578125" style="130" bestFit="1" customWidth="1"/>
    <col min="6163" max="6163" width="11.85546875" style="130" bestFit="1" customWidth="1"/>
    <col min="6164" max="6167" width="15.42578125" style="130" bestFit="1" customWidth="1"/>
    <col min="6168" max="6168" width="10.5703125" style="130" bestFit="1" customWidth="1"/>
    <col min="6169" max="6169" width="17.7109375" style="130" bestFit="1" customWidth="1"/>
    <col min="6170" max="6170" width="2.7109375" style="130" customWidth="1"/>
    <col min="6171" max="6171" width="12.42578125" style="130" bestFit="1" customWidth="1"/>
    <col min="6172" max="6172" width="11.85546875" style="130" bestFit="1" customWidth="1"/>
    <col min="6173" max="6176" width="15.42578125" style="130" bestFit="1" customWidth="1"/>
    <col min="6177" max="6177" width="13.7109375" style="130" bestFit="1" customWidth="1"/>
    <col min="6178" max="6178" width="13.28515625" style="130" bestFit="1" customWidth="1"/>
    <col min="6179" max="6179" width="2.7109375" style="130" customWidth="1"/>
    <col min="6180" max="6180" width="10.7109375" style="130" customWidth="1"/>
    <col min="6181" max="6181" width="11.85546875" style="130" bestFit="1" customWidth="1"/>
    <col min="6182" max="6185" width="15.42578125" style="130" bestFit="1" customWidth="1"/>
    <col min="6186" max="6186" width="13.7109375" style="130" bestFit="1" customWidth="1"/>
    <col min="6187" max="6187" width="17.7109375" style="130" bestFit="1" customWidth="1"/>
    <col min="6188" max="6402" width="9.140625" style="130"/>
    <col min="6403" max="6403" width="20.42578125" style="130" bestFit="1" customWidth="1"/>
    <col min="6404" max="6404" width="9.42578125" style="130" customWidth="1"/>
    <col min="6405" max="6405" width="8" style="130" customWidth="1"/>
    <col min="6406" max="6406" width="12.5703125" style="130" customWidth="1"/>
    <col min="6407" max="6407" width="7.140625" style="130" customWidth="1"/>
    <col min="6408" max="6408" width="54.28515625" style="130" customWidth="1"/>
    <col min="6409" max="6409" width="11.85546875" style="130" bestFit="1" customWidth="1"/>
    <col min="6410" max="6410" width="11.85546875" style="130" customWidth="1"/>
    <col min="6411" max="6414" width="15.42578125" style="130" bestFit="1" customWidth="1"/>
    <col min="6415" max="6415" width="10.5703125" style="130" bestFit="1" customWidth="1"/>
    <col min="6416" max="6416" width="13.28515625" style="130" bestFit="1" customWidth="1"/>
    <col min="6417" max="6417" width="2.7109375" style="130" customWidth="1"/>
    <col min="6418" max="6418" width="12.42578125" style="130" bestFit="1" customWidth="1"/>
    <col min="6419" max="6419" width="11.85546875" style="130" bestFit="1" customWidth="1"/>
    <col min="6420" max="6423" width="15.42578125" style="130" bestFit="1" customWidth="1"/>
    <col min="6424" max="6424" width="10.5703125" style="130" bestFit="1" customWidth="1"/>
    <col min="6425" max="6425" width="17.7109375" style="130" bestFit="1" customWidth="1"/>
    <col min="6426" max="6426" width="2.7109375" style="130" customWidth="1"/>
    <col min="6427" max="6427" width="12.42578125" style="130" bestFit="1" customWidth="1"/>
    <col min="6428" max="6428" width="11.85546875" style="130" bestFit="1" customWidth="1"/>
    <col min="6429" max="6432" width="15.42578125" style="130" bestFit="1" customWidth="1"/>
    <col min="6433" max="6433" width="13.7109375" style="130" bestFit="1" customWidth="1"/>
    <col min="6434" max="6434" width="13.28515625" style="130" bestFit="1" customWidth="1"/>
    <col min="6435" max="6435" width="2.7109375" style="130" customWidth="1"/>
    <col min="6436" max="6436" width="10.7109375" style="130" customWidth="1"/>
    <col min="6437" max="6437" width="11.85546875" style="130" bestFit="1" customWidth="1"/>
    <col min="6438" max="6441" width="15.42578125" style="130" bestFit="1" customWidth="1"/>
    <col min="6442" max="6442" width="13.7109375" style="130" bestFit="1" customWidth="1"/>
    <col min="6443" max="6443" width="17.7109375" style="130" bestFit="1" customWidth="1"/>
    <col min="6444" max="6658" width="9.140625" style="130"/>
    <col min="6659" max="6659" width="20.42578125" style="130" bestFit="1" customWidth="1"/>
    <col min="6660" max="6660" width="9.42578125" style="130" customWidth="1"/>
    <col min="6661" max="6661" width="8" style="130" customWidth="1"/>
    <col min="6662" max="6662" width="12.5703125" style="130" customWidth="1"/>
    <col min="6663" max="6663" width="7.140625" style="130" customWidth="1"/>
    <col min="6664" max="6664" width="54.28515625" style="130" customWidth="1"/>
    <col min="6665" max="6665" width="11.85546875" style="130" bestFit="1" customWidth="1"/>
    <col min="6666" max="6666" width="11.85546875" style="130" customWidth="1"/>
    <col min="6667" max="6670" width="15.42578125" style="130" bestFit="1" customWidth="1"/>
    <col min="6671" max="6671" width="10.5703125" style="130" bestFit="1" customWidth="1"/>
    <col min="6672" max="6672" width="13.28515625" style="130" bestFit="1" customWidth="1"/>
    <col min="6673" max="6673" width="2.7109375" style="130" customWidth="1"/>
    <col min="6674" max="6674" width="12.42578125" style="130" bestFit="1" customWidth="1"/>
    <col min="6675" max="6675" width="11.85546875" style="130" bestFit="1" customWidth="1"/>
    <col min="6676" max="6679" width="15.42578125" style="130" bestFit="1" customWidth="1"/>
    <col min="6680" max="6680" width="10.5703125" style="130" bestFit="1" customWidth="1"/>
    <col min="6681" max="6681" width="17.7109375" style="130" bestFit="1" customWidth="1"/>
    <col min="6682" max="6682" width="2.7109375" style="130" customWidth="1"/>
    <col min="6683" max="6683" width="12.42578125" style="130" bestFit="1" customWidth="1"/>
    <col min="6684" max="6684" width="11.85546875" style="130" bestFit="1" customWidth="1"/>
    <col min="6685" max="6688" width="15.42578125" style="130" bestFit="1" customWidth="1"/>
    <col min="6689" max="6689" width="13.7109375" style="130" bestFit="1" customWidth="1"/>
    <col min="6690" max="6690" width="13.28515625" style="130" bestFit="1" customWidth="1"/>
    <col min="6691" max="6691" width="2.7109375" style="130" customWidth="1"/>
    <col min="6692" max="6692" width="10.7109375" style="130" customWidth="1"/>
    <col min="6693" max="6693" width="11.85546875" style="130" bestFit="1" customWidth="1"/>
    <col min="6694" max="6697" width="15.42578125" style="130" bestFit="1" customWidth="1"/>
    <col min="6698" max="6698" width="13.7109375" style="130" bestFit="1" customWidth="1"/>
    <col min="6699" max="6699" width="17.7109375" style="130" bestFit="1" customWidth="1"/>
    <col min="6700" max="6914" width="9.140625" style="130"/>
    <col min="6915" max="6915" width="20.42578125" style="130" bestFit="1" customWidth="1"/>
    <col min="6916" max="6916" width="9.42578125" style="130" customWidth="1"/>
    <col min="6917" max="6917" width="8" style="130" customWidth="1"/>
    <col min="6918" max="6918" width="12.5703125" style="130" customWidth="1"/>
    <col min="6919" max="6919" width="7.140625" style="130" customWidth="1"/>
    <col min="6920" max="6920" width="54.28515625" style="130" customWidth="1"/>
    <col min="6921" max="6921" width="11.85546875" style="130" bestFit="1" customWidth="1"/>
    <col min="6922" max="6922" width="11.85546875" style="130" customWidth="1"/>
    <col min="6923" max="6926" width="15.42578125" style="130" bestFit="1" customWidth="1"/>
    <col min="6927" max="6927" width="10.5703125" style="130" bestFit="1" customWidth="1"/>
    <col min="6928" max="6928" width="13.28515625" style="130" bestFit="1" customWidth="1"/>
    <col min="6929" max="6929" width="2.7109375" style="130" customWidth="1"/>
    <col min="6930" max="6930" width="12.42578125" style="130" bestFit="1" customWidth="1"/>
    <col min="6931" max="6931" width="11.85546875" style="130" bestFit="1" customWidth="1"/>
    <col min="6932" max="6935" width="15.42578125" style="130" bestFit="1" customWidth="1"/>
    <col min="6936" max="6936" width="10.5703125" style="130" bestFit="1" customWidth="1"/>
    <col min="6937" max="6937" width="17.7109375" style="130" bestFit="1" customWidth="1"/>
    <col min="6938" max="6938" width="2.7109375" style="130" customWidth="1"/>
    <col min="6939" max="6939" width="12.42578125" style="130" bestFit="1" customWidth="1"/>
    <col min="6940" max="6940" width="11.85546875" style="130" bestFit="1" customWidth="1"/>
    <col min="6941" max="6944" width="15.42578125" style="130" bestFit="1" customWidth="1"/>
    <col min="6945" max="6945" width="13.7109375" style="130" bestFit="1" customWidth="1"/>
    <col min="6946" max="6946" width="13.28515625" style="130" bestFit="1" customWidth="1"/>
    <col min="6947" max="6947" width="2.7109375" style="130" customWidth="1"/>
    <col min="6948" max="6948" width="10.7109375" style="130" customWidth="1"/>
    <col min="6949" max="6949" width="11.85546875" style="130" bestFit="1" customWidth="1"/>
    <col min="6950" max="6953" width="15.42578125" style="130" bestFit="1" customWidth="1"/>
    <col min="6954" max="6954" width="13.7109375" style="130" bestFit="1" customWidth="1"/>
    <col min="6955" max="6955" width="17.7109375" style="130" bestFit="1" customWidth="1"/>
    <col min="6956" max="7170" width="9.140625" style="130"/>
    <col min="7171" max="7171" width="20.42578125" style="130" bestFit="1" customWidth="1"/>
    <col min="7172" max="7172" width="9.42578125" style="130" customWidth="1"/>
    <col min="7173" max="7173" width="8" style="130" customWidth="1"/>
    <col min="7174" max="7174" width="12.5703125" style="130" customWidth="1"/>
    <col min="7175" max="7175" width="7.140625" style="130" customWidth="1"/>
    <col min="7176" max="7176" width="54.28515625" style="130" customWidth="1"/>
    <col min="7177" max="7177" width="11.85546875" style="130" bestFit="1" customWidth="1"/>
    <col min="7178" max="7178" width="11.85546875" style="130" customWidth="1"/>
    <col min="7179" max="7182" width="15.42578125" style="130" bestFit="1" customWidth="1"/>
    <col min="7183" max="7183" width="10.5703125" style="130" bestFit="1" customWidth="1"/>
    <col min="7184" max="7184" width="13.28515625" style="130" bestFit="1" customWidth="1"/>
    <col min="7185" max="7185" width="2.7109375" style="130" customWidth="1"/>
    <col min="7186" max="7186" width="12.42578125" style="130" bestFit="1" customWidth="1"/>
    <col min="7187" max="7187" width="11.85546875" style="130" bestFit="1" customWidth="1"/>
    <col min="7188" max="7191" width="15.42578125" style="130" bestFit="1" customWidth="1"/>
    <col min="7192" max="7192" width="10.5703125" style="130" bestFit="1" customWidth="1"/>
    <col min="7193" max="7193" width="17.7109375" style="130" bestFit="1" customWidth="1"/>
    <col min="7194" max="7194" width="2.7109375" style="130" customWidth="1"/>
    <col min="7195" max="7195" width="12.42578125" style="130" bestFit="1" customWidth="1"/>
    <col min="7196" max="7196" width="11.85546875" style="130" bestFit="1" customWidth="1"/>
    <col min="7197" max="7200" width="15.42578125" style="130" bestFit="1" customWidth="1"/>
    <col min="7201" max="7201" width="13.7109375" style="130" bestFit="1" customWidth="1"/>
    <col min="7202" max="7202" width="13.28515625" style="130" bestFit="1" customWidth="1"/>
    <col min="7203" max="7203" width="2.7109375" style="130" customWidth="1"/>
    <col min="7204" max="7204" width="10.7109375" style="130" customWidth="1"/>
    <col min="7205" max="7205" width="11.85546875" style="130" bestFit="1" customWidth="1"/>
    <col min="7206" max="7209" width="15.42578125" style="130" bestFit="1" customWidth="1"/>
    <col min="7210" max="7210" width="13.7109375" style="130" bestFit="1" customWidth="1"/>
    <col min="7211" max="7211" width="17.7109375" style="130" bestFit="1" customWidth="1"/>
    <col min="7212" max="7426" width="9.140625" style="130"/>
    <col min="7427" max="7427" width="20.42578125" style="130" bestFit="1" customWidth="1"/>
    <col min="7428" max="7428" width="9.42578125" style="130" customWidth="1"/>
    <col min="7429" max="7429" width="8" style="130" customWidth="1"/>
    <col min="7430" max="7430" width="12.5703125" style="130" customWidth="1"/>
    <col min="7431" max="7431" width="7.140625" style="130" customWidth="1"/>
    <col min="7432" max="7432" width="54.28515625" style="130" customWidth="1"/>
    <col min="7433" max="7433" width="11.85546875" style="130" bestFit="1" customWidth="1"/>
    <col min="7434" max="7434" width="11.85546875" style="130" customWidth="1"/>
    <col min="7435" max="7438" width="15.42578125" style="130" bestFit="1" customWidth="1"/>
    <col min="7439" max="7439" width="10.5703125" style="130" bestFit="1" customWidth="1"/>
    <col min="7440" max="7440" width="13.28515625" style="130" bestFit="1" customWidth="1"/>
    <col min="7441" max="7441" width="2.7109375" style="130" customWidth="1"/>
    <col min="7442" max="7442" width="12.42578125" style="130" bestFit="1" customWidth="1"/>
    <col min="7443" max="7443" width="11.85546875" style="130" bestFit="1" customWidth="1"/>
    <col min="7444" max="7447" width="15.42578125" style="130" bestFit="1" customWidth="1"/>
    <col min="7448" max="7448" width="10.5703125" style="130" bestFit="1" customWidth="1"/>
    <col min="7449" max="7449" width="17.7109375" style="130" bestFit="1" customWidth="1"/>
    <col min="7450" max="7450" width="2.7109375" style="130" customWidth="1"/>
    <col min="7451" max="7451" width="12.42578125" style="130" bestFit="1" customWidth="1"/>
    <col min="7452" max="7452" width="11.85546875" style="130" bestFit="1" customWidth="1"/>
    <col min="7453" max="7456" width="15.42578125" style="130" bestFit="1" customWidth="1"/>
    <col min="7457" max="7457" width="13.7109375" style="130" bestFit="1" customWidth="1"/>
    <col min="7458" max="7458" width="13.28515625" style="130" bestFit="1" customWidth="1"/>
    <col min="7459" max="7459" width="2.7109375" style="130" customWidth="1"/>
    <col min="7460" max="7460" width="10.7109375" style="130" customWidth="1"/>
    <col min="7461" max="7461" width="11.85546875" style="130" bestFit="1" customWidth="1"/>
    <col min="7462" max="7465" width="15.42578125" style="130" bestFit="1" customWidth="1"/>
    <col min="7466" max="7466" width="13.7109375" style="130" bestFit="1" customWidth="1"/>
    <col min="7467" max="7467" width="17.7109375" style="130" bestFit="1" customWidth="1"/>
    <col min="7468" max="7682" width="9.140625" style="130"/>
    <col min="7683" max="7683" width="20.42578125" style="130" bestFit="1" customWidth="1"/>
    <col min="7684" max="7684" width="9.42578125" style="130" customWidth="1"/>
    <col min="7685" max="7685" width="8" style="130" customWidth="1"/>
    <col min="7686" max="7686" width="12.5703125" style="130" customWidth="1"/>
    <col min="7687" max="7687" width="7.140625" style="130" customWidth="1"/>
    <col min="7688" max="7688" width="54.28515625" style="130" customWidth="1"/>
    <col min="7689" max="7689" width="11.85546875" style="130" bestFit="1" customWidth="1"/>
    <col min="7690" max="7690" width="11.85546875" style="130" customWidth="1"/>
    <col min="7691" max="7694" width="15.42578125" style="130" bestFit="1" customWidth="1"/>
    <col min="7695" max="7695" width="10.5703125" style="130" bestFit="1" customWidth="1"/>
    <col min="7696" max="7696" width="13.28515625" style="130" bestFit="1" customWidth="1"/>
    <col min="7697" max="7697" width="2.7109375" style="130" customWidth="1"/>
    <col min="7698" max="7698" width="12.42578125" style="130" bestFit="1" customWidth="1"/>
    <col min="7699" max="7699" width="11.85546875" style="130" bestFit="1" customWidth="1"/>
    <col min="7700" max="7703" width="15.42578125" style="130" bestFit="1" customWidth="1"/>
    <col min="7704" max="7704" width="10.5703125" style="130" bestFit="1" customWidth="1"/>
    <col min="7705" max="7705" width="17.7109375" style="130" bestFit="1" customWidth="1"/>
    <col min="7706" max="7706" width="2.7109375" style="130" customWidth="1"/>
    <col min="7707" max="7707" width="12.42578125" style="130" bestFit="1" customWidth="1"/>
    <col min="7708" max="7708" width="11.85546875" style="130" bestFit="1" customWidth="1"/>
    <col min="7709" max="7712" width="15.42578125" style="130" bestFit="1" customWidth="1"/>
    <col min="7713" max="7713" width="13.7109375" style="130" bestFit="1" customWidth="1"/>
    <col min="7714" max="7714" width="13.28515625" style="130" bestFit="1" customWidth="1"/>
    <col min="7715" max="7715" width="2.7109375" style="130" customWidth="1"/>
    <col min="7716" max="7716" width="10.7109375" style="130" customWidth="1"/>
    <col min="7717" max="7717" width="11.85546875" style="130" bestFit="1" customWidth="1"/>
    <col min="7718" max="7721" width="15.42578125" style="130" bestFit="1" customWidth="1"/>
    <col min="7722" max="7722" width="13.7109375" style="130" bestFit="1" customWidth="1"/>
    <col min="7723" max="7723" width="17.7109375" style="130" bestFit="1" customWidth="1"/>
    <col min="7724" max="7938" width="9.140625" style="130"/>
    <col min="7939" max="7939" width="20.42578125" style="130" bestFit="1" customWidth="1"/>
    <col min="7940" max="7940" width="9.42578125" style="130" customWidth="1"/>
    <col min="7941" max="7941" width="8" style="130" customWidth="1"/>
    <col min="7942" max="7942" width="12.5703125" style="130" customWidth="1"/>
    <col min="7943" max="7943" width="7.140625" style="130" customWidth="1"/>
    <col min="7944" max="7944" width="54.28515625" style="130" customWidth="1"/>
    <col min="7945" max="7945" width="11.85546875" style="130" bestFit="1" customWidth="1"/>
    <col min="7946" max="7946" width="11.85546875" style="130" customWidth="1"/>
    <col min="7947" max="7950" width="15.42578125" style="130" bestFit="1" customWidth="1"/>
    <col min="7951" max="7951" width="10.5703125" style="130" bestFit="1" customWidth="1"/>
    <col min="7952" max="7952" width="13.28515625" style="130" bestFit="1" customWidth="1"/>
    <col min="7953" max="7953" width="2.7109375" style="130" customWidth="1"/>
    <col min="7954" max="7954" width="12.42578125" style="130" bestFit="1" customWidth="1"/>
    <col min="7955" max="7955" width="11.85546875" style="130" bestFit="1" customWidth="1"/>
    <col min="7956" max="7959" width="15.42578125" style="130" bestFit="1" customWidth="1"/>
    <col min="7960" max="7960" width="10.5703125" style="130" bestFit="1" customWidth="1"/>
    <col min="7961" max="7961" width="17.7109375" style="130" bestFit="1" customWidth="1"/>
    <col min="7962" max="7962" width="2.7109375" style="130" customWidth="1"/>
    <col min="7963" max="7963" width="12.42578125" style="130" bestFit="1" customWidth="1"/>
    <col min="7964" max="7964" width="11.85546875" style="130" bestFit="1" customWidth="1"/>
    <col min="7965" max="7968" width="15.42578125" style="130" bestFit="1" customWidth="1"/>
    <col min="7969" max="7969" width="13.7109375" style="130" bestFit="1" customWidth="1"/>
    <col min="7970" max="7970" width="13.28515625" style="130" bestFit="1" customWidth="1"/>
    <col min="7971" max="7971" width="2.7109375" style="130" customWidth="1"/>
    <col min="7972" max="7972" width="10.7109375" style="130" customWidth="1"/>
    <col min="7973" max="7973" width="11.85546875" style="130" bestFit="1" customWidth="1"/>
    <col min="7974" max="7977" width="15.42578125" style="130" bestFit="1" customWidth="1"/>
    <col min="7978" max="7978" width="13.7109375" style="130" bestFit="1" customWidth="1"/>
    <col min="7979" max="7979" width="17.7109375" style="130" bestFit="1" customWidth="1"/>
    <col min="7980" max="8194" width="9.140625" style="130"/>
    <col min="8195" max="8195" width="20.42578125" style="130" bestFit="1" customWidth="1"/>
    <col min="8196" max="8196" width="9.42578125" style="130" customWidth="1"/>
    <col min="8197" max="8197" width="8" style="130" customWidth="1"/>
    <col min="8198" max="8198" width="12.5703125" style="130" customWidth="1"/>
    <col min="8199" max="8199" width="7.140625" style="130" customWidth="1"/>
    <col min="8200" max="8200" width="54.28515625" style="130" customWidth="1"/>
    <col min="8201" max="8201" width="11.85546875" style="130" bestFit="1" customWidth="1"/>
    <col min="8202" max="8202" width="11.85546875" style="130" customWidth="1"/>
    <col min="8203" max="8206" width="15.42578125" style="130" bestFit="1" customWidth="1"/>
    <col min="8207" max="8207" width="10.5703125" style="130" bestFit="1" customWidth="1"/>
    <col min="8208" max="8208" width="13.28515625" style="130" bestFit="1" customWidth="1"/>
    <col min="8209" max="8209" width="2.7109375" style="130" customWidth="1"/>
    <col min="8210" max="8210" width="12.42578125" style="130" bestFit="1" customWidth="1"/>
    <col min="8211" max="8211" width="11.85546875" style="130" bestFit="1" customWidth="1"/>
    <col min="8212" max="8215" width="15.42578125" style="130" bestFit="1" customWidth="1"/>
    <col min="8216" max="8216" width="10.5703125" style="130" bestFit="1" customWidth="1"/>
    <col min="8217" max="8217" width="17.7109375" style="130" bestFit="1" customWidth="1"/>
    <col min="8218" max="8218" width="2.7109375" style="130" customWidth="1"/>
    <col min="8219" max="8219" width="12.42578125" style="130" bestFit="1" customWidth="1"/>
    <col min="8220" max="8220" width="11.85546875" style="130" bestFit="1" customWidth="1"/>
    <col min="8221" max="8224" width="15.42578125" style="130" bestFit="1" customWidth="1"/>
    <col min="8225" max="8225" width="13.7109375" style="130" bestFit="1" customWidth="1"/>
    <col min="8226" max="8226" width="13.28515625" style="130" bestFit="1" customWidth="1"/>
    <col min="8227" max="8227" width="2.7109375" style="130" customWidth="1"/>
    <col min="8228" max="8228" width="10.7109375" style="130" customWidth="1"/>
    <col min="8229" max="8229" width="11.85546875" style="130" bestFit="1" customWidth="1"/>
    <col min="8230" max="8233" width="15.42578125" style="130" bestFit="1" customWidth="1"/>
    <col min="8234" max="8234" width="13.7109375" style="130" bestFit="1" customWidth="1"/>
    <col min="8235" max="8235" width="17.7109375" style="130" bestFit="1" customWidth="1"/>
    <col min="8236" max="8450" width="9.140625" style="130"/>
    <col min="8451" max="8451" width="20.42578125" style="130" bestFit="1" customWidth="1"/>
    <col min="8452" max="8452" width="9.42578125" style="130" customWidth="1"/>
    <col min="8453" max="8453" width="8" style="130" customWidth="1"/>
    <col min="8454" max="8454" width="12.5703125" style="130" customWidth="1"/>
    <col min="8455" max="8455" width="7.140625" style="130" customWidth="1"/>
    <col min="8456" max="8456" width="54.28515625" style="130" customWidth="1"/>
    <col min="8457" max="8457" width="11.85546875" style="130" bestFit="1" customWidth="1"/>
    <col min="8458" max="8458" width="11.85546875" style="130" customWidth="1"/>
    <col min="8459" max="8462" width="15.42578125" style="130" bestFit="1" customWidth="1"/>
    <col min="8463" max="8463" width="10.5703125" style="130" bestFit="1" customWidth="1"/>
    <col min="8464" max="8464" width="13.28515625" style="130" bestFit="1" customWidth="1"/>
    <col min="8465" max="8465" width="2.7109375" style="130" customWidth="1"/>
    <col min="8466" max="8466" width="12.42578125" style="130" bestFit="1" customWidth="1"/>
    <col min="8467" max="8467" width="11.85546875" style="130" bestFit="1" customWidth="1"/>
    <col min="8468" max="8471" width="15.42578125" style="130" bestFit="1" customWidth="1"/>
    <col min="8472" max="8472" width="10.5703125" style="130" bestFit="1" customWidth="1"/>
    <col min="8473" max="8473" width="17.7109375" style="130" bestFit="1" customWidth="1"/>
    <col min="8474" max="8474" width="2.7109375" style="130" customWidth="1"/>
    <col min="8475" max="8475" width="12.42578125" style="130" bestFit="1" customWidth="1"/>
    <col min="8476" max="8476" width="11.85546875" style="130" bestFit="1" customWidth="1"/>
    <col min="8477" max="8480" width="15.42578125" style="130" bestFit="1" customWidth="1"/>
    <col min="8481" max="8481" width="13.7109375" style="130" bestFit="1" customWidth="1"/>
    <col min="8482" max="8482" width="13.28515625" style="130" bestFit="1" customWidth="1"/>
    <col min="8483" max="8483" width="2.7109375" style="130" customWidth="1"/>
    <col min="8484" max="8484" width="10.7109375" style="130" customWidth="1"/>
    <col min="8485" max="8485" width="11.85546875" style="130" bestFit="1" customWidth="1"/>
    <col min="8486" max="8489" width="15.42578125" style="130" bestFit="1" customWidth="1"/>
    <col min="8490" max="8490" width="13.7109375" style="130" bestFit="1" customWidth="1"/>
    <col min="8491" max="8491" width="17.7109375" style="130" bestFit="1" customWidth="1"/>
    <col min="8492" max="8706" width="9.140625" style="130"/>
    <col min="8707" max="8707" width="20.42578125" style="130" bestFit="1" customWidth="1"/>
    <col min="8708" max="8708" width="9.42578125" style="130" customWidth="1"/>
    <col min="8709" max="8709" width="8" style="130" customWidth="1"/>
    <col min="8710" max="8710" width="12.5703125" style="130" customWidth="1"/>
    <col min="8711" max="8711" width="7.140625" style="130" customWidth="1"/>
    <col min="8712" max="8712" width="54.28515625" style="130" customWidth="1"/>
    <col min="8713" max="8713" width="11.85546875" style="130" bestFit="1" customWidth="1"/>
    <col min="8714" max="8714" width="11.85546875" style="130" customWidth="1"/>
    <col min="8715" max="8718" width="15.42578125" style="130" bestFit="1" customWidth="1"/>
    <col min="8719" max="8719" width="10.5703125" style="130" bestFit="1" customWidth="1"/>
    <col min="8720" max="8720" width="13.28515625" style="130" bestFit="1" customWidth="1"/>
    <col min="8721" max="8721" width="2.7109375" style="130" customWidth="1"/>
    <col min="8722" max="8722" width="12.42578125" style="130" bestFit="1" customWidth="1"/>
    <col min="8723" max="8723" width="11.85546875" style="130" bestFit="1" customWidth="1"/>
    <col min="8724" max="8727" width="15.42578125" style="130" bestFit="1" customWidth="1"/>
    <col min="8728" max="8728" width="10.5703125" style="130" bestFit="1" customWidth="1"/>
    <col min="8729" max="8729" width="17.7109375" style="130" bestFit="1" customWidth="1"/>
    <col min="8730" max="8730" width="2.7109375" style="130" customWidth="1"/>
    <col min="8731" max="8731" width="12.42578125" style="130" bestFit="1" customWidth="1"/>
    <col min="8732" max="8732" width="11.85546875" style="130" bestFit="1" customWidth="1"/>
    <col min="8733" max="8736" width="15.42578125" style="130" bestFit="1" customWidth="1"/>
    <col min="8737" max="8737" width="13.7109375" style="130" bestFit="1" customWidth="1"/>
    <col min="8738" max="8738" width="13.28515625" style="130" bestFit="1" customWidth="1"/>
    <col min="8739" max="8739" width="2.7109375" style="130" customWidth="1"/>
    <col min="8740" max="8740" width="10.7109375" style="130" customWidth="1"/>
    <col min="8741" max="8741" width="11.85546875" style="130" bestFit="1" customWidth="1"/>
    <col min="8742" max="8745" width="15.42578125" style="130" bestFit="1" customWidth="1"/>
    <col min="8746" max="8746" width="13.7109375" style="130" bestFit="1" customWidth="1"/>
    <col min="8747" max="8747" width="17.7109375" style="130" bestFit="1" customWidth="1"/>
    <col min="8748" max="8962" width="9.140625" style="130"/>
    <col min="8963" max="8963" width="20.42578125" style="130" bestFit="1" customWidth="1"/>
    <col min="8964" max="8964" width="9.42578125" style="130" customWidth="1"/>
    <col min="8965" max="8965" width="8" style="130" customWidth="1"/>
    <col min="8966" max="8966" width="12.5703125" style="130" customWidth="1"/>
    <col min="8967" max="8967" width="7.140625" style="130" customWidth="1"/>
    <col min="8968" max="8968" width="54.28515625" style="130" customWidth="1"/>
    <col min="8969" max="8969" width="11.85546875" style="130" bestFit="1" customWidth="1"/>
    <col min="8970" max="8970" width="11.85546875" style="130" customWidth="1"/>
    <col min="8971" max="8974" width="15.42578125" style="130" bestFit="1" customWidth="1"/>
    <col min="8975" max="8975" width="10.5703125" style="130" bestFit="1" customWidth="1"/>
    <col min="8976" max="8976" width="13.28515625" style="130" bestFit="1" customWidth="1"/>
    <col min="8977" max="8977" width="2.7109375" style="130" customWidth="1"/>
    <col min="8978" max="8978" width="12.42578125" style="130" bestFit="1" customWidth="1"/>
    <col min="8979" max="8979" width="11.85546875" style="130" bestFit="1" customWidth="1"/>
    <col min="8980" max="8983" width="15.42578125" style="130" bestFit="1" customWidth="1"/>
    <col min="8984" max="8984" width="10.5703125" style="130" bestFit="1" customWidth="1"/>
    <col min="8985" max="8985" width="17.7109375" style="130" bestFit="1" customWidth="1"/>
    <col min="8986" max="8986" width="2.7109375" style="130" customWidth="1"/>
    <col min="8987" max="8987" width="12.42578125" style="130" bestFit="1" customWidth="1"/>
    <col min="8988" max="8988" width="11.85546875" style="130" bestFit="1" customWidth="1"/>
    <col min="8989" max="8992" width="15.42578125" style="130" bestFit="1" customWidth="1"/>
    <col min="8993" max="8993" width="13.7109375" style="130" bestFit="1" customWidth="1"/>
    <col min="8994" max="8994" width="13.28515625" style="130" bestFit="1" customWidth="1"/>
    <col min="8995" max="8995" width="2.7109375" style="130" customWidth="1"/>
    <col min="8996" max="8996" width="10.7109375" style="130" customWidth="1"/>
    <col min="8997" max="8997" width="11.85546875" style="130" bestFit="1" customWidth="1"/>
    <col min="8998" max="9001" width="15.42578125" style="130" bestFit="1" customWidth="1"/>
    <col min="9002" max="9002" width="13.7109375" style="130" bestFit="1" customWidth="1"/>
    <col min="9003" max="9003" width="17.7109375" style="130" bestFit="1" customWidth="1"/>
    <col min="9004" max="9218" width="9.140625" style="130"/>
    <col min="9219" max="9219" width="20.42578125" style="130" bestFit="1" customWidth="1"/>
    <col min="9220" max="9220" width="9.42578125" style="130" customWidth="1"/>
    <col min="9221" max="9221" width="8" style="130" customWidth="1"/>
    <col min="9222" max="9222" width="12.5703125" style="130" customWidth="1"/>
    <col min="9223" max="9223" width="7.140625" style="130" customWidth="1"/>
    <col min="9224" max="9224" width="54.28515625" style="130" customWidth="1"/>
    <col min="9225" max="9225" width="11.85546875" style="130" bestFit="1" customWidth="1"/>
    <col min="9226" max="9226" width="11.85546875" style="130" customWidth="1"/>
    <col min="9227" max="9230" width="15.42578125" style="130" bestFit="1" customWidth="1"/>
    <col min="9231" max="9231" width="10.5703125" style="130" bestFit="1" customWidth="1"/>
    <col min="9232" max="9232" width="13.28515625" style="130" bestFit="1" customWidth="1"/>
    <col min="9233" max="9233" width="2.7109375" style="130" customWidth="1"/>
    <col min="9234" max="9234" width="12.42578125" style="130" bestFit="1" customWidth="1"/>
    <col min="9235" max="9235" width="11.85546875" style="130" bestFit="1" customWidth="1"/>
    <col min="9236" max="9239" width="15.42578125" style="130" bestFit="1" customWidth="1"/>
    <col min="9240" max="9240" width="10.5703125" style="130" bestFit="1" customWidth="1"/>
    <col min="9241" max="9241" width="17.7109375" style="130" bestFit="1" customWidth="1"/>
    <col min="9242" max="9242" width="2.7109375" style="130" customWidth="1"/>
    <col min="9243" max="9243" width="12.42578125" style="130" bestFit="1" customWidth="1"/>
    <col min="9244" max="9244" width="11.85546875" style="130" bestFit="1" customWidth="1"/>
    <col min="9245" max="9248" width="15.42578125" style="130" bestFit="1" customWidth="1"/>
    <col min="9249" max="9249" width="13.7109375" style="130" bestFit="1" customWidth="1"/>
    <col min="9250" max="9250" width="13.28515625" style="130" bestFit="1" customWidth="1"/>
    <col min="9251" max="9251" width="2.7109375" style="130" customWidth="1"/>
    <col min="9252" max="9252" width="10.7109375" style="130" customWidth="1"/>
    <col min="9253" max="9253" width="11.85546875" style="130" bestFit="1" customWidth="1"/>
    <col min="9254" max="9257" width="15.42578125" style="130" bestFit="1" customWidth="1"/>
    <col min="9258" max="9258" width="13.7109375" style="130" bestFit="1" customWidth="1"/>
    <col min="9259" max="9259" width="17.7109375" style="130" bestFit="1" customWidth="1"/>
    <col min="9260" max="9474" width="9.140625" style="130"/>
    <col min="9475" max="9475" width="20.42578125" style="130" bestFit="1" customWidth="1"/>
    <col min="9476" max="9476" width="9.42578125" style="130" customWidth="1"/>
    <col min="9477" max="9477" width="8" style="130" customWidth="1"/>
    <col min="9478" max="9478" width="12.5703125" style="130" customWidth="1"/>
    <col min="9479" max="9479" width="7.140625" style="130" customWidth="1"/>
    <col min="9480" max="9480" width="54.28515625" style="130" customWidth="1"/>
    <col min="9481" max="9481" width="11.85546875" style="130" bestFit="1" customWidth="1"/>
    <col min="9482" max="9482" width="11.85546875" style="130" customWidth="1"/>
    <col min="9483" max="9486" width="15.42578125" style="130" bestFit="1" customWidth="1"/>
    <col min="9487" max="9487" width="10.5703125" style="130" bestFit="1" customWidth="1"/>
    <col min="9488" max="9488" width="13.28515625" style="130" bestFit="1" customWidth="1"/>
    <col min="9489" max="9489" width="2.7109375" style="130" customWidth="1"/>
    <col min="9490" max="9490" width="12.42578125" style="130" bestFit="1" customWidth="1"/>
    <col min="9491" max="9491" width="11.85546875" style="130" bestFit="1" customWidth="1"/>
    <col min="9492" max="9495" width="15.42578125" style="130" bestFit="1" customWidth="1"/>
    <col min="9496" max="9496" width="10.5703125" style="130" bestFit="1" customWidth="1"/>
    <col min="9497" max="9497" width="17.7109375" style="130" bestFit="1" customWidth="1"/>
    <col min="9498" max="9498" width="2.7109375" style="130" customWidth="1"/>
    <col min="9499" max="9499" width="12.42578125" style="130" bestFit="1" customWidth="1"/>
    <col min="9500" max="9500" width="11.85546875" style="130" bestFit="1" customWidth="1"/>
    <col min="9501" max="9504" width="15.42578125" style="130" bestFit="1" customWidth="1"/>
    <col min="9505" max="9505" width="13.7109375" style="130" bestFit="1" customWidth="1"/>
    <col min="9506" max="9506" width="13.28515625" style="130" bestFit="1" customWidth="1"/>
    <col min="9507" max="9507" width="2.7109375" style="130" customWidth="1"/>
    <col min="9508" max="9508" width="10.7109375" style="130" customWidth="1"/>
    <col min="9509" max="9509" width="11.85546875" style="130" bestFit="1" customWidth="1"/>
    <col min="9510" max="9513" width="15.42578125" style="130" bestFit="1" customWidth="1"/>
    <col min="9514" max="9514" width="13.7109375" style="130" bestFit="1" customWidth="1"/>
    <col min="9515" max="9515" width="17.7109375" style="130" bestFit="1" customWidth="1"/>
    <col min="9516" max="9730" width="9.140625" style="130"/>
    <col min="9731" max="9731" width="20.42578125" style="130" bestFit="1" customWidth="1"/>
    <col min="9732" max="9732" width="9.42578125" style="130" customWidth="1"/>
    <col min="9733" max="9733" width="8" style="130" customWidth="1"/>
    <col min="9734" max="9734" width="12.5703125" style="130" customWidth="1"/>
    <col min="9735" max="9735" width="7.140625" style="130" customWidth="1"/>
    <col min="9736" max="9736" width="54.28515625" style="130" customWidth="1"/>
    <col min="9737" max="9737" width="11.85546875" style="130" bestFit="1" customWidth="1"/>
    <col min="9738" max="9738" width="11.85546875" style="130" customWidth="1"/>
    <col min="9739" max="9742" width="15.42578125" style="130" bestFit="1" customWidth="1"/>
    <col min="9743" max="9743" width="10.5703125" style="130" bestFit="1" customWidth="1"/>
    <col min="9744" max="9744" width="13.28515625" style="130" bestFit="1" customWidth="1"/>
    <col min="9745" max="9745" width="2.7109375" style="130" customWidth="1"/>
    <col min="9746" max="9746" width="12.42578125" style="130" bestFit="1" customWidth="1"/>
    <col min="9747" max="9747" width="11.85546875" style="130" bestFit="1" customWidth="1"/>
    <col min="9748" max="9751" width="15.42578125" style="130" bestFit="1" customWidth="1"/>
    <col min="9752" max="9752" width="10.5703125" style="130" bestFit="1" customWidth="1"/>
    <col min="9753" max="9753" width="17.7109375" style="130" bestFit="1" customWidth="1"/>
    <col min="9754" max="9754" width="2.7109375" style="130" customWidth="1"/>
    <col min="9755" max="9755" width="12.42578125" style="130" bestFit="1" customWidth="1"/>
    <col min="9756" max="9756" width="11.85546875" style="130" bestFit="1" customWidth="1"/>
    <col min="9757" max="9760" width="15.42578125" style="130" bestFit="1" customWidth="1"/>
    <col min="9761" max="9761" width="13.7109375" style="130" bestFit="1" customWidth="1"/>
    <col min="9762" max="9762" width="13.28515625" style="130" bestFit="1" customWidth="1"/>
    <col min="9763" max="9763" width="2.7109375" style="130" customWidth="1"/>
    <col min="9764" max="9764" width="10.7109375" style="130" customWidth="1"/>
    <col min="9765" max="9765" width="11.85546875" style="130" bestFit="1" customWidth="1"/>
    <col min="9766" max="9769" width="15.42578125" style="130" bestFit="1" customWidth="1"/>
    <col min="9770" max="9770" width="13.7109375" style="130" bestFit="1" customWidth="1"/>
    <col min="9771" max="9771" width="17.7109375" style="130" bestFit="1" customWidth="1"/>
    <col min="9772" max="9986" width="9.140625" style="130"/>
    <col min="9987" max="9987" width="20.42578125" style="130" bestFit="1" customWidth="1"/>
    <col min="9988" max="9988" width="9.42578125" style="130" customWidth="1"/>
    <col min="9989" max="9989" width="8" style="130" customWidth="1"/>
    <col min="9990" max="9990" width="12.5703125" style="130" customWidth="1"/>
    <col min="9991" max="9991" width="7.140625" style="130" customWidth="1"/>
    <col min="9992" max="9992" width="54.28515625" style="130" customWidth="1"/>
    <col min="9993" max="9993" width="11.85546875" style="130" bestFit="1" customWidth="1"/>
    <col min="9994" max="9994" width="11.85546875" style="130" customWidth="1"/>
    <col min="9995" max="9998" width="15.42578125" style="130" bestFit="1" customWidth="1"/>
    <col min="9999" max="9999" width="10.5703125" style="130" bestFit="1" customWidth="1"/>
    <col min="10000" max="10000" width="13.28515625" style="130" bestFit="1" customWidth="1"/>
    <col min="10001" max="10001" width="2.7109375" style="130" customWidth="1"/>
    <col min="10002" max="10002" width="12.42578125" style="130" bestFit="1" customWidth="1"/>
    <col min="10003" max="10003" width="11.85546875" style="130" bestFit="1" customWidth="1"/>
    <col min="10004" max="10007" width="15.42578125" style="130" bestFit="1" customWidth="1"/>
    <col min="10008" max="10008" width="10.5703125" style="130" bestFit="1" customWidth="1"/>
    <col min="10009" max="10009" width="17.7109375" style="130" bestFit="1" customWidth="1"/>
    <col min="10010" max="10010" width="2.7109375" style="130" customWidth="1"/>
    <col min="10011" max="10011" width="12.42578125" style="130" bestFit="1" customWidth="1"/>
    <col min="10012" max="10012" width="11.85546875" style="130" bestFit="1" customWidth="1"/>
    <col min="10013" max="10016" width="15.42578125" style="130" bestFit="1" customWidth="1"/>
    <col min="10017" max="10017" width="13.7109375" style="130" bestFit="1" customWidth="1"/>
    <col min="10018" max="10018" width="13.28515625" style="130" bestFit="1" customWidth="1"/>
    <col min="10019" max="10019" width="2.7109375" style="130" customWidth="1"/>
    <col min="10020" max="10020" width="10.7109375" style="130" customWidth="1"/>
    <col min="10021" max="10021" width="11.85546875" style="130" bestFit="1" customWidth="1"/>
    <col min="10022" max="10025" width="15.42578125" style="130" bestFit="1" customWidth="1"/>
    <col min="10026" max="10026" width="13.7109375" style="130" bestFit="1" customWidth="1"/>
    <col min="10027" max="10027" width="17.7109375" style="130" bestFit="1" customWidth="1"/>
    <col min="10028" max="10242" width="9.140625" style="130"/>
    <col min="10243" max="10243" width="20.42578125" style="130" bestFit="1" customWidth="1"/>
    <col min="10244" max="10244" width="9.42578125" style="130" customWidth="1"/>
    <col min="10245" max="10245" width="8" style="130" customWidth="1"/>
    <col min="10246" max="10246" width="12.5703125" style="130" customWidth="1"/>
    <col min="10247" max="10247" width="7.140625" style="130" customWidth="1"/>
    <col min="10248" max="10248" width="54.28515625" style="130" customWidth="1"/>
    <col min="10249" max="10249" width="11.85546875" style="130" bestFit="1" customWidth="1"/>
    <col min="10250" max="10250" width="11.85546875" style="130" customWidth="1"/>
    <col min="10251" max="10254" width="15.42578125" style="130" bestFit="1" customWidth="1"/>
    <col min="10255" max="10255" width="10.5703125" style="130" bestFit="1" customWidth="1"/>
    <col min="10256" max="10256" width="13.28515625" style="130" bestFit="1" customWidth="1"/>
    <col min="10257" max="10257" width="2.7109375" style="130" customWidth="1"/>
    <col min="10258" max="10258" width="12.42578125" style="130" bestFit="1" customWidth="1"/>
    <col min="10259" max="10259" width="11.85546875" style="130" bestFit="1" customWidth="1"/>
    <col min="10260" max="10263" width="15.42578125" style="130" bestFit="1" customWidth="1"/>
    <col min="10264" max="10264" width="10.5703125" style="130" bestFit="1" customWidth="1"/>
    <col min="10265" max="10265" width="17.7109375" style="130" bestFit="1" customWidth="1"/>
    <col min="10266" max="10266" width="2.7109375" style="130" customWidth="1"/>
    <col min="10267" max="10267" width="12.42578125" style="130" bestFit="1" customWidth="1"/>
    <col min="10268" max="10268" width="11.85546875" style="130" bestFit="1" customWidth="1"/>
    <col min="10269" max="10272" width="15.42578125" style="130" bestFit="1" customWidth="1"/>
    <col min="10273" max="10273" width="13.7109375" style="130" bestFit="1" customWidth="1"/>
    <col min="10274" max="10274" width="13.28515625" style="130" bestFit="1" customWidth="1"/>
    <col min="10275" max="10275" width="2.7109375" style="130" customWidth="1"/>
    <col min="10276" max="10276" width="10.7109375" style="130" customWidth="1"/>
    <col min="10277" max="10277" width="11.85546875" style="130" bestFit="1" customWidth="1"/>
    <col min="10278" max="10281" width="15.42578125" style="130" bestFit="1" customWidth="1"/>
    <col min="10282" max="10282" width="13.7109375" style="130" bestFit="1" customWidth="1"/>
    <col min="10283" max="10283" width="17.7109375" style="130" bestFit="1" customWidth="1"/>
    <col min="10284" max="10498" width="9.140625" style="130"/>
    <col min="10499" max="10499" width="20.42578125" style="130" bestFit="1" customWidth="1"/>
    <col min="10500" max="10500" width="9.42578125" style="130" customWidth="1"/>
    <col min="10501" max="10501" width="8" style="130" customWidth="1"/>
    <col min="10502" max="10502" width="12.5703125" style="130" customWidth="1"/>
    <col min="10503" max="10503" width="7.140625" style="130" customWidth="1"/>
    <col min="10504" max="10504" width="54.28515625" style="130" customWidth="1"/>
    <col min="10505" max="10505" width="11.85546875" style="130" bestFit="1" customWidth="1"/>
    <col min="10506" max="10506" width="11.85546875" style="130" customWidth="1"/>
    <col min="10507" max="10510" width="15.42578125" style="130" bestFit="1" customWidth="1"/>
    <col min="10511" max="10511" width="10.5703125" style="130" bestFit="1" customWidth="1"/>
    <col min="10512" max="10512" width="13.28515625" style="130" bestFit="1" customWidth="1"/>
    <col min="10513" max="10513" width="2.7109375" style="130" customWidth="1"/>
    <col min="10514" max="10514" width="12.42578125" style="130" bestFit="1" customWidth="1"/>
    <col min="10515" max="10515" width="11.85546875" style="130" bestFit="1" customWidth="1"/>
    <col min="10516" max="10519" width="15.42578125" style="130" bestFit="1" customWidth="1"/>
    <col min="10520" max="10520" width="10.5703125" style="130" bestFit="1" customWidth="1"/>
    <col min="10521" max="10521" width="17.7109375" style="130" bestFit="1" customWidth="1"/>
    <col min="10522" max="10522" width="2.7109375" style="130" customWidth="1"/>
    <col min="10523" max="10523" width="12.42578125" style="130" bestFit="1" customWidth="1"/>
    <col min="10524" max="10524" width="11.85546875" style="130" bestFit="1" customWidth="1"/>
    <col min="10525" max="10528" width="15.42578125" style="130" bestFit="1" customWidth="1"/>
    <col min="10529" max="10529" width="13.7109375" style="130" bestFit="1" customWidth="1"/>
    <col min="10530" max="10530" width="13.28515625" style="130" bestFit="1" customWidth="1"/>
    <col min="10531" max="10531" width="2.7109375" style="130" customWidth="1"/>
    <col min="10532" max="10532" width="10.7109375" style="130" customWidth="1"/>
    <col min="10533" max="10533" width="11.85546875" style="130" bestFit="1" customWidth="1"/>
    <col min="10534" max="10537" width="15.42578125" style="130" bestFit="1" customWidth="1"/>
    <col min="10538" max="10538" width="13.7109375" style="130" bestFit="1" customWidth="1"/>
    <col min="10539" max="10539" width="17.7109375" style="130" bestFit="1" customWidth="1"/>
    <col min="10540" max="10754" width="9.140625" style="130"/>
    <col min="10755" max="10755" width="20.42578125" style="130" bestFit="1" customWidth="1"/>
    <col min="10756" max="10756" width="9.42578125" style="130" customWidth="1"/>
    <col min="10757" max="10757" width="8" style="130" customWidth="1"/>
    <col min="10758" max="10758" width="12.5703125" style="130" customWidth="1"/>
    <col min="10759" max="10759" width="7.140625" style="130" customWidth="1"/>
    <col min="10760" max="10760" width="54.28515625" style="130" customWidth="1"/>
    <col min="10761" max="10761" width="11.85546875" style="130" bestFit="1" customWidth="1"/>
    <col min="10762" max="10762" width="11.85546875" style="130" customWidth="1"/>
    <col min="10763" max="10766" width="15.42578125" style="130" bestFit="1" customWidth="1"/>
    <col min="10767" max="10767" width="10.5703125" style="130" bestFit="1" customWidth="1"/>
    <col min="10768" max="10768" width="13.28515625" style="130" bestFit="1" customWidth="1"/>
    <col min="10769" max="10769" width="2.7109375" style="130" customWidth="1"/>
    <col min="10770" max="10770" width="12.42578125" style="130" bestFit="1" customWidth="1"/>
    <col min="10771" max="10771" width="11.85546875" style="130" bestFit="1" customWidth="1"/>
    <col min="10772" max="10775" width="15.42578125" style="130" bestFit="1" customWidth="1"/>
    <col min="10776" max="10776" width="10.5703125" style="130" bestFit="1" customWidth="1"/>
    <col min="10777" max="10777" width="17.7109375" style="130" bestFit="1" customWidth="1"/>
    <col min="10778" max="10778" width="2.7109375" style="130" customWidth="1"/>
    <col min="10779" max="10779" width="12.42578125" style="130" bestFit="1" customWidth="1"/>
    <col min="10780" max="10780" width="11.85546875" style="130" bestFit="1" customWidth="1"/>
    <col min="10781" max="10784" width="15.42578125" style="130" bestFit="1" customWidth="1"/>
    <col min="10785" max="10785" width="13.7109375" style="130" bestFit="1" customWidth="1"/>
    <col min="10786" max="10786" width="13.28515625" style="130" bestFit="1" customWidth="1"/>
    <col min="10787" max="10787" width="2.7109375" style="130" customWidth="1"/>
    <col min="10788" max="10788" width="10.7109375" style="130" customWidth="1"/>
    <col min="10789" max="10789" width="11.85546875" style="130" bestFit="1" customWidth="1"/>
    <col min="10790" max="10793" width="15.42578125" style="130" bestFit="1" customWidth="1"/>
    <col min="10794" max="10794" width="13.7109375" style="130" bestFit="1" customWidth="1"/>
    <col min="10795" max="10795" width="17.7109375" style="130" bestFit="1" customWidth="1"/>
    <col min="10796" max="11010" width="9.140625" style="130"/>
    <col min="11011" max="11011" width="20.42578125" style="130" bestFit="1" customWidth="1"/>
    <col min="11012" max="11012" width="9.42578125" style="130" customWidth="1"/>
    <col min="11013" max="11013" width="8" style="130" customWidth="1"/>
    <col min="11014" max="11014" width="12.5703125" style="130" customWidth="1"/>
    <col min="11015" max="11015" width="7.140625" style="130" customWidth="1"/>
    <col min="11016" max="11016" width="54.28515625" style="130" customWidth="1"/>
    <col min="11017" max="11017" width="11.85546875" style="130" bestFit="1" customWidth="1"/>
    <col min="11018" max="11018" width="11.85546875" style="130" customWidth="1"/>
    <col min="11019" max="11022" width="15.42578125" style="130" bestFit="1" customWidth="1"/>
    <col min="11023" max="11023" width="10.5703125" style="130" bestFit="1" customWidth="1"/>
    <col min="11024" max="11024" width="13.28515625" style="130" bestFit="1" customWidth="1"/>
    <col min="11025" max="11025" width="2.7109375" style="130" customWidth="1"/>
    <col min="11026" max="11026" width="12.42578125" style="130" bestFit="1" customWidth="1"/>
    <col min="11027" max="11027" width="11.85546875" style="130" bestFit="1" customWidth="1"/>
    <col min="11028" max="11031" width="15.42578125" style="130" bestFit="1" customWidth="1"/>
    <col min="11032" max="11032" width="10.5703125" style="130" bestFit="1" customWidth="1"/>
    <col min="11033" max="11033" width="17.7109375" style="130" bestFit="1" customWidth="1"/>
    <col min="11034" max="11034" width="2.7109375" style="130" customWidth="1"/>
    <col min="11035" max="11035" width="12.42578125" style="130" bestFit="1" customWidth="1"/>
    <col min="11036" max="11036" width="11.85546875" style="130" bestFit="1" customWidth="1"/>
    <col min="11037" max="11040" width="15.42578125" style="130" bestFit="1" customWidth="1"/>
    <col min="11041" max="11041" width="13.7109375" style="130" bestFit="1" customWidth="1"/>
    <col min="11042" max="11042" width="13.28515625" style="130" bestFit="1" customWidth="1"/>
    <col min="11043" max="11043" width="2.7109375" style="130" customWidth="1"/>
    <col min="11044" max="11044" width="10.7109375" style="130" customWidth="1"/>
    <col min="11045" max="11045" width="11.85546875" style="130" bestFit="1" customWidth="1"/>
    <col min="11046" max="11049" width="15.42578125" style="130" bestFit="1" customWidth="1"/>
    <col min="11050" max="11050" width="13.7109375" style="130" bestFit="1" customWidth="1"/>
    <col min="11051" max="11051" width="17.7109375" style="130" bestFit="1" customWidth="1"/>
    <col min="11052" max="11266" width="9.140625" style="130"/>
    <col min="11267" max="11267" width="20.42578125" style="130" bestFit="1" customWidth="1"/>
    <col min="11268" max="11268" width="9.42578125" style="130" customWidth="1"/>
    <col min="11269" max="11269" width="8" style="130" customWidth="1"/>
    <col min="11270" max="11270" width="12.5703125" style="130" customWidth="1"/>
    <col min="11271" max="11271" width="7.140625" style="130" customWidth="1"/>
    <col min="11272" max="11272" width="54.28515625" style="130" customWidth="1"/>
    <col min="11273" max="11273" width="11.85546875" style="130" bestFit="1" customWidth="1"/>
    <col min="11274" max="11274" width="11.85546875" style="130" customWidth="1"/>
    <col min="11275" max="11278" width="15.42578125" style="130" bestFit="1" customWidth="1"/>
    <col min="11279" max="11279" width="10.5703125" style="130" bestFit="1" customWidth="1"/>
    <col min="11280" max="11280" width="13.28515625" style="130" bestFit="1" customWidth="1"/>
    <col min="11281" max="11281" width="2.7109375" style="130" customWidth="1"/>
    <col min="11282" max="11282" width="12.42578125" style="130" bestFit="1" customWidth="1"/>
    <col min="11283" max="11283" width="11.85546875" style="130" bestFit="1" customWidth="1"/>
    <col min="11284" max="11287" width="15.42578125" style="130" bestFit="1" customWidth="1"/>
    <col min="11288" max="11288" width="10.5703125" style="130" bestFit="1" customWidth="1"/>
    <col min="11289" max="11289" width="17.7109375" style="130" bestFit="1" customWidth="1"/>
    <col min="11290" max="11290" width="2.7109375" style="130" customWidth="1"/>
    <col min="11291" max="11291" width="12.42578125" style="130" bestFit="1" customWidth="1"/>
    <col min="11292" max="11292" width="11.85546875" style="130" bestFit="1" customWidth="1"/>
    <col min="11293" max="11296" width="15.42578125" style="130" bestFit="1" customWidth="1"/>
    <col min="11297" max="11297" width="13.7109375" style="130" bestFit="1" customWidth="1"/>
    <col min="11298" max="11298" width="13.28515625" style="130" bestFit="1" customWidth="1"/>
    <col min="11299" max="11299" width="2.7109375" style="130" customWidth="1"/>
    <col min="11300" max="11300" width="10.7109375" style="130" customWidth="1"/>
    <col min="11301" max="11301" width="11.85546875" style="130" bestFit="1" customWidth="1"/>
    <col min="11302" max="11305" width="15.42578125" style="130" bestFit="1" customWidth="1"/>
    <col min="11306" max="11306" width="13.7109375" style="130" bestFit="1" customWidth="1"/>
    <col min="11307" max="11307" width="17.7109375" style="130" bestFit="1" customWidth="1"/>
    <col min="11308" max="11522" width="9.140625" style="130"/>
    <col min="11523" max="11523" width="20.42578125" style="130" bestFit="1" customWidth="1"/>
    <col min="11524" max="11524" width="9.42578125" style="130" customWidth="1"/>
    <col min="11525" max="11525" width="8" style="130" customWidth="1"/>
    <col min="11526" max="11526" width="12.5703125" style="130" customWidth="1"/>
    <col min="11527" max="11527" width="7.140625" style="130" customWidth="1"/>
    <col min="11528" max="11528" width="54.28515625" style="130" customWidth="1"/>
    <col min="11529" max="11529" width="11.85546875" style="130" bestFit="1" customWidth="1"/>
    <col min="11530" max="11530" width="11.85546875" style="130" customWidth="1"/>
    <col min="11531" max="11534" width="15.42578125" style="130" bestFit="1" customWidth="1"/>
    <col min="11535" max="11535" width="10.5703125" style="130" bestFit="1" customWidth="1"/>
    <col min="11536" max="11536" width="13.28515625" style="130" bestFit="1" customWidth="1"/>
    <col min="11537" max="11537" width="2.7109375" style="130" customWidth="1"/>
    <col min="11538" max="11538" width="12.42578125" style="130" bestFit="1" customWidth="1"/>
    <col min="11539" max="11539" width="11.85546875" style="130" bestFit="1" customWidth="1"/>
    <col min="11540" max="11543" width="15.42578125" style="130" bestFit="1" customWidth="1"/>
    <col min="11544" max="11544" width="10.5703125" style="130" bestFit="1" customWidth="1"/>
    <col min="11545" max="11545" width="17.7109375" style="130" bestFit="1" customWidth="1"/>
    <col min="11546" max="11546" width="2.7109375" style="130" customWidth="1"/>
    <col min="11547" max="11547" width="12.42578125" style="130" bestFit="1" customWidth="1"/>
    <col min="11548" max="11548" width="11.85546875" style="130" bestFit="1" customWidth="1"/>
    <col min="11549" max="11552" width="15.42578125" style="130" bestFit="1" customWidth="1"/>
    <col min="11553" max="11553" width="13.7109375" style="130" bestFit="1" customWidth="1"/>
    <col min="11554" max="11554" width="13.28515625" style="130" bestFit="1" customWidth="1"/>
    <col min="11555" max="11555" width="2.7109375" style="130" customWidth="1"/>
    <col min="11556" max="11556" width="10.7109375" style="130" customWidth="1"/>
    <col min="11557" max="11557" width="11.85546875" style="130" bestFit="1" customWidth="1"/>
    <col min="11558" max="11561" width="15.42578125" style="130" bestFit="1" customWidth="1"/>
    <col min="11562" max="11562" width="13.7109375" style="130" bestFit="1" customWidth="1"/>
    <col min="11563" max="11563" width="17.7109375" style="130" bestFit="1" customWidth="1"/>
    <col min="11564" max="11778" width="9.140625" style="130"/>
    <col min="11779" max="11779" width="20.42578125" style="130" bestFit="1" customWidth="1"/>
    <col min="11780" max="11780" width="9.42578125" style="130" customWidth="1"/>
    <col min="11781" max="11781" width="8" style="130" customWidth="1"/>
    <col min="11782" max="11782" width="12.5703125" style="130" customWidth="1"/>
    <col min="11783" max="11783" width="7.140625" style="130" customWidth="1"/>
    <col min="11784" max="11784" width="54.28515625" style="130" customWidth="1"/>
    <col min="11785" max="11785" width="11.85546875" style="130" bestFit="1" customWidth="1"/>
    <col min="11786" max="11786" width="11.85546875" style="130" customWidth="1"/>
    <col min="11787" max="11790" width="15.42578125" style="130" bestFit="1" customWidth="1"/>
    <col min="11791" max="11791" width="10.5703125" style="130" bestFit="1" customWidth="1"/>
    <col min="11792" max="11792" width="13.28515625" style="130" bestFit="1" customWidth="1"/>
    <col min="11793" max="11793" width="2.7109375" style="130" customWidth="1"/>
    <col min="11794" max="11794" width="12.42578125" style="130" bestFit="1" customWidth="1"/>
    <col min="11795" max="11795" width="11.85546875" style="130" bestFit="1" customWidth="1"/>
    <col min="11796" max="11799" width="15.42578125" style="130" bestFit="1" customWidth="1"/>
    <col min="11800" max="11800" width="10.5703125" style="130" bestFit="1" customWidth="1"/>
    <col min="11801" max="11801" width="17.7109375" style="130" bestFit="1" customWidth="1"/>
    <col min="11802" max="11802" width="2.7109375" style="130" customWidth="1"/>
    <col min="11803" max="11803" width="12.42578125" style="130" bestFit="1" customWidth="1"/>
    <col min="11804" max="11804" width="11.85546875" style="130" bestFit="1" customWidth="1"/>
    <col min="11805" max="11808" width="15.42578125" style="130" bestFit="1" customWidth="1"/>
    <col min="11809" max="11809" width="13.7109375" style="130" bestFit="1" customWidth="1"/>
    <col min="11810" max="11810" width="13.28515625" style="130" bestFit="1" customWidth="1"/>
    <col min="11811" max="11811" width="2.7109375" style="130" customWidth="1"/>
    <col min="11812" max="11812" width="10.7109375" style="130" customWidth="1"/>
    <col min="11813" max="11813" width="11.85546875" style="130" bestFit="1" customWidth="1"/>
    <col min="11814" max="11817" width="15.42578125" style="130" bestFit="1" customWidth="1"/>
    <col min="11818" max="11818" width="13.7109375" style="130" bestFit="1" customWidth="1"/>
    <col min="11819" max="11819" width="17.7109375" style="130" bestFit="1" customWidth="1"/>
    <col min="11820" max="12034" width="9.140625" style="130"/>
    <col min="12035" max="12035" width="20.42578125" style="130" bestFit="1" customWidth="1"/>
    <col min="12036" max="12036" width="9.42578125" style="130" customWidth="1"/>
    <col min="12037" max="12037" width="8" style="130" customWidth="1"/>
    <col min="12038" max="12038" width="12.5703125" style="130" customWidth="1"/>
    <col min="12039" max="12039" width="7.140625" style="130" customWidth="1"/>
    <col min="12040" max="12040" width="54.28515625" style="130" customWidth="1"/>
    <col min="12041" max="12041" width="11.85546875" style="130" bestFit="1" customWidth="1"/>
    <col min="12042" max="12042" width="11.85546875" style="130" customWidth="1"/>
    <col min="12043" max="12046" width="15.42578125" style="130" bestFit="1" customWidth="1"/>
    <col min="12047" max="12047" width="10.5703125" style="130" bestFit="1" customWidth="1"/>
    <col min="12048" max="12048" width="13.28515625" style="130" bestFit="1" customWidth="1"/>
    <col min="12049" max="12049" width="2.7109375" style="130" customWidth="1"/>
    <col min="12050" max="12050" width="12.42578125" style="130" bestFit="1" customWidth="1"/>
    <col min="12051" max="12051" width="11.85546875" style="130" bestFit="1" customWidth="1"/>
    <col min="12052" max="12055" width="15.42578125" style="130" bestFit="1" customWidth="1"/>
    <col min="12056" max="12056" width="10.5703125" style="130" bestFit="1" customWidth="1"/>
    <col min="12057" max="12057" width="17.7109375" style="130" bestFit="1" customWidth="1"/>
    <col min="12058" max="12058" width="2.7109375" style="130" customWidth="1"/>
    <col min="12059" max="12059" width="12.42578125" style="130" bestFit="1" customWidth="1"/>
    <col min="12060" max="12060" width="11.85546875" style="130" bestFit="1" customWidth="1"/>
    <col min="12061" max="12064" width="15.42578125" style="130" bestFit="1" customWidth="1"/>
    <col min="12065" max="12065" width="13.7109375" style="130" bestFit="1" customWidth="1"/>
    <col min="12066" max="12066" width="13.28515625" style="130" bestFit="1" customWidth="1"/>
    <col min="12067" max="12067" width="2.7109375" style="130" customWidth="1"/>
    <col min="12068" max="12068" width="10.7109375" style="130" customWidth="1"/>
    <col min="12069" max="12069" width="11.85546875" style="130" bestFit="1" customWidth="1"/>
    <col min="12070" max="12073" width="15.42578125" style="130" bestFit="1" customWidth="1"/>
    <col min="12074" max="12074" width="13.7109375" style="130" bestFit="1" customWidth="1"/>
    <col min="12075" max="12075" width="17.7109375" style="130" bestFit="1" customWidth="1"/>
    <col min="12076" max="12290" width="9.140625" style="130"/>
    <col min="12291" max="12291" width="20.42578125" style="130" bestFit="1" customWidth="1"/>
    <col min="12292" max="12292" width="9.42578125" style="130" customWidth="1"/>
    <col min="12293" max="12293" width="8" style="130" customWidth="1"/>
    <col min="12294" max="12294" width="12.5703125" style="130" customWidth="1"/>
    <col min="12295" max="12295" width="7.140625" style="130" customWidth="1"/>
    <col min="12296" max="12296" width="54.28515625" style="130" customWidth="1"/>
    <col min="12297" max="12297" width="11.85546875" style="130" bestFit="1" customWidth="1"/>
    <col min="12298" max="12298" width="11.85546875" style="130" customWidth="1"/>
    <col min="12299" max="12302" width="15.42578125" style="130" bestFit="1" customWidth="1"/>
    <col min="12303" max="12303" width="10.5703125" style="130" bestFit="1" customWidth="1"/>
    <col min="12304" max="12304" width="13.28515625" style="130" bestFit="1" customWidth="1"/>
    <col min="12305" max="12305" width="2.7109375" style="130" customWidth="1"/>
    <col min="12306" max="12306" width="12.42578125" style="130" bestFit="1" customWidth="1"/>
    <col min="12307" max="12307" width="11.85546875" style="130" bestFit="1" customWidth="1"/>
    <col min="12308" max="12311" width="15.42578125" style="130" bestFit="1" customWidth="1"/>
    <col min="12312" max="12312" width="10.5703125" style="130" bestFit="1" customWidth="1"/>
    <col min="12313" max="12313" width="17.7109375" style="130" bestFit="1" customWidth="1"/>
    <col min="12314" max="12314" width="2.7109375" style="130" customWidth="1"/>
    <col min="12315" max="12315" width="12.42578125" style="130" bestFit="1" customWidth="1"/>
    <col min="12316" max="12316" width="11.85546875" style="130" bestFit="1" customWidth="1"/>
    <col min="12317" max="12320" width="15.42578125" style="130" bestFit="1" customWidth="1"/>
    <col min="12321" max="12321" width="13.7109375" style="130" bestFit="1" customWidth="1"/>
    <col min="12322" max="12322" width="13.28515625" style="130" bestFit="1" customWidth="1"/>
    <col min="12323" max="12323" width="2.7109375" style="130" customWidth="1"/>
    <col min="12324" max="12324" width="10.7109375" style="130" customWidth="1"/>
    <col min="12325" max="12325" width="11.85546875" style="130" bestFit="1" customWidth="1"/>
    <col min="12326" max="12329" width="15.42578125" style="130" bestFit="1" customWidth="1"/>
    <col min="12330" max="12330" width="13.7109375" style="130" bestFit="1" customWidth="1"/>
    <col min="12331" max="12331" width="17.7109375" style="130" bestFit="1" customWidth="1"/>
    <col min="12332" max="12546" width="9.140625" style="130"/>
    <col min="12547" max="12547" width="20.42578125" style="130" bestFit="1" customWidth="1"/>
    <col min="12548" max="12548" width="9.42578125" style="130" customWidth="1"/>
    <col min="12549" max="12549" width="8" style="130" customWidth="1"/>
    <col min="12550" max="12550" width="12.5703125" style="130" customWidth="1"/>
    <col min="12551" max="12551" width="7.140625" style="130" customWidth="1"/>
    <col min="12552" max="12552" width="54.28515625" style="130" customWidth="1"/>
    <col min="12553" max="12553" width="11.85546875" style="130" bestFit="1" customWidth="1"/>
    <col min="12554" max="12554" width="11.85546875" style="130" customWidth="1"/>
    <col min="12555" max="12558" width="15.42578125" style="130" bestFit="1" customWidth="1"/>
    <col min="12559" max="12559" width="10.5703125" style="130" bestFit="1" customWidth="1"/>
    <col min="12560" max="12560" width="13.28515625" style="130" bestFit="1" customWidth="1"/>
    <col min="12561" max="12561" width="2.7109375" style="130" customWidth="1"/>
    <col min="12562" max="12562" width="12.42578125" style="130" bestFit="1" customWidth="1"/>
    <col min="12563" max="12563" width="11.85546875" style="130" bestFit="1" customWidth="1"/>
    <col min="12564" max="12567" width="15.42578125" style="130" bestFit="1" customWidth="1"/>
    <col min="12568" max="12568" width="10.5703125" style="130" bestFit="1" customWidth="1"/>
    <col min="12569" max="12569" width="17.7109375" style="130" bestFit="1" customWidth="1"/>
    <col min="12570" max="12570" width="2.7109375" style="130" customWidth="1"/>
    <col min="12571" max="12571" width="12.42578125" style="130" bestFit="1" customWidth="1"/>
    <col min="12572" max="12572" width="11.85546875" style="130" bestFit="1" customWidth="1"/>
    <col min="12573" max="12576" width="15.42578125" style="130" bestFit="1" customWidth="1"/>
    <col min="12577" max="12577" width="13.7109375" style="130" bestFit="1" customWidth="1"/>
    <col min="12578" max="12578" width="13.28515625" style="130" bestFit="1" customWidth="1"/>
    <col min="12579" max="12579" width="2.7109375" style="130" customWidth="1"/>
    <col min="12580" max="12580" width="10.7109375" style="130" customWidth="1"/>
    <col min="12581" max="12581" width="11.85546875" style="130" bestFit="1" customWidth="1"/>
    <col min="12582" max="12585" width="15.42578125" style="130" bestFit="1" customWidth="1"/>
    <col min="12586" max="12586" width="13.7109375" style="130" bestFit="1" customWidth="1"/>
    <col min="12587" max="12587" width="17.7109375" style="130" bestFit="1" customWidth="1"/>
    <col min="12588" max="12802" width="9.140625" style="130"/>
    <col min="12803" max="12803" width="20.42578125" style="130" bestFit="1" customWidth="1"/>
    <col min="12804" max="12804" width="9.42578125" style="130" customWidth="1"/>
    <col min="12805" max="12805" width="8" style="130" customWidth="1"/>
    <col min="12806" max="12806" width="12.5703125" style="130" customWidth="1"/>
    <col min="12807" max="12807" width="7.140625" style="130" customWidth="1"/>
    <col min="12808" max="12808" width="54.28515625" style="130" customWidth="1"/>
    <col min="12809" max="12809" width="11.85546875" style="130" bestFit="1" customWidth="1"/>
    <col min="12810" max="12810" width="11.85546875" style="130" customWidth="1"/>
    <col min="12811" max="12814" width="15.42578125" style="130" bestFit="1" customWidth="1"/>
    <col min="12815" max="12815" width="10.5703125" style="130" bestFit="1" customWidth="1"/>
    <col min="12816" max="12816" width="13.28515625" style="130" bestFit="1" customWidth="1"/>
    <col min="12817" max="12817" width="2.7109375" style="130" customWidth="1"/>
    <col min="12818" max="12818" width="12.42578125" style="130" bestFit="1" customWidth="1"/>
    <col min="12819" max="12819" width="11.85546875" style="130" bestFit="1" customWidth="1"/>
    <col min="12820" max="12823" width="15.42578125" style="130" bestFit="1" customWidth="1"/>
    <col min="12824" max="12824" width="10.5703125" style="130" bestFit="1" customWidth="1"/>
    <col min="12825" max="12825" width="17.7109375" style="130" bestFit="1" customWidth="1"/>
    <col min="12826" max="12826" width="2.7109375" style="130" customWidth="1"/>
    <col min="12827" max="12827" width="12.42578125" style="130" bestFit="1" customWidth="1"/>
    <col min="12828" max="12828" width="11.85546875" style="130" bestFit="1" customWidth="1"/>
    <col min="12829" max="12832" width="15.42578125" style="130" bestFit="1" customWidth="1"/>
    <col min="12833" max="12833" width="13.7109375" style="130" bestFit="1" customWidth="1"/>
    <col min="12834" max="12834" width="13.28515625" style="130" bestFit="1" customWidth="1"/>
    <col min="12835" max="12835" width="2.7109375" style="130" customWidth="1"/>
    <col min="12836" max="12836" width="10.7109375" style="130" customWidth="1"/>
    <col min="12837" max="12837" width="11.85546875" style="130" bestFit="1" customWidth="1"/>
    <col min="12838" max="12841" width="15.42578125" style="130" bestFit="1" customWidth="1"/>
    <col min="12842" max="12842" width="13.7109375" style="130" bestFit="1" customWidth="1"/>
    <col min="12843" max="12843" width="17.7109375" style="130" bestFit="1" customWidth="1"/>
    <col min="12844" max="13058" width="9.140625" style="130"/>
    <col min="13059" max="13059" width="20.42578125" style="130" bestFit="1" customWidth="1"/>
    <col min="13060" max="13060" width="9.42578125" style="130" customWidth="1"/>
    <col min="13061" max="13061" width="8" style="130" customWidth="1"/>
    <col min="13062" max="13062" width="12.5703125" style="130" customWidth="1"/>
    <col min="13063" max="13063" width="7.140625" style="130" customWidth="1"/>
    <col min="13064" max="13064" width="54.28515625" style="130" customWidth="1"/>
    <col min="13065" max="13065" width="11.85546875" style="130" bestFit="1" customWidth="1"/>
    <col min="13066" max="13066" width="11.85546875" style="130" customWidth="1"/>
    <col min="13067" max="13070" width="15.42578125" style="130" bestFit="1" customWidth="1"/>
    <col min="13071" max="13071" width="10.5703125" style="130" bestFit="1" customWidth="1"/>
    <col min="13072" max="13072" width="13.28515625" style="130" bestFit="1" customWidth="1"/>
    <col min="13073" max="13073" width="2.7109375" style="130" customWidth="1"/>
    <col min="13074" max="13074" width="12.42578125" style="130" bestFit="1" customWidth="1"/>
    <col min="13075" max="13075" width="11.85546875" style="130" bestFit="1" customWidth="1"/>
    <col min="13076" max="13079" width="15.42578125" style="130" bestFit="1" customWidth="1"/>
    <col min="13080" max="13080" width="10.5703125" style="130" bestFit="1" customWidth="1"/>
    <col min="13081" max="13081" width="17.7109375" style="130" bestFit="1" customWidth="1"/>
    <col min="13082" max="13082" width="2.7109375" style="130" customWidth="1"/>
    <col min="13083" max="13083" width="12.42578125" style="130" bestFit="1" customWidth="1"/>
    <col min="13084" max="13084" width="11.85546875" style="130" bestFit="1" customWidth="1"/>
    <col min="13085" max="13088" width="15.42578125" style="130" bestFit="1" customWidth="1"/>
    <col min="13089" max="13089" width="13.7109375" style="130" bestFit="1" customWidth="1"/>
    <col min="13090" max="13090" width="13.28515625" style="130" bestFit="1" customWidth="1"/>
    <col min="13091" max="13091" width="2.7109375" style="130" customWidth="1"/>
    <col min="13092" max="13092" width="10.7109375" style="130" customWidth="1"/>
    <col min="13093" max="13093" width="11.85546875" style="130" bestFit="1" customWidth="1"/>
    <col min="13094" max="13097" width="15.42578125" style="130" bestFit="1" customWidth="1"/>
    <col min="13098" max="13098" width="13.7109375" style="130" bestFit="1" customWidth="1"/>
    <col min="13099" max="13099" width="17.7109375" style="130" bestFit="1" customWidth="1"/>
    <col min="13100" max="13314" width="9.140625" style="130"/>
    <col min="13315" max="13315" width="20.42578125" style="130" bestFit="1" customWidth="1"/>
    <col min="13316" max="13316" width="9.42578125" style="130" customWidth="1"/>
    <col min="13317" max="13317" width="8" style="130" customWidth="1"/>
    <col min="13318" max="13318" width="12.5703125" style="130" customWidth="1"/>
    <col min="13319" max="13319" width="7.140625" style="130" customWidth="1"/>
    <col min="13320" max="13320" width="54.28515625" style="130" customWidth="1"/>
    <col min="13321" max="13321" width="11.85546875" style="130" bestFit="1" customWidth="1"/>
    <col min="13322" max="13322" width="11.85546875" style="130" customWidth="1"/>
    <col min="13323" max="13326" width="15.42578125" style="130" bestFit="1" customWidth="1"/>
    <col min="13327" max="13327" width="10.5703125" style="130" bestFit="1" customWidth="1"/>
    <col min="13328" max="13328" width="13.28515625" style="130" bestFit="1" customWidth="1"/>
    <col min="13329" max="13329" width="2.7109375" style="130" customWidth="1"/>
    <col min="13330" max="13330" width="12.42578125" style="130" bestFit="1" customWidth="1"/>
    <col min="13331" max="13331" width="11.85546875" style="130" bestFit="1" customWidth="1"/>
    <col min="13332" max="13335" width="15.42578125" style="130" bestFit="1" customWidth="1"/>
    <col min="13336" max="13336" width="10.5703125" style="130" bestFit="1" customWidth="1"/>
    <col min="13337" max="13337" width="17.7109375" style="130" bestFit="1" customWidth="1"/>
    <col min="13338" max="13338" width="2.7109375" style="130" customWidth="1"/>
    <col min="13339" max="13339" width="12.42578125" style="130" bestFit="1" customWidth="1"/>
    <col min="13340" max="13340" width="11.85546875" style="130" bestFit="1" customWidth="1"/>
    <col min="13341" max="13344" width="15.42578125" style="130" bestFit="1" customWidth="1"/>
    <col min="13345" max="13345" width="13.7109375" style="130" bestFit="1" customWidth="1"/>
    <col min="13346" max="13346" width="13.28515625" style="130" bestFit="1" customWidth="1"/>
    <col min="13347" max="13347" width="2.7109375" style="130" customWidth="1"/>
    <col min="13348" max="13348" width="10.7109375" style="130" customWidth="1"/>
    <col min="13349" max="13349" width="11.85546875" style="130" bestFit="1" customWidth="1"/>
    <col min="13350" max="13353" width="15.42578125" style="130" bestFit="1" customWidth="1"/>
    <col min="13354" max="13354" width="13.7109375" style="130" bestFit="1" customWidth="1"/>
    <col min="13355" max="13355" width="17.7109375" style="130" bestFit="1" customWidth="1"/>
    <col min="13356" max="13570" width="9.140625" style="130"/>
    <col min="13571" max="13571" width="20.42578125" style="130" bestFit="1" customWidth="1"/>
    <col min="13572" max="13572" width="9.42578125" style="130" customWidth="1"/>
    <col min="13573" max="13573" width="8" style="130" customWidth="1"/>
    <col min="13574" max="13574" width="12.5703125" style="130" customWidth="1"/>
    <col min="13575" max="13575" width="7.140625" style="130" customWidth="1"/>
    <col min="13576" max="13576" width="54.28515625" style="130" customWidth="1"/>
    <col min="13577" max="13577" width="11.85546875" style="130" bestFit="1" customWidth="1"/>
    <col min="13578" max="13578" width="11.85546875" style="130" customWidth="1"/>
    <col min="13579" max="13582" width="15.42578125" style="130" bestFit="1" customWidth="1"/>
    <col min="13583" max="13583" width="10.5703125" style="130" bestFit="1" customWidth="1"/>
    <col min="13584" max="13584" width="13.28515625" style="130" bestFit="1" customWidth="1"/>
    <col min="13585" max="13585" width="2.7109375" style="130" customWidth="1"/>
    <col min="13586" max="13586" width="12.42578125" style="130" bestFit="1" customWidth="1"/>
    <col min="13587" max="13587" width="11.85546875" style="130" bestFit="1" customWidth="1"/>
    <col min="13588" max="13591" width="15.42578125" style="130" bestFit="1" customWidth="1"/>
    <col min="13592" max="13592" width="10.5703125" style="130" bestFit="1" customWidth="1"/>
    <col min="13593" max="13593" width="17.7109375" style="130" bestFit="1" customWidth="1"/>
    <col min="13594" max="13594" width="2.7109375" style="130" customWidth="1"/>
    <col min="13595" max="13595" width="12.42578125" style="130" bestFit="1" customWidth="1"/>
    <col min="13596" max="13596" width="11.85546875" style="130" bestFit="1" customWidth="1"/>
    <col min="13597" max="13600" width="15.42578125" style="130" bestFit="1" customWidth="1"/>
    <col min="13601" max="13601" width="13.7109375" style="130" bestFit="1" customWidth="1"/>
    <col min="13602" max="13602" width="13.28515625" style="130" bestFit="1" customWidth="1"/>
    <col min="13603" max="13603" width="2.7109375" style="130" customWidth="1"/>
    <col min="13604" max="13604" width="10.7109375" style="130" customWidth="1"/>
    <col min="13605" max="13605" width="11.85546875" style="130" bestFit="1" customWidth="1"/>
    <col min="13606" max="13609" width="15.42578125" style="130" bestFit="1" customWidth="1"/>
    <col min="13610" max="13610" width="13.7109375" style="130" bestFit="1" customWidth="1"/>
    <col min="13611" max="13611" width="17.7109375" style="130" bestFit="1" customWidth="1"/>
    <col min="13612" max="13826" width="9.140625" style="130"/>
    <col min="13827" max="13827" width="20.42578125" style="130" bestFit="1" customWidth="1"/>
    <col min="13828" max="13828" width="9.42578125" style="130" customWidth="1"/>
    <col min="13829" max="13829" width="8" style="130" customWidth="1"/>
    <col min="13830" max="13830" width="12.5703125" style="130" customWidth="1"/>
    <col min="13831" max="13831" width="7.140625" style="130" customWidth="1"/>
    <col min="13832" max="13832" width="54.28515625" style="130" customWidth="1"/>
    <col min="13833" max="13833" width="11.85546875" style="130" bestFit="1" customWidth="1"/>
    <col min="13834" max="13834" width="11.85546875" style="130" customWidth="1"/>
    <col min="13835" max="13838" width="15.42578125" style="130" bestFit="1" customWidth="1"/>
    <col min="13839" max="13839" width="10.5703125" style="130" bestFit="1" customWidth="1"/>
    <col min="13840" max="13840" width="13.28515625" style="130" bestFit="1" customWidth="1"/>
    <col min="13841" max="13841" width="2.7109375" style="130" customWidth="1"/>
    <col min="13842" max="13842" width="12.42578125" style="130" bestFit="1" customWidth="1"/>
    <col min="13843" max="13843" width="11.85546875" style="130" bestFit="1" customWidth="1"/>
    <col min="13844" max="13847" width="15.42578125" style="130" bestFit="1" customWidth="1"/>
    <col min="13848" max="13848" width="10.5703125" style="130" bestFit="1" customWidth="1"/>
    <col min="13849" max="13849" width="17.7109375" style="130" bestFit="1" customWidth="1"/>
    <col min="13850" max="13850" width="2.7109375" style="130" customWidth="1"/>
    <col min="13851" max="13851" width="12.42578125" style="130" bestFit="1" customWidth="1"/>
    <col min="13852" max="13852" width="11.85546875" style="130" bestFit="1" customWidth="1"/>
    <col min="13853" max="13856" width="15.42578125" style="130" bestFit="1" customWidth="1"/>
    <col min="13857" max="13857" width="13.7109375" style="130" bestFit="1" customWidth="1"/>
    <col min="13858" max="13858" width="13.28515625" style="130" bestFit="1" customWidth="1"/>
    <col min="13859" max="13859" width="2.7109375" style="130" customWidth="1"/>
    <col min="13860" max="13860" width="10.7109375" style="130" customWidth="1"/>
    <col min="13861" max="13861" width="11.85546875" style="130" bestFit="1" customWidth="1"/>
    <col min="13862" max="13865" width="15.42578125" style="130" bestFit="1" customWidth="1"/>
    <col min="13866" max="13866" width="13.7109375" style="130" bestFit="1" customWidth="1"/>
    <col min="13867" max="13867" width="17.7109375" style="130" bestFit="1" customWidth="1"/>
    <col min="13868" max="14082" width="9.140625" style="130"/>
    <col min="14083" max="14083" width="20.42578125" style="130" bestFit="1" customWidth="1"/>
    <col min="14084" max="14084" width="9.42578125" style="130" customWidth="1"/>
    <col min="14085" max="14085" width="8" style="130" customWidth="1"/>
    <col min="14086" max="14086" width="12.5703125" style="130" customWidth="1"/>
    <col min="14087" max="14087" width="7.140625" style="130" customWidth="1"/>
    <col min="14088" max="14088" width="54.28515625" style="130" customWidth="1"/>
    <col min="14089" max="14089" width="11.85546875" style="130" bestFit="1" customWidth="1"/>
    <col min="14090" max="14090" width="11.85546875" style="130" customWidth="1"/>
    <col min="14091" max="14094" width="15.42578125" style="130" bestFit="1" customWidth="1"/>
    <col min="14095" max="14095" width="10.5703125" style="130" bestFit="1" customWidth="1"/>
    <col min="14096" max="14096" width="13.28515625" style="130" bestFit="1" customWidth="1"/>
    <col min="14097" max="14097" width="2.7109375" style="130" customWidth="1"/>
    <col min="14098" max="14098" width="12.42578125" style="130" bestFit="1" customWidth="1"/>
    <col min="14099" max="14099" width="11.85546875" style="130" bestFit="1" customWidth="1"/>
    <col min="14100" max="14103" width="15.42578125" style="130" bestFit="1" customWidth="1"/>
    <col min="14104" max="14104" width="10.5703125" style="130" bestFit="1" customWidth="1"/>
    <col min="14105" max="14105" width="17.7109375" style="130" bestFit="1" customWidth="1"/>
    <col min="14106" max="14106" width="2.7109375" style="130" customWidth="1"/>
    <col min="14107" max="14107" width="12.42578125" style="130" bestFit="1" customWidth="1"/>
    <col min="14108" max="14108" width="11.85546875" style="130" bestFit="1" customWidth="1"/>
    <col min="14109" max="14112" width="15.42578125" style="130" bestFit="1" customWidth="1"/>
    <col min="14113" max="14113" width="13.7109375" style="130" bestFit="1" customWidth="1"/>
    <col min="14114" max="14114" width="13.28515625" style="130" bestFit="1" customWidth="1"/>
    <col min="14115" max="14115" width="2.7109375" style="130" customWidth="1"/>
    <col min="14116" max="14116" width="10.7109375" style="130" customWidth="1"/>
    <col min="14117" max="14117" width="11.85546875" style="130" bestFit="1" customWidth="1"/>
    <col min="14118" max="14121" width="15.42578125" style="130" bestFit="1" customWidth="1"/>
    <col min="14122" max="14122" width="13.7109375" style="130" bestFit="1" customWidth="1"/>
    <col min="14123" max="14123" width="17.7109375" style="130" bestFit="1" customWidth="1"/>
    <col min="14124" max="14338" width="9.140625" style="130"/>
    <col min="14339" max="14339" width="20.42578125" style="130" bestFit="1" customWidth="1"/>
    <col min="14340" max="14340" width="9.42578125" style="130" customWidth="1"/>
    <col min="14341" max="14341" width="8" style="130" customWidth="1"/>
    <col min="14342" max="14342" width="12.5703125" style="130" customWidth="1"/>
    <col min="14343" max="14343" width="7.140625" style="130" customWidth="1"/>
    <col min="14344" max="14344" width="54.28515625" style="130" customWidth="1"/>
    <col min="14345" max="14345" width="11.85546875" style="130" bestFit="1" customWidth="1"/>
    <col min="14346" max="14346" width="11.85546875" style="130" customWidth="1"/>
    <col min="14347" max="14350" width="15.42578125" style="130" bestFit="1" customWidth="1"/>
    <col min="14351" max="14351" width="10.5703125" style="130" bestFit="1" customWidth="1"/>
    <col min="14352" max="14352" width="13.28515625" style="130" bestFit="1" customWidth="1"/>
    <col min="14353" max="14353" width="2.7109375" style="130" customWidth="1"/>
    <col min="14354" max="14354" width="12.42578125" style="130" bestFit="1" customWidth="1"/>
    <col min="14355" max="14355" width="11.85546875" style="130" bestFit="1" customWidth="1"/>
    <col min="14356" max="14359" width="15.42578125" style="130" bestFit="1" customWidth="1"/>
    <col min="14360" max="14360" width="10.5703125" style="130" bestFit="1" customWidth="1"/>
    <col min="14361" max="14361" width="17.7109375" style="130" bestFit="1" customWidth="1"/>
    <col min="14362" max="14362" width="2.7109375" style="130" customWidth="1"/>
    <col min="14363" max="14363" width="12.42578125" style="130" bestFit="1" customWidth="1"/>
    <col min="14364" max="14364" width="11.85546875" style="130" bestFit="1" customWidth="1"/>
    <col min="14365" max="14368" width="15.42578125" style="130" bestFit="1" customWidth="1"/>
    <col min="14369" max="14369" width="13.7109375" style="130" bestFit="1" customWidth="1"/>
    <col min="14370" max="14370" width="13.28515625" style="130" bestFit="1" customWidth="1"/>
    <col min="14371" max="14371" width="2.7109375" style="130" customWidth="1"/>
    <col min="14372" max="14372" width="10.7109375" style="130" customWidth="1"/>
    <col min="14373" max="14373" width="11.85546875" style="130" bestFit="1" customWidth="1"/>
    <col min="14374" max="14377" width="15.42578125" style="130" bestFit="1" customWidth="1"/>
    <col min="14378" max="14378" width="13.7109375" style="130" bestFit="1" customWidth="1"/>
    <col min="14379" max="14379" width="17.7109375" style="130" bestFit="1" customWidth="1"/>
    <col min="14380" max="14594" width="9.140625" style="130"/>
    <col min="14595" max="14595" width="20.42578125" style="130" bestFit="1" customWidth="1"/>
    <col min="14596" max="14596" width="9.42578125" style="130" customWidth="1"/>
    <col min="14597" max="14597" width="8" style="130" customWidth="1"/>
    <col min="14598" max="14598" width="12.5703125" style="130" customWidth="1"/>
    <col min="14599" max="14599" width="7.140625" style="130" customWidth="1"/>
    <col min="14600" max="14600" width="54.28515625" style="130" customWidth="1"/>
    <col min="14601" max="14601" width="11.85546875" style="130" bestFit="1" customWidth="1"/>
    <col min="14602" max="14602" width="11.85546875" style="130" customWidth="1"/>
    <col min="14603" max="14606" width="15.42578125" style="130" bestFit="1" customWidth="1"/>
    <col min="14607" max="14607" width="10.5703125" style="130" bestFit="1" customWidth="1"/>
    <col min="14608" max="14608" width="13.28515625" style="130" bestFit="1" customWidth="1"/>
    <col min="14609" max="14609" width="2.7109375" style="130" customWidth="1"/>
    <col min="14610" max="14610" width="12.42578125" style="130" bestFit="1" customWidth="1"/>
    <col min="14611" max="14611" width="11.85546875" style="130" bestFit="1" customWidth="1"/>
    <col min="14612" max="14615" width="15.42578125" style="130" bestFit="1" customWidth="1"/>
    <col min="14616" max="14616" width="10.5703125" style="130" bestFit="1" customWidth="1"/>
    <col min="14617" max="14617" width="17.7109375" style="130" bestFit="1" customWidth="1"/>
    <col min="14618" max="14618" width="2.7109375" style="130" customWidth="1"/>
    <col min="14619" max="14619" width="12.42578125" style="130" bestFit="1" customWidth="1"/>
    <col min="14620" max="14620" width="11.85546875" style="130" bestFit="1" customWidth="1"/>
    <col min="14621" max="14624" width="15.42578125" style="130" bestFit="1" customWidth="1"/>
    <col min="14625" max="14625" width="13.7109375" style="130" bestFit="1" customWidth="1"/>
    <col min="14626" max="14626" width="13.28515625" style="130" bestFit="1" customWidth="1"/>
    <col min="14627" max="14627" width="2.7109375" style="130" customWidth="1"/>
    <col min="14628" max="14628" width="10.7109375" style="130" customWidth="1"/>
    <col min="14629" max="14629" width="11.85546875" style="130" bestFit="1" customWidth="1"/>
    <col min="14630" max="14633" width="15.42578125" style="130" bestFit="1" customWidth="1"/>
    <col min="14634" max="14634" width="13.7109375" style="130" bestFit="1" customWidth="1"/>
    <col min="14635" max="14635" width="17.7109375" style="130" bestFit="1" customWidth="1"/>
    <col min="14636" max="14850" width="9.140625" style="130"/>
    <col min="14851" max="14851" width="20.42578125" style="130" bestFit="1" customWidth="1"/>
    <col min="14852" max="14852" width="9.42578125" style="130" customWidth="1"/>
    <col min="14853" max="14853" width="8" style="130" customWidth="1"/>
    <col min="14854" max="14854" width="12.5703125" style="130" customWidth="1"/>
    <col min="14855" max="14855" width="7.140625" style="130" customWidth="1"/>
    <col min="14856" max="14856" width="54.28515625" style="130" customWidth="1"/>
    <col min="14857" max="14857" width="11.85546875" style="130" bestFit="1" customWidth="1"/>
    <col min="14858" max="14858" width="11.85546875" style="130" customWidth="1"/>
    <col min="14859" max="14862" width="15.42578125" style="130" bestFit="1" customWidth="1"/>
    <col min="14863" max="14863" width="10.5703125" style="130" bestFit="1" customWidth="1"/>
    <col min="14864" max="14864" width="13.28515625" style="130" bestFit="1" customWidth="1"/>
    <col min="14865" max="14865" width="2.7109375" style="130" customWidth="1"/>
    <col min="14866" max="14866" width="12.42578125" style="130" bestFit="1" customWidth="1"/>
    <col min="14867" max="14867" width="11.85546875" style="130" bestFit="1" customWidth="1"/>
    <col min="14868" max="14871" width="15.42578125" style="130" bestFit="1" customWidth="1"/>
    <col min="14872" max="14872" width="10.5703125" style="130" bestFit="1" customWidth="1"/>
    <col min="14873" max="14873" width="17.7109375" style="130" bestFit="1" customWidth="1"/>
    <col min="14874" max="14874" width="2.7109375" style="130" customWidth="1"/>
    <col min="14875" max="14875" width="12.42578125" style="130" bestFit="1" customWidth="1"/>
    <col min="14876" max="14876" width="11.85546875" style="130" bestFit="1" customWidth="1"/>
    <col min="14877" max="14880" width="15.42578125" style="130" bestFit="1" customWidth="1"/>
    <col min="14881" max="14881" width="13.7109375" style="130" bestFit="1" customWidth="1"/>
    <col min="14882" max="14882" width="13.28515625" style="130" bestFit="1" customWidth="1"/>
    <col min="14883" max="14883" width="2.7109375" style="130" customWidth="1"/>
    <col min="14884" max="14884" width="10.7109375" style="130" customWidth="1"/>
    <col min="14885" max="14885" width="11.85546875" style="130" bestFit="1" customWidth="1"/>
    <col min="14886" max="14889" width="15.42578125" style="130" bestFit="1" customWidth="1"/>
    <col min="14890" max="14890" width="13.7109375" style="130" bestFit="1" customWidth="1"/>
    <col min="14891" max="14891" width="17.7109375" style="130" bestFit="1" customWidth="1"/>
    <col min="14892" max="15106" width="9.140625" style="130"/>
    <col min="15107" max="15107" width="20.42578125" style="130" bestFit="1" customWidth="1"/>
    <col min="15108" max="15108" width="9.42578125" style="130" customWidth="1"/>
    <col min="15109" max="15109" width="8" style="130" customWidth="1"/>
    <col min="15110" max="15110" width="12.5703125" style="130" customWidth="1"/>
    <col min="15111" max="15111" width="7.140625" style="130" customWidth="1"/>
    <col min="15112" max="15112" width="54.28515625" style="130" customWidth="1"/>
    <col min="15113" max="15113" width="11.85546875" style="130" bestFit="1" customWidth="1"/>
    <col min="15114" max="15114" width="11.85546875" style="130" customWidth="1"/>
    <col min="15115" max="15118" width="15.42578125" style="130" bestFit="1" customWidth="1"/>
    <col min="15119" max="15119" width="10.5703125" style="130" bestFit="1" customWidth="1"/>
    <col min="15120" max="15120" width="13.28515625" style="130" bestFit="1" customWidth="1"/>
    <col min="15121" max="15121" width="2.7109375" style="130" customWidth="1"/>
    <col min="15122" max="15122" width="12.42578125" style="130" bestFit="1" customWidth="1"/>
    <col min="15123" max="15123" width="11.85546875" style="130" bestFit="1" customWidth="1"/>
    <col min="15124" max="15127" width="15.42578125" style="130" bestFit="1" customWidth="1"/>
    <col min="15128" max="15128" width="10.5703125" style="130" bestFit="1" customWidth="1"/>
    <col min="15129" max="15129" width="17.7109375" style="130" bestFit="1" customWidth="1"/>
    <col min="15130" max="15130" width="2.7109375" style="130" customWidth="1"/>
    <col min="15131" max="15131" width="12.42578125" style="130" bestFit="1" customWidth="1"/>
    <col min="15132" max="15132" width="11.85546875" style="130" bestFit="1" customWidth="1"/>
    <col min="15133" max="15136" width="15.42578125" style="130" bestFit="1" customWidth="1"/>
    <col min="15137" max="15137" width="13.7109375" style="130" bestFit="1" customWidth="1"/>
    <col min="15138" max="15138" width="13.28515625" style="130" bestFit="1" customWidth="1"/>
    <col min="15139" max="15139" width="2.7109375" style="130" customWidth="1"/>
    <col min="15140" max="15140" width="10.7109375" style="130" customWidth="1"/>
    <col min="15141" max="15141" width="11.85546875" style="130" bestFit="1" customWidth="1"/>
    <col min="15142" max="15145" width="15.42578125" style="130" bestFit="1" customWidth="1"/>
    <col min="15146" max="15146" width="13.7109375" style="130" bestFit="1" customWidth="1"/>
    <col min="15147" max="15147" width="17.7109375" style="130" bestFit="1" customWidth="1"/>
    <col min="15148" max="15362" width="9.140625" style="130"/>
    <col min="15363" max="15363" width="20.42578125" style="130" bestFit="1" customWidth="1"/>
    <col min="15364" max="15364" width="9.42578125" style="130" customWidth="1"/>
    <col min="15365" max="15365" width="8" style="130" customWidth="1"/>
    <col min="15366" max="15366" width="12.5703125" style="130" customWidth="1"/>
    <col min="15367" max="15367" width="7.140625" style="130" customWidth="1"/>
    <col min="15368" max="15368" width="54.28515625" style="130" customWidth="1"/>
    <col min="15369" max="15369" width="11.85546875" style="130" bestFit="1" customWidth="1"/>
    <col min="15370" max="15370" width="11.85546875" style="130" customWidth="1"/>
    <col min="15371" max="15374" width="15.42578125" style="130" bestFit="1" customWidth="1"/>
    <col min="15375" max="15375" width="10.5703125" style="130" bestFit="1" customWidth="1"/>
    <col min="15376" max="15376" width="13.28515625" style="130" bestFit="1" customWidth="1"/>
    <col min="15377" max="15377" width="2.7109375" style="130" customWidth="1"/>
    <col min="15378" max="15378" width="12.42578125" style="130" bestFit="1" customWidth="1"/>
    <col min="15379" max="15379" width="11.85546875" style="130" bestFit="1" customWidth="1"/>
    <col min="15380" max="15383" width="15.42578125" style="130" bestFit="1" customWidth="1"/>
    <col min="15384" max="15384" width="10.5703125" style="130" bestFit="1" customWidth="1"/>
    <col min="15385" max="15385" width="17.7109375" style="130" bestFit="1" customWidth="1"/>
    <col min="15386" max="15386" width="2.7109375" style="130" customWidth="1"/>
    <col min="15387" max="15387" width="12.42578125" style="130" bestFit="1" customWidth="1"/>
    <col min="15388" max="15388" width="11.85546875" style="130" bestFit="1" customWidth="1"/>
    <col min="15389" max="15392" width="15.42578125" style="130" bestFit="1" customWidth="1"/>
    <col min="15393" max="15393" width="13.7109375" style="130" bestFit="1" customWidth="1"/>
    <col min="15394" max="15394" width="13.28515625" style="130" bestFit="1" customWidth="1"/>
    <col min="15395" max="15395" width="2.7109375" style="130" customWidth="1"/>
    <col min="15396" max="15396" width="10.7109375" style="130" customWidth="1"/>
    <col min="15397" max="15397" width="11.85546875" style="130" bestFit="1" customWidth="1"/>
    <col min="15398" max="15401" width="15.42578125" style="130" bestFit="1" customWidth="1"/>
    <col min="15402" max="15402" width="13.7109375" style="130" bestFit="1" customWidth="1"/>
    <col min="15403" max="15403" width="17.7109375" style="130" bestFit="1" customWidth="1"/>
    <col min="15404" max="15618" width="9.140625" style="130"/>
    <col min="15619" max="15619" width="20.42578125" style="130" bestFit="1" customWidth="1"/>
    <col min="15620" max="15620" width="9.42578125" style="130" customWidth="1"/>
    <col min="15621" max="15621" width="8" style="130" customWidth="1"/>
    <col min="15622" max="15622" width="12.5703125" style="130" customWidth="1"/>
    <col min="15623" max="15623" width="7.140625" style="130" customWidth="1"/>
    <col min="15624" max="15624" width="54.28515625" style="130" customWidth="1"/>
    <col min="15625" max="15625" width="11.85546875" style="130" bestFit="1" customWidth="1"/>
    <col min="15626" max="15626" width="11.85546875" style="130" customWidth="1"/>
    <col min="15627" max="15630" width="15.42578125" style="130" bestFit="1" customWidth="1"/>
    <col min="15631" max="15631" width="10.5703125" style="130" bestFit="1" customWidth="1"/>
    <col min="15632" max="15632" width="13.28515625" style="130" bestFit="1" customWidth="1"/>
    <col min="15633" max="15633" width="2.7109375" style="130" customWidth="1"/>
    <col min="15634" max="15634" width="12.42578125" style="130" bestFit="1" customWidth="1"/>
    <col min="15635" max="15635" width="11.85546875" style="130" bestFit="1" customWidth="1"/>
    <col min="15636" max="15639" width="15.42578125" style="130" bestFit="1" customWidth="1"/>
    <col min="15640" max="15640" width="10.5703125" style="130" bestFit="1" customWidth="1"/>
    <col min="15641" max="15641" width="17.7109375" style="130" bestFit="1" customWidth="1"/>
    <col min="15642" max="15642" width="2.7109375" style="130" customWidth="1"/>
    <col min="15643" max="15643" width="12.42578125" style="130" bestFit="1" customWidth="1"/>
    <col min="15644" max="15644" width="11.85546875" style="130" bestFit="1" customWidth="1"/>
    <col min="15645" max="15648" width="15.42578125" style="130" bestFit="1" customWidth="1"/>
    <col min="15649" max="15649" width="13.7109375" style="130" bestFit="1" customWidth="1"/>
    <col min="15650" max="15650" width="13.28515625" style="130" bestFit="1" customWidth="1"/>
    <col min="15651" max="15651" width="2.7109375" style="130" customWidth="1"/>
    <col min="15652" max="15652" width="10.7109375" style="130" customWidth="1"/>
    <col min="15653" max="15653" width="11.85546875" style="130" bestFit="1" customWidth="1"/>
    <col min="15654" max="15657" width="15.42578125" style="130" bestFit="1" customWidth="1"/>
    <col min="15658" max="15658" width="13.7109375" style="130" bestFit="1" customWidth="1"/>
    <col min="15659" max="15659" width="17.7109375" style="130" bestFit="1" customWidth="1"/>
    <col min="15660" max="15874" width="9.140625" style="130"/>
    <col min="15875" max="15875" width="20.42578125" style="130" bestFit="1" customWidth="1"/>
    <col min="15876" max="15876" width="9.42578125" style="130" customWidth="1"/>
    <col min="15877" max="15877" width="8" style="130" customWidth="1"/>
    <col min="15878" max="15878" width="12.5703125" style="130" customWidth="1"/>
    <col min="15879" max="15879" width="7.140625" style="130" customWidth="1"/>
    <col min="15880" max="15880" width="54.28515625" style="130" customWidth="1"/>
    <col min="15881" max="15881" width="11.85546875" style="130" bestFit="1" customWidth="1"/>
    <col min="15882" max="15882" width="11.85546875" style="130" customWidth="1"/>
    <col min="15883" max="15886" width="15.42578125" style="130" bestFit="1" customWidth="1"/>
    <col min="15887" max="15887" width="10.5703125" style="130" bestFit="1" customWidth="1"/>
    <col min="15888" max="15888" width="13.28515625" style="130" bestFit="1" customWidth="1"/>
    <col min="15889" max="15889" width="2.7109375" style="130" customWidth="1"/>
    <col min="15890" max="15890" width="12.42578125" style="130" bestFit="1" customWidth="1"/>
    <col min="15891" max="15891" width="11.85546875" style="130" bestFit="1" customWidth="1"/>
    <col min="15892" max="15895" width="15.42578125" style="130" bestFit="1" customWidth="1"/>
    <col min="15896" max="15896" width="10.5703125" style="130" bestFit="1" customWidth="1"/>
    <col min="15897" max="15897" width="17.7109375" style="130" bestFit="1" customWidth="1"/>
    <col min="15898" max="15898" width="2.7109375" style="130" customWidth="1"/>
    <col min="15899" max="15899" width="12.42578125" style="130" bestFit="1" customWidth="1"/>
    <col min="15900" max="15900" width="11.85546875" style="130" bestFit="1" customWidth="1"/>
    <col min="15901" max="15904" width="15.42578125" style="130" bestFit="1" customWidth="1"/>
    <col min="15905" max="15905" width="13.7109375" style="130" bestFit="1" customWidth="1"/>
    <col min="15906" max="15906" width="13.28515625" style="130" bestFit="1" customWidth="1"/>
    <col min="15907" max="15907" width="2.7109375" style="130" customWidth="1"/>
    <col min="15908" max="15908" width="10.7109375" style="130" customWidth="1"/>
    <col min="15909" max="15909" width="11.85546875" style="130" bestFit="1" customWidth="1"/>
    <col min="15910" max="15913" width="15.42578125" style="130" bestFit="1" customWidth="1"/>
    <col min="15914" max="15914" width="13.7109375" style="130" bestFit="1" customWidth="1"/>
    <col min="15915" max="15915" width="17.7109375" style="130" bestFit="1" customWidth="1"/>
    <col min="15916" max="16130" width="9.140625" style="130"/>
    <col min="16131" max="16131" width="20.42578125" style="130" bestFit="1" customWidth="1"/>
    <col min="16132" max="16132" width="9.42578125" style="130" customWidth="1"/>
    <col min="16133" max="16133" width="8" style="130" customWidth="1"/>
    <col min="16134" max="16134" width="12.5703125" style="130" customWidth="1"/>
    <col min="16135" max="16135" width="7.140625" style="130" customWidth="1"/>
    <col min="16136" max="16136" width="54.28515625" style="130" customWidth="1"/>
    <col min="16137" max="16137" width="11.85546875" style="130" bestFit="1" customWidth="1"/>
    <col min="16138" max="16138" width="11.85546875" style="130" customWidth="1"/>
    <col min="16139" max="16142" width="15.42578125" style="130" bestFit="1" customWidth="1"/>
    <col min="16143" max="16143" width="10.5703125" style="130" bestFit="1" customWidth="1"/>
    <col min="16144" max="16144" width="13.28515625" style="130" bestFit="1" customWidth="1"/>
    <col min="16145" max="16145" width="2.7109375" style="130" customWidth="1"/>
    <col min="16146" max="16146" width="12.42578125" style="130" bestFit="1" customWidth="1"/>
    <col min="16147" max="16147" width="11.85546875" style="130" bestFit="1" customWidth="1"/>
    <col min="16148" max="16151" width="15.42578125" style="130" bestFit="1" customWidth="1"/>
    <col min="16152" max="16152" width="10.5703125" style="130" bestFit="1" customWidth="1"/>
    <col min="16153" max="16153" width="17.7109375" style="130" bestFit="1" customWidth="1"/>
    <col min="16154" max="16154" width="2.7109375" style="130" customWidth="1"/>
    <col min="16155" max="16155" width="12.42578125" style="130" bestFit="1" customWidth="1"/>
    <col min="16156" max="16156" width="11.85546875" style="130" bestFit="1" customWidth="1"/>
    <col min="16157" max="16160" width="15.42578125" style="130" bestFit="1" customWidth="1"/>
    <col min="16161" max="16161" width="13.7109375" style="130" bestFit="1" customWidth="1"/>
    <col min="16162" max="16162" width="13.28515625" style="130" bestFit="1" customWidth="1"/>
    <col min="16163" max="16163" width="2.7109375" style="130" customWidth="1"/>
    <col min="16164" max="16164" width="10.7109375" style="130" customWidth="1"/>
    <col min="16165" max="16165" width="11.85546875" style="130" bestFit="1" customWidth="1"/>
    <col min="16166" max="16169" width="15.42578125" style="130" bestFit="1" customWidth="1"/>
    <col min="16170" max="16170" width="13.7109375" style="130" bestFit="1" customWidth="1"/>
    <col min="16171" max="16171" width="17.7109375" style="130" bestFit="1" customWidth="1"/>
    <col min="16172" max="16384" width="9.140625" style="130"/>
  </cols>
  <sheetData>
    <row r="1" spans="1:62" x14ac:dyDescent="0.2">
      <c r="H1" s="238" t="s">
        <v>2</v>
      </c>
      <c r="I1" s="238"/>
      <c r="J1" s="238"/>
      <c r="K1" s="238"/>
      <c r="L1" s="238"/>
      <c r="M1" s="238"/>
      <c r="N1" s="238"/>
      <c r="O1" s="143"/>
      <c r="Q1" s="239" t="s">
        <v>3</v>
      </c>
      <c r="R1" s="239"/>
      <c r="S1" s="239"/>
      <c r="T1" s="239"/>
      <c r="U1" s="239"/>
      <c r="V1" s="239"/>
      <c r="W1" s="239"/>
      <c r="X1" s="239"/>
      <c r="Z1" s="240" t="s">
        <v>4</v>
      </c>
      <c r="AA1" s="240"/>
      <c r="AB1" s="240"/>
      <c r="AC1" s="240"/>
      <c r="AD1" s="240"/>
      <c r="AE1" s="240"/>
      <c r="AF1" s="240"/>
      <c r="AG1" s="240"/>
      <c r="AI1" s="241" t="s">
        <v>5</v>
      </c>
      <c r="AJ1" s="241"/>
      <c r="AK1" s="241"/>
      <c r="AL1" s="241"/>
      <c r="AM1" s="241"/>
      <c r="AN1" s="241"/>
      <c r="AO1" s="241"/>
      <c r="AP1" s="241"/>
      <c r="AQ1" s="241"/>
      <c r="AS1" s="239" t="s">
        <v>6</v>
      </c>
      <c r="AT1" s="239"/>
      <c r="AU1" s="239"/>
      <c r="AV1" s="239"/>
      <c r="AW1" s="239"/>
      <c r="AX1" s="239"/>
      <c r="AY1" s="239"/>
      <c r="AZ1" s="239"/>
    </row>
    <row r="2" spans="1:62" s="146" customFormat="1" ht="25.5" x14ac:dyDescent="0.2">
      <c r="A2" s="132" t="s">
        <v>70</v>
      </c>
      <c r="B2" s="133" t="s">
        <v>71</v>
      </c>
      <c r="C2" s="144" t="s">
        <v>72</v>
      </c>
      <c r="D2" s="144" t="s">
        <v>73</v>
      </c>
      <c r="E2" s="132" t="s">
        <v>74</v>
      </c>
      <c r="F2" s="134" t="s">
        <v>75</v>
      </c>
      <c r="G2" s="134" t="s">
        <v>76</v>
      </c>
      <c r="H2" s="135" t="s">
        <v>7</v>
      </c>
      <c r="I2" s="135" t="s">
        <v>8</v>
      </c>
      <c r="J2" s="135" t="s">
        <v>77</v>
      </c>
      <c r="K2" s="135" t="s">
        <v>78</v>
      </c>
      <c r="L2" s="135" t="s">
        <v>79</v>
      </c>
      <c r="M2" s="135" t="s">
        <v>80</v>
      </c>
      <c r="N2" s="135" t="s">
        <v>13</v>
      </c>
      <c r="O2" s="135" t="s">
        <v>81</v>
      </c>
      <c r="P2" s="145"/>
      <c r="Q2" s="136" t="s">
        <v>7</v>
      </c>
      <c r="R2" s="136" t="s">
        <v>8</v>
      </c>
      <c r="S2" s="136" t="s">
        <v>77</v>
      </c>
      <c r="T2" s="136" t="s">
        <v>78</v>
      </c>
      <c r="U2" s="136" t="s">
        <v>79</v>
      </c>
      <c r="V2" s="136" t="s">
        <v>80</v>
      </c>
      <c r="W2" s="136" t="s">
        <v>13</v>
      </c>
      <c r="X2" s="136" t="s">
        <v>81</v>
      </c>
      <c r="Y2" s="145"/>
      <c r="Z2" s="137" t="s">
        <v>7</v>
      </c>
      <c r="AA2" s="137" t="s">
        <v>8</v>
      </c>
      <c r="AB2" s="137" t="s">
        <v>77</v>
      </c>
      <c r="AC2" s="137" t="s">
        <v>78</v>
      </c>
      <c r="AD2" s="137" t="s">
        <v>79</v>
      </c>
      <c r="AE2" s="137" t="s">
        <v>80</v>
      </c>
      <c r="AF2" s="137" t="s">
        <v>13</v>
      </c>
      <c r="AG2" s="137" t="s">
        <v>81</v>
      </c>
      <c r="AH2" s="145"/>
      <c r="AI2" s="138" t="s">
        <v>282</v>
      </c>
      <c r="AJ2" s="138" t="s">
        <v>8</v>
      </c>
      <c r="AK2" s="138" t="s">
        <v>283</v>
      </c>
      <c r="AL2" s="138" t="s">
        <v>77</v>
      </c>
      <c r="AM2" s="138" t="s">
        <v>78</v>
      </c>
      <c r="AN2" s="138" t="s">
        <v>79</v>
      </c>
      <c r="AO2" s="138" t="s">
        <v>80</v>
      </c>
      <c r="AP2" s="138" t="s">
        <v>17</v>
      </c>
      <c r="AQ2" s="139" t="s">
        <v>82</v>
      </c>
      <c r="AR2" s="140"/>
      <c r="AS2" s="136" t="s">
        <v>7</v>
      </c>
      <c r="AT2" s="136" t="s">
        <v>8</v>
      </c>
      <c r="AU2" s="136" t="s">
        <v>77</v>
      </c>
      <c r="AV2" s="136" t="s">
        <v>78</v>
      </c>
      <c r="AW2" s="136" t="s">
        <v>79</v>
      </c>
      <c r="AX2" s="136" t="s">
        <v>80</v>
      </c>
      <c r="AY2" s="136" t="s">
        <v>17</v>
      </c>
      <c r="AZ2" s="177" t="s">
        <v>82</v>
      </c>
      <c r="BA2" s="145"/>
      <c r="BB2" s="145"/>
      <c r="BC2" s="145"/>
      <c r="BD2" s="145"/>
      <c r="BE2" s="145"/>
      <c r="BF2" s="145"/>
      <c r="BG2" s="145"/>
      <c r="BH2" s="145"/>
      <c r="BI2" s="145"/>
      <c r="BJ2" s="145"/>
    </row>
    <row r="3" spans="1:62" s="146" customFormat="1" x14ac:dyDescent="0.2">
      <c r="A3" s="127">
        <v>2</v>
      </c>
      <c r="B3" s="147" t="s">
        <v>211</v>
      </c>
      <c r="C3" s="148" t="s">
        <v>152</v>
      </c>
      <c r="D3" s="148" t="s">
        <v>83</v>
      </c>
      <c r="E3" s="189" t="s">
        <v>263</v>
      </c>
      <c r="F3" s="129" t="str">
        <f t="shared" ref="F3:F32" si="0">RIGHT(B3,7)</f>
        <v>4450.13</v>
      </c>
      <c r="G3" s="149" t="s">
        <v>237</v>
      </c>
      <c r="H3" s="163">
        <v>938170</v>
      </c>
      <c r="I3" s="163">
        <v>2156570</v>
      </c>
      <c r="J3" s="163"/>
      <c r="K3" s="163"/>
      <c r="L3" s="163"/>
      <c r="M3" s="163">
        <v>1605270</v>
      </c>
      <c r="N3" s="163">
        <v>1605270</v>
      </c>
      <c r="O3" s="164">
        <f>N3-H3</f>
        <v>667100</v>
      </c>
      <c r="P3" s="145"/>
      <c r="Q3" s="172">
        <v>848990</v>
      </c>
      <c r="R3" s="172">
        <v>848990</v>
      </c>
      <c r="S3" s="172"/>
      <c r="T3" s="172"/>
      <c r="U3" s="172"/>
      <c r="V3" s="172">
        <v>745290</v>
      </c>
      <c r="W3" s="172">
        <v>745290</v>
      </c>
      <c r="X3" s="173">
        <f>W3-R3</f>
        <v>-103700</v>
      </c>
      <c r="Y3" s="166"/>
      <c r="Z3" s="174">
        <v>3585800</v>
      </c>
      <c r="AA3" s="174">
        <v>3585800</v>
      </c>
      <c r="AB3" s="174"/>
      <c r="AC3" s="174"/>
      <c r="AD3" s="174"/>
      <c r="AE3" s="174">
        <v>385633.2</v>
      </c>
      <c r="AF3" s="174">
        <v>385633.2</v>
      </c>
      <c r="AG3" s="175">
        <f>AF3-AA3</f>
        <v>-3200166.8</v>
      </c>
      <c r="AH3" s="166"/>
      <c r="AI3" s="168">
        <f>IFERROR(VLOOKUP(B3,[4]rptBudgetaryBudgetCrossOrganiza!$A$2:$M$280,2,FALSE),"0")</f>
        <v>3585800</v>
      </c>
      <c r="AJ3" s="168">
        <f>IFERROR(VLOOKUP(B3,[4]rptBudgetaryBudgetCrossOrganiza!$A$2:$M$280,4,FALSE),"0")</f>
        <v>3585800</v>
      </c>
      <c r="AK3" s="168">
        <f>AJ3</f>
        <v>3585800</v>
      </c>
      <c r="AL3" s="168">
        <v>191791</v>
      </c>
      <c r="AM3" s="168"/>
      <c r="AN3" s="168"/>
      <c r="AO3" s="168"/>
      <c r="AP3" s="168"/>
      <c r="AQ3" s="176">
        <f>AP3-AJ3</f>
        <v>-3585800</v>
      </c>
      <c r="AR3" s="170"/>
      <c r="AS3" s="172"/>
      <c r="AT3" s="172"/>
      <c r="AU3" s="172"/>
      <c r="AV3" s="172"/>
      <c r="AW3" s="172"/>
      <c r="AX3" s="172"/>
      <c r="AY3" s="172"/>
      <c r="AZ3" s="173">
        <f>AY3-AT3</f>
        <v>0</v>
      </c>
      <c r="BA3" s="166"/>
      <c r="BB3" s="166"/>
      <c r="BC3" s="166"/>
      <c r="BD3" s="166"/>
      <c r="BE3" s="145"/>
      <c r="BF3" s="145"/>
      <c r="BG3" s="145"/>
      <c r="BH3" s="145"/>
      <c r="BI3" s="145"/>
      <c r="BJ3" s="145"/>
    </row>
    <row r="4" spans="1:62" x14ac:dyDescent="0.2">
      <c r="A4" s="127">
        <v>2</v>
      </c>
      <c r="B4" s="128" t="s">
        <v>212</v>
      </c>
      <c r="C4" s="148" t="s">
        <v>152</v>
      </c>
      <c r="D4" s="148" t="s">
        <v>83</v>
      </c>
      <c r="E4" s="189" t="s">
        <v>263</v>
      </c>
      <c r="F4" s="129" t="str">
        <f t="shared" si="0"/>
        <v>4475.14</v>
      </c>
      <c r="G4" s="130" t="s">
        <v>238</v>
      </c>
      <c r="H4" s="163">
        <v>0</v>
      </c>
      <c r="I4" s="163">
        <v>317100</v>
      </c>
      <c r="J4" s="164"/>
      <c r="K4" s="164"/>
      <c r="L4" s="164"/>
      <c r="M4" s="163">
        <v>291730.98</v>
      </c>
      <c r="N4" s="163">
        <v>291730.98</v>
      </c>
      <c r="O4" s="164"/>
      <c r="Q4" s="172">
        <v>0</v>
      </c>
      <c r="R4" s="172">
        <v>0</v>
      </c>
      <c r="S4" s="173"/>
      <c r="T4" s="173"/>
      <c r="U4" s="173"/>
      <c r="V4" s="172">
        <v>0</v>
      </c>
      <c r="W4" s="172">
        <v>0</v>
      </c>
      <c r="X4" s="173">
        <f>W4-R4</f>
        <v>0</v>
      </c>
      <c r="Y4" s="141"/>
      <c r="Z4" s="174">
        <v>536000</v>
      </c>
      <c r="AA4" s="174">
        <v>536000</v>
      </c>
      <c r="AB4" s="175"/>
      <c r="AC4" s="175"/>
      <c r="AD4" s="175"/>
      <c r="AE4" s="174">
        <v>0</v>
      </c>
      <c r="AF4" s="174">
        <v>0</v>
      </c>
      <c r="AG4" s="175">
        <f t="shared" ref="AG4:AG32" si="1">AF4-AA4</f>
        <v>-536000</v>
      </c>
      <c r="AH4" s="141"/>
      <c r="AI4" s="168">
        <f>IFERROR(VLOOKUP(B4,[4]rptBudgetaryBudgetCrossOrganiza!$A$2:$M$280,2,FALSE),"0")</f>
        <v>536000</v>
      </c>
      <c r="AJ4" s="168">
        <f>IFERROR(VLOOKUP(B4,[4]rptBudgetaryBudgetCrossOrganiza!$A$2:$M$280,4,FALSE),"0")</f>
        <v>536000</v>
      </c>
      <c r="AK4" s="168">
        <f t="shared" ref="AK4:AK32" si="2">AJ4</f>
        <v>536000</v>
      </c>
      <c r="AL4" s="176">
        <v>0</v>
      </c>
      <c r="AM4" s="176"/>
      <c r="AN4" s="176"/>
      <c r="AO4" s="176"/>
      <c r="AP4" s="176"/>
      <c r="AQ4" s="176">
        <f>AP4-AJ4</f>
        <v>-536000</v>
      </c>
      <c r="AR4" s="141"/>
      <c r="AS4" s="173"/>
      <c r="AT4" s="173"/>
      <c r="AU4" s="173"/>
      <c r="AV4" s="173"/>
      <c r="AW4" s="173"/>
      <c r="AX4" s="173"/>
      <c r="AY4" s="173"/>
      <c r="AZ4" s="173">
        <f>AY4-AT4</f>
        <v>0</v>
      </c>
      <c r="BA4" s="141"/>
      <c r="BB4" s="141"/>
      <c r="BC4" s="141"/>
      <c r="BD4" s="141"/>
    </row>
    <row r="5" spans="1:62" x14ac:dyDescent="0.2">
      <c r="A5" s="127">
        <v>2</v>
      </c>
      <c r="B5" s="128" t="s">
        <v>213</v>
      </c>
      <c r="C5" s="148" t="s">
        <v>152</v>
      </c>
      <c r="D5" s="148" t="s">
        <v>83</v>
      </c>
      <c r="E5" s="189" t="s">
        <v>263</v>
      </c>
      <c r="F5" s="129" t="str">
        <f t="shared" si="0"/>
        <v>4475.15</v>
      </c>
      <c r="G5" s="130" t="s">
        <v>239</v>
      </c>
      <c r="H5" s="163">
        <v>1049115</v>
      </c>
      <c r="I5" s="163">
        <v>1049115</v>
      </c>
      <c r="J5" s="164"/>
      <c r="K5" s="164"/>
      <c r="L5" s="164"/>
      <c r="M5" s="163">
        <v>897243.14</v>
      </c>
      <c r="N5" s="163">
        <v>897243.14</v>
      </c>
      <c r="O5" s="164"/>
      <c r="Q5" s="172">
        <v>1181535</v>
      </c>
      <c r="R5" s="172">
        <v>1181535</v>
      </c>
      <c r="S5" s="173"/>
      <c r="T5" s="173"/>
      <c r="U5" s="173"/>
      <c r="V5" s="172">
        <v>1225806.47</v>
      </c>
      <c r="W5" s="172">
        <v>1225806.47</v>
      </c>
      <c r="X5" s="173">
        <f t="shared" ref="X5:X32" si="3">W5-R5</f>
        <v>44271.469999999972</v>
      </c>
      <c r="Y5" s="141"/>
      <c r="Z5" s="174">
        <v>1317975</v>
      </c>
      <c r="AA5" s="174">
        <v>1317975</v>
      </c>
      <c r="AB5" s="175"/>
      <c r="AC5" s="175"/>
      <c r="AD5" s="175"/>
      <c r="AE5" s="174">
        <v>-5974.2</v>
      </c>
      <c r="AF5" s="174">
        <v>-5974.2</v>
      </c>
      <c r="AG5" s="175">
        <f t="shared" si="1"/>
        <v>-1323949.2</v>
      </c>
      <c r="AH5" s="141"/>
      <c r="AI5" s="168">
        <f>IFERROR(VLOOKUP(B5,[4]rptBudgetaryBudgetCrossOrganiza!$A$2:$M$280,2,FALSE),"0")</f>
        <v>1317975</v>
      </c>
      <c r="AJ5" s="168">
        <f>IFERROR(VLOOKUP(B5,[4]rptBudgetaryBudgetCrossOrganiza!$A$2:$M$280,4,FALSE),"0")</f>
        <v>1317975</v>
      </c>
      <c r="AK5" s="168">
        <f t="shared" si="2"/>
        <v>1317975</v>
      </c>
      <c r="AL5" s="176">
        <v>0</v>
      </c>
      <c r="AM5" s="176"/>
      <c r="AN5" s="176"/>
      <c r="AO5" s="176"/>
      <c r="AP5" s="176"/>
      <c r="AQ5" s="176">
        <f t="shared" ref="AQ5:AQ13" si="4">AP5-AJ5</f>
        <v>-1317975</v>
      </c>
      <c r="AR5" s="141"/>
      <c r="AS5" s="173"/>
      <c r="AT5" s="173"/>
      <c r="AU5" s="173"/>
      <c r="AV5" s="173"/>
      <c r="AW5" s="173"/>
      <c r="AX5" s="173"/>
      <c r="AY5" s="173"/>
      <c r="AZ5" s="173">
        <f t="shared" ref="AZ5:AZ15" si="5">AY5-AT5</f>
        <v>0</v>
      </c>
      <c r="BA5" s="141"/>
      <c r="BB5" s="141"/>
      <c r="BC5" s="141"/>
      <c r="BD5" s="141"/>
    </row>
    <row r="6" spans="1:62" x14ac:dyDescent="0.2">
      <c r="A6" s="127">
        <v>2</v>
      </c>
      <c r="B6" s="128" t="s">
        <v>266</v>
      </c>
      <c r="C6" s="148">
        <v>50</v>
      </c>
      <c r="D6" s="148" t="s">
        <v>83</v>
      </c>
      <c r="E6" s="189" t="s">
        <v>263</v>
      </c>
      <c r="F6" s="129" t="str">
        <f t="shared" si="0"/>
        <v>4475.16</v>
      </c>
      <c r="G6" s="130" t="s">
        <v>267</v>
      </c>
      <c r="H6" s="163">
        <v>35000</v>
      </c>
      <c r="I6" s="163">
        <v>187410</v>
      </c>
      <c r="J6" s="164"/>
      <c r="K6" s="164"/>
      <c r="L6" s="164"/>
      <c r="M6" s="163">
        <v>0</v>
      </c>
      <c r="N6" s="163">
        <v>0</v>
      </c>
      <c r="O6" s="164"/>
      <c r="Q6" s="172">
        <v>0</v>
      </c>
      <c r="R6" s="172">
        <v>152410</v>
      </c>
      <c r="S6" s="173"/>
      <c r="T6" s="173"/>
      <c r="U6" s="173"/>
      <c r="V6" s="172">
        <v>194527.2</v>
      </c>
      <c r="W6" s="172">
        <v>194527.2</v>
      </c>
      <c r="X6" s="173"/>
      <c r="Y6" s="141"/>
      <c r="Z6" s="174">
        <v>0</v>
      </c>
      <c r="AA6" s="174">
        <v>0</v>
      </c>
      <c r="AB6" s="175"/>
      <c r="AC6" s="175"/>
      <c r="AD6" s="175"/>
      <c r="AE6" s="174">
        <v>0</v>
      </c>
      <c r="AF6" s="174">
        <v>0</v>
      </c>
      <c r="AG6" s="175">
        <f t="shared" si="1"/>
        <v>0</v>
      </c>
      <c r="AH6" s="141"/>
      <c r="AI6" s="168">
        <f>IFERROR(VLOOKUP(B6,[4]rptBudgetaryBudgetCrossOrganiza!$A$2:$M$280,2,FALSE),"0")</f>
        <v>0</v>
      </c>
      <c r="AJ6" s="168">
        <f>IFERROR(VLOOKUP(B6,[4]rptBudgetaryBudgetCrossOrganiza!$A$2:$M$280,4,FALSE),"0")</f>
        <v>0</v>
      </c>
      <c r="AK6" s="168">
        <f t="shared" si="2"/>
        <v>0</v>
      </c>
      <c r="AL6" s="176">
        <v>0</v>
      </c>
      <c r="AM6" s="176"/>
      <c r="AN6" s="176"/>
      <c r="AO6" s="176"/>
      <c r="AP6" s="176"/>
      <c r="AQ6" s="176"/>
      <c r="AR6" s="141"/>
      <c r="AS6" s="173"/>
      <c r="AT6" s="173"/>
      <c r="AU6" s="173"/>
      <c r="AV6" s="173"/>
      <c r="AW6" s="173"/>
      <c r="AX6" s="173"/>
      <c r="AY6" s="173"/>
      <c r="AZ6" s="173"/>
      <c r="BA6" s="141"/>
      <c r="BB6" s="141"/>
      <c r="BC6" s="141"/>
      <c r="BD6" s="141"/>
    </row>
    <row r="7" spans="1:62" x14ac:dyDescent="0.2">
      <c r="A7" s="127">
        <v>2</v>
      </c>
      <c r="B7" s="128" t="s">
        <v>268</v>
      </c>
      <c r="C7" s="148">
        <v>50</v>
      </c>
      <c r="D7" s="148" t="s">
        <v>83</v>
      </c>
      <c r="E7" s="189" t="s">
        <v>263</v>
      </c>
      <c r="F7" s="129" t="str">
        <f t="shared" si="0"/>
        <v>4475.19</v>
      </c>
      <c r="G7" s="130" t="s">
        <v>269</v>
      </c>
      <c r="H7" s="163">
        <v>0</v>
      </c>
      <c r="I7" s="163">
        <v>110000</v>
      </c>
      <c r="J7" s="164"/>
      <c r="K7" s="164"/>
      <c r="L7" s="164"/>
      <c r="M7" s="163">
        <v>0</v>
      </c>
      <c r="N7" s="163">
        <v>0</v>
      </c>
      <c r="O7" s="164"/>
      <c r="Q7" s="172">
        <v>0</v>
      </c>
      <c r="R7" s="172">
        <v>83835</v>
      </c>
      <c r="S7" s="173"/>
      <c r="T7" s="173"/>
      <c r="U7" s="173"/>
      <c r="V7" s="172">
        <v>104510.55</v>
      </c>
      <c r="W7" s="172">
        <v>104510.55</v>
      </c>
      <c r="X7" s="173"/>
      <c r="Y7" s="141"/>
      <c r="Z7" s="174">
        <v>0</v>
      </c>
      <c r="AA7" s="174">
        <v>0</v>
      </c>
      <c r="AB7" s="175"/>
      <c r="AC7" s="175"/>
      <c r="AD7" s="175"/>
      <c r="AE7" s="174">
        <v>0</v>
      </c>
      <c r="AF7" s="174">
        <v>0</v>
      </c>
      <c r="AG7" s="175">
        <f t="shared" si="1"/>
        <v>0</v>
      </c>
      <c r="AH7" s="141"/>
      <c r="AI7" s="168">
        <f>IFERROR(VLOOKUP(B7,[4]rptBudgetaryBudgetCrossOrganiza!$A$2:$M$280,2,FALSE),"0")</f>
        <v>0</v>
      </c>
      <c r="AJ7" s="168">
        <f>IFERROR(VLOOKUP(B7,[4]rptBudgetaryBudgetCrossOrganiza!$A$2:$M$280,4,FALSE),"0")</f>
        <v>0</v>
      </c>
      <c r="AK7" s="168">
        <f t="shared" si="2"/>
        <v>0</v>
      </c>
      <c r="AL7" s="176">
        <v>0</v>
      </c>
      <c r="AM7" s="176"/>
      <c r="AN7" s="176"/>
      <c r="AO7" s="176"/>
      <c r="AP7" s="176"/>
      <c r="AQ7" s="176"/>
      <c r="AR7" s="141"/>
      <c r="AS7" s="173"/>
      <c r="AT7" s="173"/>
      <c r="AU7" s="173"/>
      <c r="AV7" s="173"/>
      <c r="AW7" s="173"/>
      <c r="AX7" s="173"/>
      <c r="AY7" s="173"/>
      <c r="AZ7" s="173"/>
      <c r="BA7" s="141"/>
      <c r="BB7" s="141"/>
      <c r="BC7" s="141"/>
      <c r="BD7" s="141"/>
    </row>
    <row r="8" spans="1:62" x14ac:dyDescent="0.2">
      <c r="A8" s="127">
        <v>2</v>
      </c>
      <c r="B8" s="128" t="s">
        <v>214</v>
      </c>
      <c r="C8" s="148" t="s">
        <v>152</v>
      </c>
      <c r="D8" s="148" t="s">
        <v>83</v>
      </c>
      <c r="E8" s="189" t="s">
        <v>263</v>
      </c>
      <c r="F8" s="129" t="str">
        <f t="shared" si="0"/>
        <v>4475.20</v>
      </c>
      <c r="G8" s="130" t="s">
        <v>240</v>
      </c>
      <c r="H8" s="163">
        <v>60000</v>
      </c>
      <c r="I8" s="163">
        <v>647325</v>
      </c>
      <c r="J8" s="164"/>
      <c r="K8" s="164"/>
      <c r="L8" s="164"/>
      <c r="M8" s="163">
        <v>175701.87</v>
      </c>
      <c r="N8" s="163">
        <v>175701.87</v>
      </c>
      <c r="O8" s="164"/>
      <c r="Q8" s="172">
        <v>0</v>
      </c>
      <c r="R8" s="172">
        <v>257060</v>
      </c>
      <c r="S8" s="173"/>
      <c r="T8" s="173"/>
      <c r="U8" s="173"/>
      <c r="V8" s="172">
        <v>54281.440000000002</v>
      </c>
      <c r="W8" s="172">
        <v>54281.440000000002</v>
      </c>
      <c r="X8" s="173">
        <f t="shared" si="3"/>
        <v>-202778.56</v>
      </c>
      <c r="Y8" s="141"/>
      <c r="Z8" s="174">
        <v>300000</v>
      </c>
      <c r="AA8" s="174">
        <v>300000</v>
      </c>
      <c r="AB8" s="175"/>
      <c r="AC8" s="175"/>
      <c r="AD8" s="175"/>
      <c r="AE8" s="174">
        <v>0</v>
      </c>
      <c r="AF8" s="174">
        <v>0</v>
      </c>
      <c r="AG8" s="175">
        <f t="shared" si="1"/>
        <v>-300000</v>
      </c>
      <c r="AH8" s="141"/>
      <c r="AI8" s="168">
        <f>IFERROR(VLOOKUP(B8,[4]rptBudgetaryBudgetCrossOrganiza!$A$2:$M$280,2,FALSE),"0")</f>
        <v>300000</v>
      </c>
      <c r="AJ8" s="168">
        <f>IFERROR(VLOOKUP(B8,[4]rptBudgetaryBudgetCrossOrganiza!$A$2:$M$280,4,FALSE),"0")</f>
        <v>300000</v>
      </c>
      <c r="AK8" s="168">
        <f t="shared" si="2"/>
        <v>300000</v>
      </c>
      <c r="AL8" s="176">
        <v>0</v>
      </c>
      <c r="AM8" s="176"/>
      <c r="AN8" s="176"/>
      <c r="AO8" s="176"/>
      <c r="AP8" s="176"/>
      <c r="AQ8" s="176">
        <f t="shared" si="4"/>
        <v>-300000</v>
      </c>
      <c r="AR8" s="141"/>
      <c r="AS8" s="173"/>
      <c r="AT8" s="173"/>
      <c r="AU8" s="173"/>
      <c r="AV8" s="173"/>
      <c r="AW8" s="173"/>
      <c r="AX8" s="173"/>
      <c r="AY8" s="173"/>
      <c r="AZ8" s="173">
        <f t="shared" si="5"/>
        <v>0</v>
      </c>
      <c r="BA8" s="141"/>
      <c r="BB8" s="141"/>
      <c r="BC8" s="141"/>
      <c r="BD8" s="141"/>
    </row>
    <row r="9" spans="1:62" x14ac:dyDescent="0.2">
      <c r="A9" s="127">
        <v>2</v>
      </c>
      <c r="B9" s="128" t="s">
        <v>215</v>
      </c>
      <c r="C9" s="148" t="s">
        <v>152</v>
      </c>
      <c r="D9" s="148" t="s">
        <v>83</v>
      </c>
      <c r="E9" s="189" t="s">
        <v>263</v>
      </c>
      <c r="F9" s="129" t="str">
        <f t="shared" si="0"/>
        <v>4475.31</v>
      </c>
      <c r="G9" s="130" t="s">
        <v>241</v>
      </c>
      <c r="H9" s="163">
        <v>0</v>
      </c>
      <c r="I9" s="163">
        <v>0</v>
      </c>
      <c r="J9" s="164"/>
      <c r="K9" s="164"/>
      <c r="L9" s="164"/>
      <c r="M9" s="163">
        <v>0</v>
      </c>
      <c r="N9" s="163">
        <v>0</v>
      </c>
      <c r="O9" s="164"/>
      <c r="Q9" s="172">
        <v>0</v>
      </c>
      <c r="R9" s="172">
        <v>0</v>
      </c>
      <c r="S9" s="173"/>
      <c r="T9" s="173"/>
      <c r="U9" s="173"/>
      <c r="V9" s="172">
        <v>27296.5</v>
      </c>
      <c r="W9" s="172">
        <v>27296.5</v>
      </c>
      <c r="X9" s="173">
        <f t="shared" si="3"/>
        <v>27296.5</v>
      </c>
      <c r="Y9" s="141"/>
      <c r="Z9" s="174">
        <v>92800</v>
      </c>
      <c r="AA9" s="174">
        <v>92800</v>
      </c>
      <c r="AB9" s="175"/>
      <c r="AC9" s="175"/>
      <c r="AD9" s="175"/>
      <c r="AE9" s="174">
        <v>32763.5</v>
      </c>
      <c r="AF9" s="174">
        <v>32763.5</v>
      </c>
      <c r="AG9" s="175">
        <f t="shared" si="1"/>
        <v>-60036.5</v>
      </c>
      <c r="AH9" s="141"/>
      <c r="AI9" s="168">
        <f>IFERROR(VLOOKUP(B9,[4]rptBudgetaryBudgetCrossOrganiza!$A$2:$M$280,2,FALSE),"0")</f>
        <v>92800</v>
      </c>
      <c r="AJ9" s="168">
        <f>IFERROR(VLOOKUP(B9,[4]rptBudgetaryBudgetCrossOrganiza!$A$2:$M$280,4,FALSE),"0")</f>
        <v>92800</v>
      </c>
      <c r="AK9" s="168">
        <f t="shared" si="2"/>
        <v>92800</v>
      </c>
      <c r="AL9" s="176">
        <v>0</v>
      </c>
      <c r="AM9" s="176"/>
      <c r="AN9" s="176"/>
      <c r="AO9" s="176"/>
      <c r="AP9" s="176"/>
      <c r="AQ9" s="176">
        <f t="shared" si="4"/>
        <v>-92800</v>
      </c>
      <c r="AR9" s="141"/>
      <c r="AS9" s="173"/>
      <c r="AT9" s="173"/>
      <c r="AU9" s="173"/>
      <c r="AV9" s="173"/>
      <c r="AW9" s="173"/>
      <c r="AX9" s="173"/>
      <c r="AY9" s="173"/>
      <c r="AZ9" s="173">
        <f t="shared" si="5"/>
        <v>0</v>
      </c>
      <c r="BA9" s="141"/>
      <c r="BB9" s="141"/>
      <c r="BC9" s="141"/>
      <c r="BD9" s="141"/>
    </row>
    <row r="10" spans="1:62" x14ac:dyDescent="0.2">
      <c r="A10" s="127">
        <v>1</v>
      </c>
      <c r="B10" s="128" t="s">
        <v>216</v>
      </c>
      <c r="C10" s="148" t="s">
        <v>152</v>
      </c>
      <c r="D10" s="148" t="s">
        <v>83</v>
      </c>
      <c r="E10" s="189" t="s">
        <v>263</v>
      </c>
      <c r="F10" s="129" t="str">
        <f t="shared" si="0"/>
        <v>4530.01</v>
      </c>
      <c r="G10" s="130" t="s">
        <v>242</v>
      </c>
      <c r="H10" s="163">
        <v>10000</v>
      </c>
      <c r="I10" s="163">
        <v>10000</v>
      </c>
      <c r="J10" s="164"/>
      <c r="K10" s="164"/>
      <c r="L10" s="164"/>
      <c r="M10" s="163">
        <v>9529.06</v>
      </c>
      <c r="N10" s="163">
        <v>9529.06</v>
      </c>
      <c r="O10" s="164"/>
      <c r="Q10" s="172">
        <v>10000</v>
      </c>
      <c r="R10" s="172">
        <v>10000</v>
      </c>
      <c r="S10" s="173"/>
      <c r="T10" s="173"/>
      <c r="U10" s="173"/>
      <c r="V10" s="172">
        <v>10285.5</v>
      </c>
      <c r="W10" s="172">
        <v>10285.5</v>
      </c>
      <c r="X10" s="173">
        <f t="shared" si="3"/>
        <v>285.5</v>
      </c>
      <c r="Y10" s="141"/>
      <c r="Z10" s="174">
        <v>9000</v>
      </c>
      <c r="AA10" s="174">
        <v>9000</v>
      </c>
      <c r="AB10" s="175"/>
      <c r="AC10" s="175"/>
      <c r="AD10" s="175"/>
      <c r="AE10" s="174">
        <v>9641.65</v>
      </c>
      <c r="AF10" s="174">
        <v>9641.65</v>
      </c>
      <c r="AG10" s="175">
        <f t="shared" si="1"/>
        <v>641.64999999999964</v>
      </c>
      <c r="AH10" s="141"/>
      <c r="AI10" s="168">
        <f>IFERROR(VLOOKUP(B10,[4]rptBudgetaryBudgetCrossOrganiza!$A$2:$M$280,2,FALSE),"0")</f>
        <v>9000</v>
      </c>
      <c r="AJ10" s="168">
        <f>IFERROR(VLOOKUP(B10,[4]rptBudgetaryBudgetCrossOrganiza!$A$2:$M$280,4,FALSE),"0")</f>
        <v>9000</v>
      </c>
      <c r="AK10" s="168">
        <f t="shared" si="2"/>
        <v>9000</v>
      </c>
      <c r="AL10" s="176">
        <v>0</v>
      </c>
      <c r="AM10" s="176"/>
      <c r="AN10" s="176"/>
      <c r="AO10" s="176"/>
      <c r="AP10" s="176"/>
      <c r="AQ10" s="176">
        <f t="shared" si="4"/>
        <v>-9000</v>
      </c>
      <c r="AR10" s="141"/>
      <c r="AS10" s="173"/>
      <c r="AT10" s="173"/>
      <c r="AU10" s="173"/>
      <c r="AV10" s="173"/>
      <c r="AW10" s="173"/>
      <c r="AX10" s="173"/>
      <c r="AY10" s="173"/>
      <c r="AZ10" s="173">
        <f t="shared" si="5"/>
        <v>0</v>
      </c>
      <c r="BA10" s="141"/>
      <c r="BB10" s="141"/>
      <c r="BC10" s="141"/>
      <c r="BD10" s="141"/>
    </row>
    <row r="11" spans="1:62" x14ac:dyDescent="0.2">
      <c r="A11" s="127">
        <v>1</v>
      </c>
      <c r="B11" s="128" t="s">
        <v>217</v>
      </c>
      <c r="C11" s="148" t="s">
        <v>152</v>
      </c>
      <c r="D11" s="148" t="s">
        <v>83</v>
      </c>
      <c r="E11" s="189" t="s">
        <v>263</v>
      </c>
      <c r="F11" s="129" t="str">
        <f t="shared" si="0"/>
        <v>4530.02</v>
      </c>
      <c r="G11" s="130" t="s">
        <v>243</v>
      </c>
      <c r="H11" s="163">
        <v>5500</v>
      </c>
      <c r="I11" s="163">
        <v>5500</v>
      </c>
      <c r="J11" s="164"/>
      <c r="K11" s="164"/>
      <c r="L11" s="164"/>
      <c r="M11" s="163">
        <v>5258.28</v>
      </c>
      <c r="N11" s="163">
        <v>5258.28</v>
      </c>
      <c r="O11" s="164"/>
      <c r="Q11" s="172">
        <v>5300</v>
      </c>
      <c r="R11" s="172">
        <v>5300</v>
      </c>
      <c r="S11" s="173"/>
      <c r="T11" s="173"/>
      <c r="U11" s="173"/>
      <c r="V11" s="172">
        <v>5945.5</v>
      </c>
      <c r="W11" s="172">
        <v>5945.5</v>
      </c>
      <c r="X11" s="173">
        <f t="shared" si="3"/>
        <v>645.5</v>
      </c>
      <c r="Y11" s="141"/>
      <c r="Z11" s="174">
        <v>5700</v>
      </c>
      <c r="AA11" s="174">
        <v>5700</v>
      </c>
      <c r="AB11" s="175"/>
      <c r="AC11" s="175"/>
      <c r="AD11" s="175"/>
      <c r="AE11" s="174">
        <v>3774.4</v>
      </c>
      <c r="AF11" s="174">
        <v>3774.4</v>
      </c>
      <c r="AG11" s="175">
        <f t="shared" si="1"/>
        <v>-1925.6</v>
      </c>
      <c r="AH11" s="141"/>
      <c r="AI11" s="168">
        <f>IFERROR(VLOOKUP(B11,[4]rptBudgetaryBudgetCrossOrganiza!$A$2:$M$280,2,FALSE),"0")</f>
        <v>5700</v>
      </c>
      <c r="AJ11" s="168">
        <f>IFERROR(VLOOKUP(B11,[4]rptBudgetaryBudgetCrossOrganiza!$A$2:$M$280,4,FALSE),"0")</f>
        <v>5700</v>
      </c>
      <c r="AK11" s="168">
        <f t="shared" si="2"/>
        <v>5700</v>
      </c>
      <c r="AL11" s="176">
        <v>0</v>
      </c>
      <c r="AM11" s="176"/>
      <c r="AN11" s="176"/>
      <c r="AO11" s="176"/>
      <c r="AP11" s="176"/>
      <c r="AQ11" s="176">
        <f t="shared" si="4"/>
        <v>-5700</v>
      </c>
      <c r="AR11" s="141"/>
      <c r="AS11" s="173"/>
      <c r="AT11" s="173"/>
      <c r="AU11" s="173"/>
      <c r="AV11" s="173"/>
      <c r="AW11" s="173"/>
      <c r="AX11" s="173"/>
      <c r="AY11" s="173"/>
      <c r="AZ11" s="173">
        <f t="shared" si="5"/>
        <v>0</v>
      </c>
      <c r="BA11" s="141"/>
      <c r="BB11" s="141"/>
      <c r="BC11" s="141"/>
      <c r="BD11" s="141"/>
    </row>
    <row r="12" spans="1:62" x14ac:dyDescent="0.2">
      <c r="A12" s="127">
        <v>1</v>
      </c>
      <c r="B12" s="128" t="s">
        <v>218</v>
      </c>
      <c r="C12" s="148" t="s">
        <v>152</v>
      </c>
      <c r="D12" s="148" t="s">
        <v>83</v>
      </c>
      <c r="E12" s="189" t="s">
        <v>263</v>
      </c>
      <c r="F12" s="129" t="str">
        <f t="shared" si="0"/>
        <v>4530.03</v>
      </c>
      <c r="G12" s="130" t="s">
        <v>244</v>
      </c>
      <c r="H12" s="163">
        <v>6000</v>
      </c>
      <c r="I12" s="163">
        <v>6000</v>
      </c>
      <c r="J12" s="164"/>
      <c r="K12" s="164"/>
      <c r="L12" s="164"/>
      <c r="M12" s="163">
        <v>8428.2199999999993</v>
      </c>
      <c r="N12" s="163">
        <v>8428.2199999999993</v>
      </c>
      <c r="O12" s="164"/>
      <c r="Q12" s="172">
        <v>6180</v>
      </c>
      <c r="R12" s="172">
        <v>6180</v>
      </c>
      <c r="S12" s="173"/>
      <c r="T12" s="173"/>
      <c r="U12" s="173"/>
      <c r="V12" s="172">
        <v>6736.82</v>
      </c>
      <c r="W12" s="172">
        <v>6736.82</v>
      </c>
      <c r="X12" s="173">
        <f t="shared" si="3"/>
        <v>556.81999999999971</v>
      </c>
      <c r="Y12" s="141"/>
      <c r="Z12" s="174">
        <v>5550</v>
      </c>
      <c r="AA12" s="174">
        <v>5550</v>
      </c>
      <c r="AB12" s="175"/>
      <c r="AC12" s="175"/>
      <c r="AD12" s="175"/>
      <c r="AE12" s="174">
        <v>2411.87</v>
      </c>
      <c r="AF12" s="174">
        <v>2411.87</v>
      </c>
      <c r="AG12" s="175">
        <f t="shared" si="1"/>
        <v>-3138.13</v>
      </c>
      <c r="AH12" s="141"/>
      <c r="AI12" s="168">
        <f>IFERROR(VLOOKUP(B12,[4]rptBudgetaryBudgetCrossOrganiza!$A$2:$M$280,2,FALSE),"0")</f>
        <v>5550</v>
      </c>
      <c r="AJ12" s="168">
        <f>IFERROR(VLOOKUP(B12,[4]rptBudgetaryBudgetCrossOrganiza!$A$2:$M$280,4,FALSE),"0")</f>
        <v>5550</v>
      </c>
      <c r="AK12" s="168">
        <f t="shared" si="2"/>
        <v>5550</v>
      </c>
      <c r="AL12" s="176">
        <v>0</v>
      </c>
      <c r="AM12" s="176"/>
      <c r="AN12" s="176"/>
      <c r="AO12" s="176"/>
      <c r="AP12" s="176"/>
      <c r="AQ12" s="176">
        <f t="shared" si="4"/>
        <v>-5550</v>
      </c>
      <c r="AR12" s="141"/>
      <c r="AS12" s="173"/>
      <c r="AT12" s="173"/>
      <c r="AU12" s="173"/>
      <c r="AV12" s="173"/>
      <c r="AW12" s="173"/>
      <c r="AX12" s="173"/>
      <c r="AY12" s="173"/>
      <c r="AZ12" s="173">
        <f t="shared" si="5"/>
        <v>0</v>
      </c>
      <c r="BA12" s="141"/>
      <c r="BB12" s="141"/>
      <c r="BC12" s="141"/>
      <c r="BD12" s="141"/>
    </row>
    <row r="13" spans="1:62" x14ac:dyDescent="0.2">
      <c r="A13" s="127">
        <v>1</v>
      </c>
      <c r="B13" s="128" t="s">
        <v>219</v>
      </c>
      <c r="C13" s="148" t="s">
        <v>152</v>
      </c>
      <c r="D13" s="148" t="s">
        <v>83</v>
      </c>
      <c r="E13" s="189" t="s">
        <v>263</v>
      </c>
      <c r="F13" s="129" t="str">
        <f t="shared" si="0"/>
        <v>4530.04</v>
      </c>
      <c r="G13" s="130" t="s">
        <v>245</v>
      </c>
      <c r="H13" s="163">
        <v>2800</v>
      </c>
      <c r="I13" s="163">
        <v>2800</v>
      </c>
      <c r="J13" s="164"/>
      <c r="K13" s="164"/>
      <c r="L13" s="164"/>
      <c r="M13" s="163">
        <v>2491</v>
      </c>
      <c r="N13" s="163">
        <v>2491</v>
      </c>
      <c r="O13" s="164">
        <f t="shared" ref="O13:O14" si="6">N13-H13</f>
        <v>-309</v>
      </c>
      <c r="Q13" s="172">
        <v>2600</v>
      </c>
      <c r="R13" s="172">
        <v>2600</v>
      </c>
      <c r="S13" s="173"/>
      <c r="T13" s="173"/>
      <c r="U13" s="173"/>
      <c r="V13" s="172">
        <v>2880.5</v>
      </c>
      <c r="W13" s="172">
        <v>2880.5</v>
      </c>
      <c r="X13" s="173">
        <f t="shared" si="3"/>
        <v>280.5</v>
      </c>
      <c r="Y13" s="141"/>
      <c r="Z13" s="174">
        <v>2900</v>
      </c>
      <c r="AA13" s="174">
        <v>2900</v>
      </c>
      <c r="AB13" s="175"/>
      <c r="AC13" s="175"/>
      <c r="AD13" s="175"/>
      <c r="AE13" s="174">
        <v>1770.62</v>
      </c>
      <c r="AF13" s="174">
        <v>1770.62</v>
      </c>
      <c r="AG13" s="175">
        <f t="shared" si="1"/>
        <v>-1129.3800000000001</v>
      </c>
      <c r="AH13" s="141"/>
      <c r="AI13" s="168">
        <f>IFERROR(VLOOKUP(B13,[4]rptBudgetaryBudgetCrossOrganiza!$A$2:$M$280,2,FALSE),"0")</f>
        <v>2900</v>
      </c>
      <c r="AJ13" s="168">
        <f>IFERROR(VLOOKUP(B13,[4]rptBudgetaryBudgetCrossOrganiza!$A$2:$M$280,4,FALSE),"0")</f>
        <v>2900</v>
      </c>
      <c r="AK13" s="168">
        <f t="shared" si="2"/>
        <v>2900</v>
      </c>
      <c r="AL13" s="176">
        <v>28</v>
      </c>
      <c r="AM13" s="176"/>
      <c r="AN13" s="176"/>
      <c r="AO13" s="176"/>
      <c r="AP13" s="176"/>
      <c r="AQ13" s="176">
        <f t="shared" si="4"/>
        <v>-2900</v>
      </c>
      <c r="AR13" s="141"/>
      <c r="AS13" s="173"/>
      <c r="AT13" s="173"/>
      <c r="AU13" s="173"/>
      <c r="AV13" s="173"/>
      <c r="AW13" s="173"/>
      <c r="AX13" s="173"/>
      <c r="AY13" s="173"/>
      <c r="AZ13" s="173">
        <f t="shared" si="5"/>
        <v>0</v>
      </c>
      <c r="BA13" s="141"/>
      <c r="BB13" s="141"/>
      <c r="BC13" s="141"/>
      <c r="BD13" s="141"/>
    </row>
    <row r="14" spans="1:62" x14ac:dyDescent="0.2">
      <c r="A14" s="127">
        <v>1</v>
      </c>
      <c r="B14" s="128" t="s">
        <v>220</v>
      </c>
      <c r="C14" s="148" t="s">
        <v>152</v>
      </c>
      <c r="D14" s="148" t="s">
        <v>83</v>
      </c>
      <c r="E14" s="189" t="s">
        <v>263</v>
      </c>
      <c r="F14" s="129" t="str">
        <f t="shared" si="0"/>
        <v>4530.05</v>
      </c>
      <c r="G14" s="130" t="s">
        <v>246</v>
      </c>
      <c r="H14" s="163">
        <v>4000</v>
      </c>
      <c r="I14" s="163">
        <v>4000</v>
      </c>
      <c r="J14" s="164"/>
      <c r="K14" s="164"/>
      <c r="L14" s="164"/>
      <c r="M14" s="163">
        <v>2937.5</v>
      </c>
      <c r="N14" s="163">
        <v>2937.5</v>
      </c>
      <c r="O14" s="164">
        <f t="shared" si="6"/>
        <v>-1062.5</v>
      </c>
      <c r="Q14" s="172">
        <v>4120</v>
      </c>
      <c r="R14" s="172">
        <v>4120</v>
      </c>
      <c r="S14" s="173"/>
      <c r="T14" s="173"/>
      <c r="U14" s="173"/>
      <c r="V14" s="172">
        <v>647</v>
      </c>
      <c r="W14" s="172">
        <v>647</v>
      </c>
      <c r="X14" s="173">
        <f t="shared" si="3"/>
        <v>-3473</v>
      </c>
      <c r="Y14" s="141"/>
      <c r="Z14" s="174">
        <v>900</v>
      </c>
      <c r="AA14" s="174">
        <v>900</v>
      </c>
      <c r="AB14" s="175"/>
      <c r="AC14" s="175"/>
      <c r="AD14" s="175"/>
      <c r="AE14" s="174">
        <v>198.89</v>
      </c>
      <c r="AF14" s="174">
        <v>198.89</v>
      </c>
      <c r="AG14" s="175">
        <f t="shared" si="1"/>
        <v>-701.11</v>
      </c>
      <c r="AH14" s="141"/>
      <c r="AI14" s="168">
        <f>IFERROR(VLOOKUP(B14,[4]rptBudgetaryBudgetCrossOrganiza!$A$2:$M$280,2,FALSE),"0")</f>
        <v>900</v>
      </c>
      <c r="AJ14" s="168">
        <f>IFERROR(VLOOKUP(B14,[4]rptBudgetaryBudgetCrossOrganiza!$A$2:$M$280,4,FALSE),"0")</f>
        <v>900</v>
      </c>
      <c r="AK14" s="168">
        <f t="shared" si="2"/>
        <v>900</v>
      </c>
      <c r="AL14" s="176">
        <v>0</v>
      </c>
      <c r="AM14" s="176"/>
      <c r="AN14" s="176"/>
      <c r="AO14" s="176"/>
      <c r="AP14" s="176"/>
      <c r="AQ14" s="176"/>
      <c r="AR14" s="141"/>
      <c r="AS14" s="173"/>
      <c r="AT14" s="173"/>
      <c r="AU14" s="173"/>
      <c r="AV14" s="173"/>
      <c r="AW14" s="173"/>
      <c r="AX14" s="173"/>
      <c r="AY14" s="173"/>
      <c r="AZ14" s="173">
        <f t="shared" si="5"/>
        <v>0</v>
      </c>
      <c r="BA14" s="141"/>
      <c r="BB14" s="141"/>
      <c r="BC14" s="141"/>
      <c r="BD14" s="141"/>
    </row>
    <row r="15" spans="1:62" x14ac:dyDescent="0.2">
      <c r="A15" s="127">
        <v>1</v>
      </c>
      <c r="B15" s="128" t="s">
        <v>221</v>
      </c>
      <c r="C15" s="148" t="s">
        <v>152</v>
      </c>
      <c r="D15" s="148" t="s">
        <v>83</v>
      </c>
      <c r="E15" s="189" t="s">
        <v>263</v>
      </c>
      <c r="F15" s="129" t="str">
        <f t="shared" si="0"/>
        <v>4530.06</v>
      </c>
      <c r="G15" s="130" t="s">
        <v>247</v>
      </c>
      <c r="H15" s="163">
        <v>10000</v>
      </c>
      <c r="I15" s="163">
        <v>10000</v>
      </c>
      <c r="J15" s="164"/>
      <c r="K15" s="164"/>
      <c r="L15" s="164"/>
      <c r="M15" s="163">
        <v>11379.85</v>
      </c>
      <c r="N15" s="163">
        <v>11379.85</v>
      </c>
      <c r="O15" s="164"/>
      <c r="Q15" s="172">
        <v>10300</v>
      </c>
      <c r="R15" s="172">
        <v>10300</v>
      </c>
      <c r="S15" s="173"/>
      <c r="T15" s="173"/>
      <c r="U15" s="173"/>
      <c r="V15" s="172">
        <v>12528.22</v>
      </c>
      <c r="W15" s="172">
        <v>12528.22</v>
      </c>
      <c r="X15" s="173">
        <f t="shared" si="3"/>
        <v>2228.2199999999993</v>
      </c>
      <c r="Y15" s="141"/>
      <c r="Z15" s="174">
        <v>11200</v>
      </c>
      <c r="AA15" s="174">
        <v>11200</v>
      </c>
      <c r="AB15" s="175"/>
      <c r="AC15" s="175"/>
      <c r="AD15" s="175"/>
      <c r="AE15" s="174">
        <v>3931.69</v>
      </c>
      <c r="AF15" s="174">
        <v>3931.69</v>
      </c>
      <c r="AG15" s="175">
        <f t="shared" si="1"/>
        <v>-7268.3099999999995</v>
      </c>
      <c r="AH15" s="141"/>
      <c r="AI15" s="168">
        <f>IFERROR(VLOOKUP(B15,[4]rptBudgetaryBudgetCrossOrganiza!$A$2:$M$280,2,FALSE),"0")</f>
        <v>11200</v>
      </c>
      <c r="AJ15" s="168">
        <f>IFERROR(VLOOKUP(B15,[4]rptBudgetaryBudgetCrossOrganiza!$A$2:$M$280,4,FALSE),"0")</f>
        <v>11200</v>
      </c>
      <c r="AK15" s="168">
        <f t="shared" si="2"/>
        <v>11200</v>
      </c>
      <c r="AL15" s="176">
        <v>300</v>
      </c>
      <c r="AM15" s="176"/>
      <c r="AN15" s="176"/>
      <c r="AO15" s="176"/>
      <c r="AP15" s="176"/>
      <c r="AQ15" s="176"/>
      <c r="AR15" s="141"/>
      <c r="AS15" s="173"/>
      <c r="AT15" s="173"/>
      <c r="AU15" s="173"/>
      <c r="AV15" s="173"/>
      <c r="AW15" s="173"/>
      <c r="AX15" s="173"/>
      <c r="AY15" s="173"/>
      <c r="AZ15" s="173">
        <f t="shared" si="5"/>
        <v>0</v>
      </c>
      <c r="BA15" s="141"/>
      <c r="BB15" s="141"/>
      <c r="BC15" s="141"/>
      <c r="BD15" s="141"/>
    </row>
    <row r="16" spans="1:62" x14ac:dyDescent="0.2">
      <c r="A16" s="127">
        <v>1</v>
      </c>
      <c r="B16" s="128" t="s">
        <v>222</v>
      </c>
      <c r="C16" s="148" t="s">
        <v>152</v>
      </c>
      <c r="D16" s="148" t="s">
        <v>83</v>
      </c>
      <c r="E16" s="189" t="s">
        <v>263</v>
      </c>
      <c r="F16" s="129" t="str">
        <f t="shared" si="0"/>
        <v>4530.07</v>
      </c>
      <c r="G16" s="130" t="s">
        <v>248</v>
      </c>
      <c r="H16" s="163">
        <v>1000</v>
      </c>
      <c r="I16" s="163">
        <v>1000</v>
      </c>
      <c r="J16" s="164"/>
      <c r="K16" s="164"/>
      <c r="L16" s="164"/>
      <c r="M16" s="163">
        <v>156.5</v>
      </c>
      <c r="N16" s="163">
        <v>156.5</v>
      </c>
      <c r="O16" s="164"/>
      <c r="Q16" s="172">
        <v>500</v>
      </c>
      <c r="R16" s="172">
        <v>500</v>
      </c>
      <c r="S16" s="173"/>
      <c r="T16" s="173"/>
      <c r="U16" s="173"/>
      <c r="V16" s="172">
        <v>353.5</v>
      </c>
      <c r="W16" s="172">
        <v>353.5</v>
      </c>
      <c r="X16" s="173">
        <f t="shared" si="3"/>
        <v>-146.5</v>
      </c>
      <c r="Y16" s="141"/>
      <c r="Z16" s="174">
        <v>300</v>
      </c>
      <c r="AA16" s="174">
        <v>300</v>
      </c>
      <c r="AB16" s="175"/>
      <c r="AC16" s="175"/>
      <c r="AD16" s="175"/>
      <c r="AE16" s="174">
        <v>129.68</v>
      </c>
      <c r="AF16" s="174">
        <v>129.68</v>
      </c>
      <c r="AG16" s="175">
        <f t="shared" si="1"/>
        <v>-170.32</v>
      </c>
      <c r="AH16" s="141"/>
      <c r="AI16" s="168">
        <f>IFERROR(VLOOKUP(B16,[4]rptBudgetaryBudgetCrossOrganiza!$A$2:$M$280,2,FALSE),"0")</f>
        <v>300</v>
      </c>
      <c r="AJ16" s="168">
        <f>IFERROR(VLOOKUP(B16,[4]rptBudgetaryBudgetCrossOrganiza!$A$2:$M$280,4,FALSE),"0")</f>
        <v>300</v>
      </c>
      <c r="AK16" s="168">
        <f t="shared" si="2"/>
        <v>300</v>
      </c>
      <c r="AL16" s="176">
        <v>0</v>
      </c>
      <c r="AM16" s="176"/>
      <c r="AN16" s="176"/>
      <c r="AO16" s="176"/>
      <c r="AP16" s="176"/>
      <c r="AQ16" s="176"/>
      <c r="AR16" s="141"/>
      <c r="AS16" s="173"/>
      <c r="AT16" s="173"/>
      <c r="AU16" s="173"/>
      <c r="AV16" s="173"/>
      <c r="AW16" s="173"/>
      <c r="AX16" s="173"/>
      <c r="AY16" s="173"/>
      <c r="AZ16" s="173"/>
      <c r="BA16" s="141"/>
      <c r="BB16" s="141"/>
      <c r="BC16" s="141"/>
      <c r="BD16" s="141"/>
    </row>
    <row r="17" spans="1:56" x14ac:dyDescent="0.2">
      <c r="A17" s="127">
        <v>1</v>
      </c>
      <c r="B17" s="128" t="s">
        <v>223</v>
      </c>
      <c r="C17" s="129" t="s">
        <v>152</v>
      </c>
      <c r="D17" s="129" t="s">
        <v>83</v>
      </c>
      <c r="E17" s="189" t="s">
        <v>263</v>
      </c>
      <c r="F17" s="129" t="str">
        <f t="shared" si="0"/>
        <v>4530.08</v>
      </c>
      <c r="G17" s="130" t="s">
        <v>249</v>
      </c>
      <c r="H17" s="163">
        <v>2000</v>
      </c>
      <c r="I17" s="163">
        <v>2000</v>
      </c>
      <c r="J17" s="164"/>
      <c r="K17" s="164"/>
      <c r="L17" s="164"/>
      <c r="M17" s="163">
        <v>0</v>
      </c>
      <c r="N17" s="163">
        <v>0</v>
      </c>
      <c r="O17" s="141"/>
      <c r="Q17" s="172">
        <v>2000</v>
      </c>
      <c r="R17" s="172">
        <v>2000</v>
      </c>
      <c r="S17" s="173"/>
      <c r="T17" s="173"/>
      <c r="U17" s="173"/>
      <c r="V17" s="172">
        <v>455</v>
      </c>
      <c r="W17" s="172">
        <v>455</v>
      </c>
      <c r="X17" s="173">
        <f t="shared" si="3"/>
        <v>-1545</v>
      </c>
      <c r="Y17" s="141"/>
      <c r="Z17" s="174">
        <v>550</v>
      </c>
      <c r="AA17" s="174">
        <v>550</v>
      </c>
      <c r="AB17" s="175"/>
      <c r="AC17" s="175"/>
      <c r="AD17" s="175"/>
      <c r="AE17" s="174">
        <v>410.32</v>
      </c>
      <c r="AF17" s="174">
        <v>410.32</v>
      </c>
      <c r="AG17" s="175">
        <f t="shared" si="1"/>
        <v>-139.68</v>
      </c>
      <c r="AH17" s="141"/>
      <c r="AI17" s="168">
        <f>IFERROR(VLOOKUP(B17,[4]rptBudgetaryBudgetCrossOrganiza!$A$2:$M$280,2,FALSE),"0")</f>
        <v>550</v>
      </c>
      <c r="AJ17" s="168">
        <f>IFERROR(VLOOKUP(B17,[4]rptBudgetaryBudgetCrossOrganiza!$A$2:$M$280,4,FALSE),"0")</f>
        <v>550</v>
      </c>
      <c r="AK17" s="168">
        <f t="shared" si="2"/>
        <v>550</v>
      </c>
      <c r="AL17" s="176">
        <v>0</v>
      </c>
      <c r="AM17" s="176"/>
      <c r="AN17" s="176"/>
      <c r="AO17" s="176"/>
      <c r="AP17" s="176"/>
      <c r="AQ17" s="176"/>
      <c r="AR17" s="141"/>
      <c r="AS17" s="173"/>
      <c r="AT17" s="173"/>
      <c r="AU17" s="173"/>
      <c r="AV17" s="173"/>
      <c r="AW17" s="173"/>
      <c r="AX17" s="173"/>
      <c r="AY17" s="173"/>
      <c r="AZ17" s="173"/>
      <c r="BA17" s="141"/>
      <c r="BB17" s="141"/>
      <c r="BC17" s="141"/>
      <c r="BD17" s="141"/>
    </row>
    <row r="18" spans="1:56" x14ac:dyDescent="0.2">
      <c r="A18" s="127">
        <v>1</v>
      </c>
      <c r="B18" s="128" t="s">
        <v>224</v>
      </c>
      <c r="C18" s="129" t="s">
        <v>152</v>
      </c>
      <c r="D18" s="129" t="s">
        <v>83</v>
      </c>
      <c r="E18" s="189" t="s">
        <v>263</v>
      </c>
      <c r="F18" s="129" t="str">
        <f t="shared" si="0"/>
        <v>4530.09</v>
      </c>
      <c r="G18" s="130" t="s">
        <v>250</v>
      </c>
      <c r="H18" s="163">
        <v>200</v>
      </c>
      <c r="I18" s="163">
        <v>200</v>
      </c>
      <c r="J18" s="164"/>
      <c r="K18" s="164"/>
      <c r="L18" s="164"/>
      <c r="M18" s="163">
        <v>56</v>
      </c>
      <c r="N18" s="163">
        <v>56</v>
      </c>
      <c r="Q18" s="172">
        <v>200</v>
      </c>
      <c r="R18" s="172">
        <v>200</v>
      </c>
      <c r="S18" s="173"/>
      <c r="T18" s="173"/>
      <c r="U18" s="173"/>
      <c r="V18" s="172">
        <v>84</v>
      </c>
      <c r="W18" s="172">
        <v>84</v>
      </c>
      <c r="X18" s="173">
        <f t="shared" si="3"/>
        <v>-116</v>
      </c>
      <c r="Z18" s="174">
        <v>100</v>
      </c>
      <c r="AA18" s="174">
        <v>100</v>
      </c>
      <c r="AB18" s="175"/>
      <c r="AC18" s="175"/>
      <c r="AD18" s="175"/>
      <c r="AE18" s="174">
        <v>470</v>
      </c>
      <c r="AF18" s="174">
        <v>470</v>
      </c>
      <c r="AG18" s="175">
        <f t="shared" si="1"/>
        <v>370</v>
      </c>
      <c r="AI18" s="168">
        <f>IFERROR(VLOOKUP(B18,[4]rptBudgetaryBudgetCrossOrganiza!$A$2:$M$280,2,FALSE),"0")</f>
        <v>100</v>
      </c>
      <c r="AJ18" s="168">
        <f>IFERROR(VLOOKUP(B18,[4]rptBudgetaryBudgetCrossOrganiza!$A$2:$M$280,4,FALSE),"0")</f>
        <v>100</v>
      </c>
      <c r="AK18" s="168">
        <f t="shared" si="2"/>
        <v>100</v>
      </c>
      <c r="AL18" s="176">
        <v>54</v>
      </c>
      <c r="AM18" s="176"/>
      <c r="AN18" s="176"/>
      <c r="AO18" s="176"/>
      <c r="AP18" s="176"/>
      <c r="AQ18" s="176"/>
      <c r="AS18" s="173"/>
      <c r="AT18" s="173"/>
      <c r="AU18" s="173"/>
      <c r="AV18" s="173"/>
      <c r="AW18" s="173"/>
      <c r="AX18" s="173"/>
      <c r="AY18" s="173"/>
      <c r="AZ18" s="173"/>
    </row>
    <row r="19" spans="1:56" x14ac:dyDescent="0.2">
      <c r="A19" s="127">
        <v>1</v>
      </c>
      <c r="B19" s="128" t="s">
        <v>225</v>
      </c>
      <c r="C19" s="129" t="s">
        <v>152</v>
      </c>
      <c r="D19" s="129" t="s">
        <v>83</v>
      </c>
      <c r="E19" s="189" t="s">
        <v>263</v>
      </c>
      <c r="F19" s="129" t="str">
        <f t="shared" si="0"/>
        <v>4530.10</v>
      </c>
      <c r="G19" s="130" t="s">
        <v>251</v>
      </c>
      <c r="H19" s="163">
        <v>1000</v>
      </c>
      <c r="I19" s="163">
        <v>1000</v>
      </c>
      <c r="J19" s="164"/>
      <c r="K19" s="164"/>
      <c r="L19" s="164"/>
      <c r="M19" s="163">
        <v>624</v>
      </c>
      <c r="N19" s="163">
        <v>624</v>
      </c>
      <c r="Q19" s="172">
        <v>600</v>
      </c>
      <c r="R19" s="172">
        <v>600</v>
      </c>
      <c r="S19" s="173"/>
      <c r="T19" s="173"/>
      <c r="U19" s="173"/>
      <c r="V19" s="172">
        <v>1124</v>
      </c>
      <c r="W19" s="172">
        <v>1124</v>
      </c>
      <c r="X19" s="173">
        <f t="shared" si="3"/>
        <v>524</v>
      </c>
      <c r="Z19" s="174">
        <v>870</v>
      </c>
      <c r="AA19" s="174">
        <v>870</v>
      </c>
      <c r="AB19" s="175"/>
      <c r="AC19" s="175"/>
      <c r="AD19" s="175"/>
      <c r="AE19" s="174">
        <v>2896.5</v>
      </c>
      <c r="AF19" s="174">
        <v>2896.5</v>
      </c>
      <c r="AG19" s="175">
        <f t="shared" si="1"/>
        <v>2026.5</v>
      </c>
      <c r="AI19" s="168">
        <f>IFERROR(VLOOKUP(B19,[4]rptBudgetaryBudgetCrossOrganiza!$A$2:$M$280,2,FALSE),"0")</f>
        <v>870</v>
      </c>
      <c r="AJ19" s="168">
        <f>IFERROR(VLOOKUP(B19,[4]rptBudgetaryBudgetCrossOrganiza!$A$2:$M$280,4,FALSE),"0")</f>
        <v>870</v>
      </c>
      <c r="AK19" s="168">
        <f t="shared" si="2"/>
        <v>870</v>
      </c>
      <c r="AL19" s="176">
        <v>476</v>
      </c>
      <c r="AM19" s="176"/>
      <c r="AN19" s="176"/>
      <c r="AO19" s="176"/>
      <c r="AP19" s="176"/>
      <c r="AQ19" s="176"/>
      <c r="AS19" s="173"/>
      <c r="AT19" s="173"/>
      <c r="AU19" s="173"/>
      <c r="AV19" s="173"/>
      <c r="AW19" s="173"/>
      <c r="AX19" s="173"/>
      <c r="AY19" s="173"/>
      <c r="AZ19" s="173"/>
    </row>
    <row r="20" spans="1:56" x14ac:dyDescent="0.2">
      <c r="A20" s="127">
        <v>1</v>
      </c>
      <c r="B20" s="128" t="s">
        <v>226</v>
      </c>
      <c r="C20" s="129" t="s">
        <v>152</v>
      </c>
      <c r="D20" s="129" t="s">
        <v>83</v>
      </c>
      <c r="E20" s="189" t="s">
        <v>263</v>
      </c>
      <c r="F20" s="129" t="str">
        <f t="shared" si="0"/>
        <v>4530.11</v>
      </c>
      <c r="G20" s="130" t="s">
        <v>252</v>
      </c>
      <c r="H20" s="163">
        <v>500</v>
      </c>
      <c r="I20" s="163">
        <v>500</v>
      </c>
      <c r="J20" s="164"/>
      <c r="K20" s="164"/>
      <c r="L20" s="164"/>
      <c r="M20" s="163">
        <v>112</v>
      </c>
      <c r="N20" s="163">
        <v>112</v>
      </c>
      <c r="Q20" s="172">
        <v>300</v>
      </c>
      <c r="R20" s="172">
        <v>300</v>
      </c>
      <c r="S20" s="173"/>
      <c r="T20" s="173"/>
      <c r="U20" s="173"/>
      <c r="V20" s="172">
        <v>952</v>
      </c>
      <c r="W20" s="172">
        <v>952</v>
      </c>
      <c r="X20" s="173">
        <f t="shared" si="3"/>
        <v>652</v>
      </c>
      <c r="Z20" s="174">
        <v>490</v>
      </c>
      <c r="AA20" s="174">
        <v>490</v>
      </c>
      <c r="AB20" s="175"/>
      <c r="AC20" s="175"/>
      <c r="AD20" s="175"/>
      <c r="AE20" s="174">
        <v>466</v>
      </c>
      <c r="AF20" s="174">
        <v>466</v>
      </c>
      <c r="AG20" s="175">
        <f t="shared" si="1"/>
        <v>-24</v>
      </c>
      <c r="AI20" s="168">
        <f>IFERROR(VLOOKUP(B20,[4]rptBudgetaryBudgetCrossOrganiza!$A$2:$M$280,2,FALSE),"0")</f>
        <v>490</v>
      </c>
      <c r="AJ20" s="168">
        <f>IFERROR(VLOOKUP(B20,[4]rptBudgetaryBudgetCrossOrganiza!$A$2:$M$280,4,FALSE),"0")</f>
        <v>490</v>
      </c>
      <c r="AK20" s="168">
        <f t="shared" si="2"/>
        <v>490</v>
      </c>
      <c r="AL20" s="176">
        <v>28</v>
      </c>
      <c r="AM20" s="176"/>
      <c r="AN20" s="176"/>
      <c r="AO20" s="176"/>
      <c r="AP20" s="176"/>
      <c r="AQ20" s="176"/>
      <c r="AS20" s="173"/>
      <c r="AT20" s="173"/>
      <c r="AU20" s="173"/>
      <c r="AV20" s="173"/>
      <c r="AW20" s="173"/>
      <c r="AX20" s="173"/>
      <c r="AY20" s="173"/>
      <c r="AZ20" s="173"/>
    </row>
    <row r="21" spans="1:56" x14ac:dyDescent="0.2">
      <c r="A21" s="127">
        <v>1</v>
      </c>
      <c r="B21" s="128" t="s">
        <v>227</v>
      </c>
      <c r="C21" s="129" t="s">
        <v>152</v>
      </c>
      <c r="D21" s="129" t="s">
        <v>83</v>
      </c>
      <c r="E21" s="189" t="s">
        <v>263</v>
      </c>
      <c r="F21" s="129" t="str">
        <f t="shared" si="0"/>
        <v>4530.12</v>
      </c>
      <c r="G21" s="130" t="s">
        <v>253</v>
      </c>
      <c r="H21" s="163">
        <v>1800</v>
      </c>
      <c r="I21" s="163">
        <v>1800</v>
      </c>
      <c r="J21" s="164"/>
      <c r="K21" s="164"/>
      <c r="L21" s="164"/>
      <c r="M21" s="163">
        <v>3490.9</v>
      </c>
      <c r="N21" s="163">
        <v>3490.9</v>
      </c>
      <c r="Q21" s="172">
        <v>1855</v>
      </c>
      <c r="R21" s="172">
        <v>1855</v>
      </c>
      <c r="S21" s="173"/>
      <c r="T21" s="173"/>
      <c r="U21" s="173"/>
      <c r="V21" s="172">
        <v>3922.25</v>
      </c>
      <c r="W21" s="172">
        <v>3922.25</v>
      </c>
      <c r="X21" s="173">
        <f t="shared" si="3"/>
        <v>2067.25</v>
      </c>
      <c r="Z21" s="174">
        <v>3700</v>
      </c>
      <c r="AA21" s="174">
        <v>3700</v>
      </c>
      <c r="AB21" s="175"/>
      <c r="AC21" s="175"/>
      <c r="AD21" s="175"/>
      <c r="AE21" s="174">
        <v>4412.3</v>
      </c>
      <c r="AF21" s="174">
        <v>4412.3</v>
      </c>
      <c r="AG21" s="175">
        <f t="shared" si="1"/>
        <v>712.30000000000018</v>
      </c>
      <c r="AI21" s="168">
        <f>IFERROR(VLOOKUP(B21,[4]rptBudgetaryBudgetCrossOrganiza!$A$2:$M$280,2,FALSE),"0")</f>
        <v>3700</v>
      </c>
      <c r="AJ21" s="168">
        <f>IFERROR(VLOOKUP(B21,[4]rptBudgetaryBudgetCrossOrganiza!$A$2:$M$280,4,FALSE),"0")</f>
        <v>3700</v>
      </c>
      <c r="AK21" s="168">
        <f t="shared" si="2"/>
        <v>3700</v>
      </c>
      <c r="AL21" s="176">
        <v>300</v>
      </c>
      <c r="AM21" s="176"/>
      <c r="AN21" s="176"/>
      <c r="AO21" s="176"/>
      <c r="AP21" s="176"/>
      <c r="AQ21" s="176"/>
      <c r="AS21" s="173"/>
      <c r="AT21" s="173"/>
      <c r="AU21" s="173"/>
      <c r="AV21" s="173"/>
      <c r="AW21" s="173"/>
      <c r="AX21" s="173"/>
      <c r="AY21" s="173"/>
      <c r="AZ21" s="173"/>
    </row>
    <row r="22" spans="1:56" x14ac:dyDescent="0.2">
      <c r="A22" s="127">
        <v>1</v>
      </c>
      <c r="B22" s="128" t="s">
        <v>228</v>
      </c>
      <c r="C22" s="129" t="s">
        <v>152</v>
      </c>
      <c r="D22" s="129" t="s">
        <v>83</v>
      </c>
      <c r="E22" s="189" t="s">
        <v>263</v>
      </c>
      <c r="F22" s="129" t="str">
        <f t="shared" si="0"/>
        <v>4530.13</v>
      </c>
      <c r="G22" s="130" t="s">
        <v>254</v>
      </c>
      <c r="H22" s="163">
        <v>1000</v>
      </c>
      <c r="I22" s="163">
        <v>1000</v>
      </c>
      <c r="J22" s="164"/>
      <c r="K22" s="164"/>
      <c r="L22" s="164"/>
      <c r="M22" s="163">
        <v>483.18</v>
      </c>
      <c r="N22" s="163">
        <v>483.18</v>
      </c>
      <c r="Q22" s="172">
        <v>600</v>
      </c>
      <c r="R22" s="172">
        <v>600</v>
      </c>
      <c r="S22" s="173"/>
      <c r="T22" s="173"/>
      <c r="U22" s="173"/>
      <c r="V22" s="172">
        <v>675</v>
      </c>
      <c r="W22" s="172">
        <v>675</v>
      </c>
      <c r="X22" s="173">
        <f t="shared" si="3"/>
        <v>75</v>
      </c>
      <c r="Z22" s="174">
        <v>750</v>
      </c>
      <c r="AA22" s="174">
        <v>750</v>
      </c>
      <c r="AB22" s="175"/>
      <c r="AC22" s="175"/>
      <c r="AD22" s="175"/>
      <c r="AE22" s="174">
        <v>730.41</v>
      </c>
      <c r="AF22" s="174">
        <v>730.41</v>
      </c>
      <c r="AG22" s="175">
        <f t="shared" si="1"/>
        <v>-19.590000000000032</v>
      </c>
      <c r="AI22" s="168">
        <f>IFERROR(VLOOKUP(B22,[4]rptBudgetaryBudgetCrossOrganiza!$A$2:$M$280,2,FALSE),"0")</f>
        <v>750</v>
      </c>
      <c r="AJ22" s="168">
        <f>IFERROR(VLOOKUP(B22,[4]rptBudgetaryBudgetCrossOrganiza!$A$2:$M$280,4,FALSE),"0")</f>
        <v>750</v>
      </c>
      <c r="AK22" s="168">
        <f t="shared" si="2"/>
        <v>750</v>
      </c>
      <c r="AL22" s="176">
        <v>9</v>
      </c>
      <c r="AM22" s="176"/>
      <c r="AN22" s="176"/>
      <c r="AO22" s="176"/>
      <c r="AP22" s="176"/>
      <c r="AQ22" s="176"/>
      <c r="AS22" s="173"/>
      <c r="AT22" s="173"/>
      <c r="AU22" s="173"/>
      <c r="AV22" s="173"/>
      <c r="AW22" s="173"/>
      <c r="AX22" s="173"/>
      <c r="AY22" s="173"/>
      <c r="AZ22" s="173"/>
    </row>
    <row r="23" spans="1:56" x14ac:dyDescent="0.2">
      <c r="A23" s="127">
        <v>1</v>
      </c>
      <c r="B23" s="128" t="s">
        <v>229</v>
      </c>
      <c r="C23" s="129" t="s">
        <v>152</v>
      </c>
      <c r="D23" s="129" t="s">
        <v>83</v>
      </c>
      <c r="E23" s="189" t="s">
        <v>263</v>
      </c>
      <c r="F23" s="129" t="str">
        <f t="shared" si="0"/>
        <v>4530.14</v>
      </c>
      <c r="G23" s="130" t="s">
        <v>255</v>
      </c>
      <c r="H23" s="163">
        <v>1000</v>
      </c>
      <c r="I23" s="163">
        <v>1000</v>
      </c>
      <c r="J23" s="164"/>
      <c r="K23" s="164"/>
      <c r="L23" s="164"/>
      <c r="M23" s="163">
        <v>243.33</v>
      </c>
      <c r="N23" s="163">
        <v>243.33</v>
      </c>
      <c r="Q23" s="172">
        <v>550</v>
      </c>
      <c r="R23" s="172">
        <v>550</v>
      </c>
      <c r="S23" s="173"/>
      <c r="T23" s="173"/>
      <c r="U23" s="173"/>
      <c r="V23" s="172">
        <v>628.52</v>
      </c>
      <c r="W23" s="172">
        <v>628.52</v>
      </c>
      <c r="X23" s="173">
        <f t="shared" si="3"/>
        <v>78.519999999999982</v>
      </c>
      <c r="Z23" s="174">
        <v>550</v>
      </c>
      <c r="AA23" s="174">
        <v>550</v>
      </c>
      <c r="AB23" s="175"/>
      <c r="AC23" s="175"/>
      <c r="AD23" s="175"/>
      <c r="AE23" s="174">
        <v>574</v>
      </c>
      <c r="AF23" s="174">
        <v>574</v>
      </c>
      <c r="AG23" s="175">
        <f t="shared" si="1"/>
        <v>24</v>
      </c>
      <c r="AI23" s="168">
        <f>IFERROR(VLOOKUP(B23,[4]rptBudgetaryBudgetCrossOrganiza!$A$2:$M$280,2,FALSE),"0")</f>
        <v>550</v>
      </c>
      <c r="AJ23" s="168">
        <f>IFERROR(VLOOKUP(B23,[4]rptBudgetaryBudgetCrossOrganiza!$A$2:$M$280,4,FALSE),"0")</f>
        <v>550</v>
      </c>
      <c r="AK23" s="168">
        <f t="shared" si="2"/>
        <v>550</v>
      </c>
      <c r="AL23" s="176">
        <v>0</v>
      </c>
      <c r="AM23" s="176"/>
      <c r="AN23" s="176"/>
      <c r="AO23" s="176"/>
      <c r="AP23" s="176"/>
      <c r="AQ23" s="176"/>
      <c r="AS23" s="173"/>
      <c r="AT23" s="173"/>
      <c r="AU23" s="173"/>
      <c r="AV23" s="173"/>
      <c r="AW23" s="173"/>
      <c r="AX23" s="173"/>
      <c r="AY23" s="173"/>
      <c r="AZ23" s="173"/>
    </row>
    <row r="24" spans="1:56" x14ac:dyDescent="0.2">
      <c r="A24" s="127">
        <v>1</v>
      </c>
      <c r="B24" s="128" t="s">
        <v>230</v>
      </c>
      <c r="C24" s="129" t="s">
        <v>152</v>
      </c>
      <c r="D24" s="129" t="s">
        <v>83</v>
      </c>
      <c r="E24" s="189" t="s">
        <v>263</v>
      </c>
      <c r="F24" s="129" t="str">
        <f t="shared" si="0"/>
        <v>4530.15</v>
      </c>
      <c r="G24" s="130" t="s">
        <v>256</v>
      </c>
      <c r="H24" s="163">
        <v>3000</v>
      </c>
      <c r="I24" s="163">
        <v>3000</v>
      </c>
      <c r="J24" s="164"/>
      <c r="K24" s="164"/>
      <c r="L24" s="164"/>
      <c r="M24" s="163">
        <v>2094.88</v>
      </c>
      <c r="N24" s="163">
        <v>2094.88</v>
      </c>
      <c r="Q24" s="172">
        <v>2000</v>
      </c>
      <c r="R24" s="172">
        <v>2000</v>
      </c>
      <c r="S24" s="173"/>
      <c r="T24" s="173"/>
      <c r="U24" s="173"/>
      <c r="V24" s="172">
        <v>1414.5</v>
      </c>
      <c r="W24" s="172">
        <v>1414.5</v>
      </c>
      <c r="X24" s="173">
        <f t="shared" si="3"/>
        <v>-585.5</v>
      </c>
      <c r="Z24" s="174">
        <v>1600</v>
      </c>
      <c r="AA24" s="174">
        <v>1600</v>
      </c>
      <c r="AB24" s="175"/>
      <c r="AC24" s="175"/>
      <c r="AD24" s="175"/>
      <c r="AE24" s="174">
        <v>2926.39</v>
      </c>
      <c r="AF24" s="174">
        <v>2926.39</v>
      </c>
      <c r="AG24" s="175">
        <f t="shared" si="1"/>
        <v>1326.3899999999999</v>
      </c>
      <c r="AI24" s="168">
        <f>IFERROR(VLOOKUP(B24,[4]rptBudgetaryBudgetCrossOrganiza!$A$2:$M$280,2,FALSE),"0")</f>
        <v>1600</v>
      </c>
      <c r="AJ24" s="168">
        <f>IFERROR(VLOOKUP(B24,[4]rptBudgetaryBudgetCrossOrganiza!$A$2:$M$280,4,FALSE),"0")</f>
        <v>1600</v>
      </c>
      <c r="AK24" s="168">
        <f t="shared" si="2"/>
        <v>1600</v>
      </c>
      <c r="AL24" s="176">
        <v>54</v>
      </c>
      <c r="AM24" s="176"/>
      <c r="AN24" s="176"/>
      <c r="AO24" s="176"/>
      <c r="AP24" s="176"/>
      <c r="AQ24" s="176"/>
      <c r="AS24" s="173"/>
      <c r="AT24" s="173"/>
      <c r="AU24" s="173"/>
      <c r="AV24" s="173"/>
      <c r="AW24" s="173"/>
      <c r="AX24" s="173"/>
      <c r="AY24" s="173"/>
      <c r="AZ24" s="173"/>
    </row>
    <row r="25" spans="1:56" x14ac:dyDescent="0.2">
      <c r="A25" s="127">
        <v>1</v>
      </c>
      <c r="B25" s="128" t="s">
        <v>231</v>
      </c>
      <c r="C25" s="129" t="s">
        <v>152</v>
      </c>
      <c r="D25" s="129" t="s">
        <v>83</v>
      </c>
      <c r="E25" s="189" t="s">
        <v>263</v>
      </c>
      <c r="F25" s="129" t="str">
        <f t="shared" si="0"/>
        <v>4530.16</v>
      </c>
      <c r="G25" s="130" t="s">
        <v>257</v>
      </c>
      <c r="H25" s="163">
        <v>10000</v>
      </c>
      <c r="I25" s="163">
        <v>10000</v>
      </c>
      <c r="J25" s="164"/>
      <c r="K25" s="164"/>
      <c r="L25" s="164"/>
      <c r="M25" s="163">
        <v>5125.33</v>
      </c>
      <c r="N25" s="163">
        <v>5125.33</v>
      </c>
      <c r="Q25" s="172">
        <v>10300</v>
      </c>
      <c r="R25" s="172">
        <v>10300</v>
      </c>
      <c r="S25" s="173"/>
      <c r="T25" s="173"/>
      <c r="U25" s="173"/>
      <c r="V25" s="172">
        <v>5820</v>
      </c>
      <c r="W25" s="172">
        <v>5820</v>
      </c>
      <c r="X25" s="173">
        <f t="shared" si="3"/>
        <v>-4480</v>
      </c>
      <c r="Z25" s="174">
        <v>10000</v>
      </c>
      <c r="AA25" s="174">
        <v>10000</v>
      </c>
      <c r="AB25" s="175"/>
      <c r="AC25" s="175"/>
      <c r="AD25" s="175"/>
      <c r="AE25" s="174">
        <v>2862.16</v>
      </c>
      <c r="AF25" s="174">
        <v>2862.16</v>
      </c>
      <c r="AG25" s="175">
        <f t="shared" si="1"/>
        <v>-7137.84</v>
      </c>
      <c r="AI25" s="168">
        <f>IFERROR(VLOOKUP(B25,[4]rptBudgetaryBudgetCrossOrganiza!$A$2:$M$280,2,FALSE),"0")</f>
        <v>10000</v>
      </c>
      <c r="AJ25" s="168">
        <f>IFERROR(VLOOKUP(B25,[4]rptBudgetaryBudgetCrossOrganiza!$A$2:$M$280,4,FALSE),"0")</f>
        <v>10000</v>
      </c>
      <c r="AK25" s="168">
        <f t="shared" si="2"/>
        <v>10000</v>
      </c>
      <c r="AL25" s="176">
        <v>40</v>
      </c>
      <c r="AM25" s="176"/>
      <c r="AN25" s="176"/>
      <c r="AO25" s="176"/>
      <c r="AP25" s="176"/>
      <c r="AQ25" s="176"/>
      <c r="AS25" s="173"/>
      <c r="AT25" s="173"/>
      <c r="AU25" s="173"/>
      <c r="AV25" s="173"/>
      <c r="AW25" s="173"/>
      <c r="AX25" s="173"/>
      <c r="AY25" s="173"/>
      <c r="AZ25" s="173"/>
    </row>
    <row r="26" spans="1:56" x14ac:dyDescent="0.2">
      <c r="A26" s="127">
        <v>1</v>
      </c>
      <c r="B26" s="128" t="s">
        <v>232</v>
      </c>
      <c r="C26" s="129" t="s">
        <v>152</v>
      </c>
      <c r="D26" s="129" t="s">
        <v>83</v>
      </c>
      <c r="E26" s="189" t="s">
        <v>263</v>
      </c>
      <c r="F26" s="129" t="str">
        <f t="shared" si="0"/>
        <v>4530.17</v>
      </c>
      <c r="G26" s="130" t="s">
        <v>258</v>
      </c>
      <c r="H26" s="163">
        <v>15000</v>
      </c>
      <c r="I26" s="163">
        <v>15000</v>
      </c>
      <c r="J26" s="164"/>
      <c r="K26" s="164"/>
      <c r="L26" s="164"/>
      <c r="M26" s="163">
        <v>14321.57</v>
      </c>
      <c r="N26" s="163">
        <v>14321.57</v>
      </c>
      <c r="Q26" s="172">
        <v>15450</v>
      </c>
      <c r="R26" s="172">
        <v>15450</v>
      </c>
      <c r="S26" s="173"/>
      <c r="T26" s="173"/>
      <c r="U26" s="173"/>
      <c r="V26" s="172">
        <v>10676.59</v>
      </c>
      <c r="W26" s="172">
        <v>10676.59</v>
      </c>
      <c r="X26" s="173">
        <f t="shared" si="3"/>
        <v>-4773.41</v>
      </c>
      <c r="Z26" s="174">
        <v>12000</v>
      </c>
      <c r="AA26" s="174">
        <v>12000</v>
      </c>
      <c r="AB26" s="175"/>
      <c r="AC26" s="175"/>
      <c r="AD26" s="175"/>
      <c r="AE26" s="174">
        <v>13477.28</v>
      </c>
      <c r="AF26" s="174">
        <v>13477.28</v>
      </c>
      <c r="AG26" s="175">
        <f t="shared" si="1"/>
        <v>1477.2800000000007</v>
      </c>
      <c r="AI26" s="168">
        <f>IFERROR(VLOOKUP(B26,[4]rptBudgetaryBudgetCrossOrganiza!$A$2:$M$280,2,FALSE),"0")</f>
        <v>12000</v>
      </c>
      <c r="AJ26" s="168">
        <f>IFERROR(VLOOKUP(B26,[4]rptBudgetaryBudgetCrossOrganiza!$A$2:$M$280,4,FALSE),"0")</f>
        <v>12000</v>
      </c>
      <c r="AK26" s="168">
        <f t="shared" si="2"/>
        <v>12000</v>
      </c>
      <c r="AL26" s="176">
        <v>1666.66</v>
      </c>
      <c r="AM26" s="176"/>
      <c r="AN26" s="176"/>
      <c r="AO26" s="176"/>
      <c r="AP26" s="176"/>
      <c r="AQ26" s="176"/>
      <c r="AS26" s="173"/>
      <c r="AT26" s="173"/>
      <c r="AU26" s="173"/>
      <c r="AV26" s="173"/>
      <c r="AW26" s="173"/>
      <c r="AX26" s="173"/>
      <c r="AY26" s="173"/>
      <c r="AZ26" s="173"/>
    </row>
    <row r="27" spans="1:56" x14ac:dyDescent="0.2">
      <c r="A27" s="127">
        <v>1</v>
      </c>
      <c r="B27" s="128" t="s">
        <v>233</v>
      </c>
      <c r="C27" s="129" t="s">
        <v>152</v>
      </c>
      <c r="D27" s="129" t="s">
        <v>83</v>
      </c>
      <c r="E27" s="189" t="s">
        <v>263</v>
      </c>
      <c r="F27" s="129" t="str">
        <f t="shared" si="0"/>
        <v>4530.18</v>
      </c>
      <c r="G27" s="130" t="s">
        <v>259</v>
      </c>
      <c r="H27" s="163">
        <v>35000</v>
      </c>
      <c r="I27" s="163">
        <v>35000</v>
      </c>
      <c r="J27" s="164"/>
      <c r="K27" s="164"/>
      <c r="L27" s="164"/>
      <c r="M27" s="163">
        <v>41687.660000000003</v>
      </c>
      <c r="N27" s="163">
        <v>41687.660000000003</v>
      </c>
      <c r="Q27" s="172">
        <v>48300</v>
      </c>
      <c r="R27" s="172">
        <v>48300</v>
      </c>
      <c r="S27" s="173"/>
      <c r="T27" s="173"/>
      <c r="U27" s="173"/>
      <c r="V27" s="172">
        <v>53750</v>
      </c>
      <c r="W27" s="172">
        <v>53750</v>
      </c>
      <c r="X27" s="173">
        <f t="shared" si="3"/>
        <v>5450</v>
      </c>
      <c r="Z27" s="174">
        <v>45500</v>
      </c>
      <c r="AA27" s="174">
        <v>45500</v>
      </c>
      <c r="AB27" s="175"/>
      <c r="AC27" s="175"/>
      <c r="AD27" s="175"/>
      <c r="AE27" s="174">
        <v>34979.86</v>
      </c>
      <c r="AF27" s="174">
        <v>34979.86</v>
      </c>
      <c r="AG27" s="175">
        <f t="shared" si="1"/>
        <v>-10520.14</v>
      </c>
      <c r="AI27" s="168">
        <f>IFERROR(VLOOKUP(B27,[4]rptBudgetaryBudgetCrossOrganiza!$A$2:$M$280,2,FALSE),"0")</f>
        <v>45500</v>
      </c>
      <c r="AJ27" s="168">
        <f>IFERROR(VLOOKUP(B27,[4]rptBudgetaryBudgetCrossOrganiza!$A$2:$M$280,4,FALSE),"0")</f>
        <v>45500</v>
      </c>
      <c r="AK27" s="168">
        <f t="shared" si="2"/>
        <v>45500</v>
      </c>
      <c r="AL27" s="176">
        <v>0</v>
      </c>
      <c r="AM27" s="176"/>
      <c r="AN27" s="176"/>
      <c r="AO27" s="176"/>
      <c r="AP27" s="176"/>
      <c r="AQ27" s="176"/>
      <c r="AS27" s="173"/>
      <c r="AT27" s="173"/>
      <c r="AU27" s="173"/>
      <c r="AV27" s="173"/>
      <c r="AW27" s="173"/>
      <c r="AX27" s="173"/>
      <c r="AY27" s="173"/>
      <c r="AZ27" s="173"/>
    </row>
    <row r="28" spans="1:56" x14ac:dyDescent="0.2">
      <c r="A28" s="127">
        <v>1</v>
      </c>
      <c r="B28" s="128" t="s">
        <v>234</v>
      </c>
      <c r="C28" s="129" t="s">
        <v>152</v>
      </c>
      <c r="D28" s="129" t="s">
        <v>83</v>
      </c>
      <c r="E28" s="189" t="s">
        <v>263</v>
      </c>
      <c r="F28" s="129" t="str">
        <f t="shared" si="0"/>
        <v>4530.19</v>
      </c>
      <c r="G28" s="130" t="s">
        <v>260</v>
      </c>
      <c r="H28" s="163">
        <v>2000</v>
      </c>
      <c r="I28" s="163">
        <v>2000</v>
      </c>
      <c r="J28" s="164"/>
      <c r="K28" s="164"/>
      <c r="L28" s="164"/>
      <c r="M28" s="163">
        <v>2260</v>
      </c>
      <c r="N28" s="163">
        <v>2260</v>
      </c>
      <c r="Q28" s="172">
        <v>2060</v>
      </c>
      <c r="R28" s="172">
        <v>2060</v>
      </c>
      <c r="S28" s="173"/>
      <c r="T28" s="173"/>
      <c r="U28" s="173"/>
      <c r="V28" s="172">
        <v>1235</v>
      </c>
      <c r="W28" s="172">
        <v>1235</v>
      </c>
      <c r="X28" s="173">
        <f t="shared" si="3"/>
        <v>-825</v>
      </c>
      <c r="Z28" s="174">
        <v>750</v>
      </c>
      <c r="AA28" s="174">
        <v>750</v>
      </c>
      <c r="AB28" s="175"/>
      <c r="AC28" s="175"/>
      <c r="AD28" s="175"/>
      <c r="AE28" s="174">
        <v>1197.21</v>
      </c>
      <c r="AF28" s="174">
        <v>1197.21</v>
      </c>
      <c r="AG28" s="175">
        <f t="shared" si="1"/>
        <v>447.21000000000004</v>
      </c>
      <c r="AI28" s="168">
        <f>IFERROR(VLOOKUP(B28,[4]rptBudgetaryBudgetCrossOrganiza!$A$2:$M$280,2,FALSE),"0")</f>
        <v>750</v>
      </c>
      <c r="AJ28" s="168">
        <f>IFERROR(VLOOKUP(B28,[4]rptBudgetaryBudgetCrossOrganiza!$A$2:$M$280,4,FALSE),"0")</f>
        <v>750</v>
      </c>
      <c r="AK28" s="168">
        <f t="shared" si="2"/>
        <v>750</v>
      </c>
      <c r="AL28" s="176">
        <v>0</v>
      </c>
      <c r="AM28" s="176"/>
      <c r="AN28" s="176"/>
      <c r="AO28" s="176"/>
      <c r="AP28" s="176"/>
      <c r="AQ28" s="176"/>
      <c r="AS28" s="173"/>
      <c r="AT28" s="173"/>
      <c r="AU28" s="173"/>
      <c r="AV28" s="173"/>
      <c r="AW28" s="173"/>
      <c r="AX28" s="173"/>
      <c r="AY28" s="173"/>
      <c r="AZ28" s="173"/>
    </row>
    <row r="29" spans="1:56" x14ac:dyDescent="0.2">
      <c r="A29" s="127">
        <v>3</v>
      </c>
      <c r="B29" s="128" t="s">
        <v>235</v>
      </c>
      <c r="C29" s="129" t="s">
        <v>152</v>
      </c>
      <c r="D29" s="129" t="s">
        <v>83</v>
      </c>
      <c r="E29" s="189" t="s">
        <v>263</v>
      </c>
      <c r="F29" s="129" t="str">
        <f t="shared" si="0"/>
        <v>4700.01</v>
      </c>
      <c r="G29" s="130" t="s">
        <v>261</v>
      </c>
      <c r="H29" s="163">
        <v>2500</v>
      </c>
      <c r="I29" s="163">
        <v>2500</v>
      </c>
      <c r="J29" s="164"/>
      <c r="K29" s="164"/>
      <c r="L29" s="164"/>
      <c r="M29" s="163">
        <v>4491.84</v>
      </c>
      <c r="N29" s="163">
        <v>4491.84</v>
      </c>
      <c r="Q29" s="172">
        <v>2500</v>
      </c>
      <c r="R29" s="172">
        <v>2500</v>
      </c>
      <c r="S29" s="173"/>
      <c r="T29" s="173"/>
      <c r="U29" s="173"/>
      <c r="V29" s="172">
        <v>6636.36</v>
      </c>
      <c r="W29" s="172">
        <v>6636.36</v>
      </c>
      <c r="X29" s="173">
        <f t="shared" si="3"/>
        <v>4136.3599999999997</v>
      </c>
      <c r="Z29" s="174">
        <v>2500</v>
      </c>
      <c r="AA29" s="174">
        <v>2500</v>
      </c>
      <c r="AB29" s="175"/>
      <c r="AC29" s="175"/>
      <c r="AD29" s="175"/>
      <c r="AE29" s="174">
        <v>8430.2000000000007</v>
      </c>
      <c r="AF29" s="174">
        <v>8430.2000000000007</v>
      </c>
      <c r="AG29" s="175">
        <f t="shared" si="1"/>
        <v>5930.2000000000007</v>
      </c>
      <c r="AI29" s="168">
        <f>IFERROR(VLOOKUP(B29,[4]rptBudgetaryBudgetCrossOrganiza!$A$2:$M$280,2,FALSE),"0")</f>
        <v>2500</v>
      </c>
      <c r="AJ29" s="168">
        <f>IFERROR(VLOOKUP(B29,[4]rptBudgetaryBudgetCrossOrganiza!$A$2:$M$280,4,FALSE),"0")</f>
        <v>2500</v>
      </c>
      <c r="AK29" s="168">
        <f t="shared" si="2"/>
        <v>2500</v>
      </c>
      <c r="AL29" s="176">
        <v>0</v>
      </c>
      <c r="AM29" s="176"/>
      <c r="AN29" s="176"/>
      <c r="AO29" s="176"/>
      <c r="AP29" s="176"/>
      <c r="AQ29" s="176"/>
      <c r="AS29" s="173"/>
      <c r="AT29" s="173"/>
      <c r="AU29" s="173"/>
      <c r="AV29" s="173"/>
      <c r="AW29" s="173"/>
      <c r="AX29" s="173"/>
      <c r="AY29" s="173"/>
      <c r="AZ29" s="173"/>
    </row>
    <row r="30" spans="1:56" x14ac:dyDescent="0.2">
      <c r="A30" s="127">
        <v>3</v>
      </c>
      <c r="B30" s="128" t="s">
        <v>236</v>
      </c>
      <c r="C30" s="129" t="s">
        <v>152</v>
      </c>
      <c r="D30" s="129" t="s">
        <v>83</v>
      </c>
      <c r="E30" s="189" t="s">
        <v>263</v>
      </c>
      <c r="F30" s="129" t="str">
        <f t="shared" si="0"/>
        <v>4700.21</v>
      </c>
      <c r="G30" s="130" t="s">
        <v>262</v>
      </c>
      <c r="H30" s="163">
        <v>-300</v>
      </c>
      <c r="I30" s="163">
        <v>-300</v>
      </c>
      <c r="J30" s="164"/>
      <c r="K30" s="164"/>
      <c r="L30" s="164"/>
      <c r="M30" s="163">
        <v>-309.64</v>
      </c>
      <c r="N30" s="163">
        <v>-309.64</v>
      </c>
      <c r="Q30" s="172">
        <v>-300</v>
      </c>
      <c r="R30" s="172">
        <v>-300</v>
      </c>
      <c r="S30" s="173"/>
      <c r="T30" s="173"/>
      <c r="U30" s="173"/>
      <c r="V30" s="172">
        <v>-298.95</v>
      </c>
      <c r="W30" s="172">
        <v>-298.95</v>
      </c>
      <c r="X30" s="173">
        <f t="shared" si="3"/>
        <v>1.0500000000000114</v>
      </c>
      <c r="Z30" s="174">
        <v>-300</v>
      </c>
      <c r="AA30" s="174">
        <v>-300</v>
      </c>
      <c r="AB30" s="175"/>
      <c r="AC30" s="175"/>
      <c r="AD30" s="175"/>
      <c r="AE30" s="174">
        <v>-336.2</v>
      </c>
      <c r="AF30" s="174">
        <v>-336.2</v>
      </c>
      <c r="AG30" s="175">
        <f t="shared" si="1"/>
        <v>-36.199999999999989</v>
      </c>
      <c r="AI30" s="168">
        <f>IFERROR(VLOOKUP(B30,[4]rptBudgetaryBudgetCrossOrganiza!$A$2:$M$280,2,FALSE),"0")</f>
        <v>-300</v>
      </c>
      <c r="AJ30" s="168">
        <f>IFERROR(VLOOKUP(B30,[4]rptBudgetaryBudgetCrossOrganiza!$A$2:$M$280,4,FALSE),"0")</f>
        <v>-300</v>
      </c>
      <c r="AK30" s="168">
        <f t="shared" si="2"/>
        <v>-300</v>
      </c>
      <c r="AL30" s="176">
        <v>0</v>
      </c>
      <c r="AM30" s="176"/>
      <c r="AN30" s="176"/>
      <c r="AO30" s="176"/>
      <c r="AP30" s="176"/>
      <c r="AQ30" s="176"/>
      <c r="AS30" s="173"/>
      <c r="AT30" s="173"/>
      <c r="AU30" s="173"/>
      <c r="AV30" s="173"/>
      <c r="AW30" s="173"/>
      <c r="AX30" s="173"/>
      <c r="AY30" s="173"/>
      <c r="AZ30" s="173"/>
    </row>
    <row r="31" spans="1:56" x14ac:dyDescent="0.2">
      <c r="A31" s="127">
        <v>4</v>
      </c>
      <c r="B31" s="128" t="s">
        <v>270</v>
      </c>
      <c r="C31" s="129">
        <v>50</v>
      </c>
      <c r="D31" s="191" t="s">
        <v>83</v>
      </c>
      <c r="E31" s="189" t="s">
        <v>263</v>
      </c>
      <c r="F31" s="129" t="str">
        <f t="shared" si="0"/>
        <v>4850.07</v>
      </c>
      <c r="G31" s="130" t="s">
        <v>271</v>
      </c>
      <c r="H31" s="163">
        <v>0</v>
      </c>
      <c r="I31" s="163">
        <v>0</v>
      </c>
      <c r="J31" s="164"/>
      <c r="K31" s="164"/>
      <c r="L31" s="164"/>
      <c r="M31" s="163">
        <v>0</v>
      </c>
      <c r="N31" s="163">
        <v>0</v>
      </c>
      <c r="Q31" s="172">
        <v>200000</v>
      </c>
      <c r="R31" s="172">
        <v>200000</v>
      </c>
      <c r="S31" s="173"/>
      <c r="T31" s="173"/>
      <c r="U31" s="173"/>
      <c r="V31" s="172">
        <v>0</v>
      </c>
      <c r="W31" s="172">
        <v>0</v>
      </c>
      <c r="X31" s="173">
        <f t="shared" si="3"/>
        <v>-200000</v>
      </c>
      <c r="Z31" s="174">
        <v>0</v>
      </c>
      <c r="AA31" s="174">
        <v>0</v>
      </c>
      <c r="AB31" s="175"/>
      <c r="AC31" s="175"/>
      <c r="AD31" s="175"/>
      <c r="AE31" s="174">
        <v>0</v>
      </c>
      <c r="AF31" s="174">
        <v>0</v>
      </c>
      <c r="AG31" s="175">
        <f t="shared" si="1"/>
        <v>0</v>
      </c>
      <c r="AI31" s="168">
        <f>IFERROR(VLOOKUP(B31,[4]rptBudgetaryBudgetCrossOrganiza!$A$2:$M$280,2,FALSE),"0")</f>
        <v>0</v>
      </c>
      <c r="AJ31" s="168">
        <f>IFERROR(VLOOKUP(B31,[4]rptBudgetaryBudgetCrossOrganiza!$A$2:$M$280,4,FALSE),"0")</f>
        <v>0</v>
      </c>
      <c r="AK31" s="168">
        <f t="shared" si="2"/>
        <v>0</v>
      </c>
      <c r="AL31" s="176">
        <v>0</v>
      </c>
      <c r="AM31" s="176"/>
      <c r="AN31" s="176"/>
      <c r="AO31" s="176"/>
      <c r="AP31" s="176"/>
      <c r="AQ31" s="176"/>
      <c r="AS31" s="173"/>
      <c r="AT31" s="173"/>
      <c r="AU31" s="173"/>
      <c r="AV31" s="173"/>
      <c r="AW31" s="173"/>
      <c r="AX31" s="173"/>
      <c r="AY31" s="173"/>
      <c r="AZ31" s="173"/>
    </row>
    <row r="32" spans="1:56" x14ac:dyDescent="0.2">
      <c r="A32" s="127">
        <v>4</v>
      </c>
      <c r="B32" s="128" t="s">
        <v>264</v>
      </c>
      <c r="C32" s="129">
        <v>50</v>
      </c>
      <c r="D32" s="129">
        <v>0</v>
      </c>
      <c r="E32" s="190" t="s">
        <v>263</v>
      </c>
      <c r="F32" s="129" t="str">
        <f t="shared" si="0"/>
        <v>4850.12</v>
      </c>
      <c r="G32" s="130" t="s">
        <v>265</v>
      </c>
      <c r="H32" s="163">
        <v>0</v>
      </c>
      <c r="I32" s="163">
        <v>0</v>
      </c>
      <c r="J32" s="164"/>
      <c r="K32" s="164"/>
      <c r="L32" s="164"/>
      <c r="M32" s="163">
        <v>12.5</v>
      </c>
      <c r="N32" s="163">
        <v>12.5</v>
      </c>
      <c r="Q32" s="172">
        <v>0</v>
      </c>
      <c r="R32" s="172">
        <v>0</v>
      </c>
      <c r="S32" s="173"/>
      <c r="T32" s="173"/>
      <c r="U32" s="173"/>
      <c r="V32" s="172">
        <v>50</v>
      </c>
      <c r="W32" s="172">
        <v>50</v>
      </c>
      <c r="X32" s="173">
        <f t="shared" si="3"/>
        <v>50</v>
      </c>
      <c r="Z32" s="174">
        <v>0</v>
      </c>
      <c r="AA32" s="174">
        <v>0</v>
      </c>
      <c r="AB32" s="175"/>
      <c r="AC32" s="175"/>
      <c r="AD32" s="175"/>
      <c r="AE32" s="174">
        <v>0</v>
      </c>
      <c r="AF32" s="174">
        <v>0</v>
      </c>
      <c r="AG32" s="175">
        <f t="shared" si="1"/>
        <v>0</v>
      </c>
      <c r="AI32" s="168">
        <f>IFERROR(VLOOKUP(B32,[4]rptBudgetaryBudgetCrossOrganiza!$A$2:$M$280,2,FALSE),"0")</f>
        <v>0</v>
      </c>
      <c r="AJ32" s="168">
        <f>IFERROR(VLOOKUP(B32,[4]rptBudgetaryBudgetCrossOrganiza!$A$2:$M$280,4,FALSE),"0")</f>
        <v>0</v>
      </c>
      <c r="AK32" s="168">
        <f t="shared" si="2"/>
        <v>0</v>
      </c>
      <c r="AL32" s="176">
        <v>0</v>
      </c>
      <c r="AM32" s="176"/>
      <c r="AN32" s="176"/>
      <c r="AO32" s="176"/>
      <c r="AP32" s="176"/>
      <c r="AQ32" s="176"/>
      <c r="AS32" s="173"/>
      <c r="AT32" s="173"/>
      <c r="AU32" s="173"/>
      <c r="AV32" s="173"/>
      <c r="AW32" s="173"/>
      <c r="AX32" s="173"/>
      <c r="AY32" s="173"/>
      <c r="AZ32" s="173"/>
    </row>
    <row r="33" spans="8:42" x14ac:dyDescent="0.2">
      <c r="H33" s="141">
        <f t="shared" ref="H33:O33" si="7">SUM(H3:H32)</f>
        <v>2196285</v>
      </c>
      <c r="I33" s="141">
        <f t="shared" si="7"/>
        <v>4581520</v>
      </c>
      <c r="J33" s="141">
        <f t="shared" si="7"/>
        <v>0</v>
      </c>
      <c r="K33" s="141">
        <f t="shared" si="7"/>
        <v>0</v>
      </c>
      <c r="L33" s="141">
        <f t="shared" si="7"/>
        <v>0</v>
      </c>
      <c r="M33" s="141">
        <f t="shared" si="7"/>
        <v>3084819.95</v>
      </c>
      <c r="N33" s="131">
        <f t="shared" si="7"/>
        <v>3084819.95</v>
      </c>
      <c r="O33" s="131">
        <f t="shared" si="7"/>
        <v>665728.5</v>
      </c>
      <c r="Q33" s="141">
        <f>SUM(Q3:Q32)</f>
        <v>2355940</v>
      </c>
      <c r="R33" s="141">
        <f t="shared" ref="R33:X33" si="8">SUM(R3:R32)</f>
        <v>2849245</v>
      </c>
      <c r="S33" s="141">
        <f t="shared" si="8"/>
        <v>0</v>
      </c>
      <c r="T33" s="141">
        <f t="shared" si="8"/>
        <v>0</v>
      </c>
      <c r="U33" s="141">
        <f t="shared" si="8"/>
        <v>0</v>
      </c>
      <c r="V33" s="141">
        <f t="shared" si="8"/>
        <v>2478213.4699999993</v>
      </c>
      <c r="W33" s="141">
        <f t="shared" si="8"/>
        <v>2478213.4699999993</v>
      </c>
      <c r="X33" s="141">
        <f t="shared" si="8"/>
        <v>-433824.28</v>
      </c>
      <c r="Z33" s="131">
        <f t="shared" ref="Z33:AG33" si="9">SUM(Z3:Z32)</f>
        <v>5947185</v>
      </c>
      <c r="AA33" s="131">
        <f t="shared" si="9"/>
        <v>5947185</v>
      </c>
      <c r="AB33" s="131">
        <f t="shared" si="9"/>
        <v>0</v>
      </c>
      <c r="AC33" s="131">
        <f t="shared" si="9"/>
        <v>0</v>
      </c>
      <c r="AD33" s="131">
        <f t="shared" si="9"/>
        <v>0</v>
      </c>
      <c r="AE33" s="131">
        <f t="shared" si="9"/>
        <v>507777.73000000004</v>
      </c>
      <c r="AF33" s="131">
        <f t="shared" si="9"/>
        <v>507777.73000000004</v>
      </c>
      <c r="AG33" s="131">
        <f t="shared" si="9"/>
        <v>-5439407.2699999986</v>
      </c>
      <c r="AI33" s="131">
        <f>SUM(AI3:AI32)</f>
        <v>5947185</v>
      </c>
      <c r="AJ33" s="131">
        <f t="shared" ref="AJ33:AP33" si="10">SUM(AJ3:AJ32)</f>
        <v>5947185</v>
      </c>
      <c r="AK33" s="131">
        <f t="shared" si="10"/>
        <v>5947185</v>
      </c>
      <c r="AL33" s="131">
        <f t="shared" si="10"/>
        <v>194746.66</v>
      </c>
      <c r="AM33" s="131">
        <f t="shared" si="10"/>
        <v>0</v>
      </c>
      <c r="AN33" s="131">
        <f t="shared" si="10"/>
        <v>0</v>
      </c>
      <c r="AO33" s="131">
        <f t="shared" si="10"/>
        <v>0</v>
      </c>
      <c r="AP33" s="131">
        <f t="shared" si="10"/>
        <v>0</v>
      </c>
    </row>
    <row r="49" spans="17:26" x14ac:dyDescent="0.2">
      <c r="Q49" s="131">
        <f t="shared" ref="Q49:V49" si="11">SUM(Q3:Q48)</f>
        <v>4711880</v>
      </c>
      <c r="R49" s="131">
        <f t="shared" si="11"/>
        <v>5698490</v>
      </c>
      <c r="S49" s="131">
        <f t="shared" si="11"/>
        <v>0</v>
      </c>
      <c r="T49" s="131">
        <f t="shared" si="11"/>
        <v>0</v>
      </c>
      <c r="U49" s="131">
        <f t="shared" si="11"/>
        <v>0</v>
      </c>
      <c r="V49" s="131">
        <f t="shared" si="11"/>
        <v>4956426.9399999985</v>
      </c>
      <c r="X49" s="141">
        <f>SUM(X3:X48)</f>
        <v>-867648.56</v>
      </c>
      <c r="Z49" s="131">
        <f>SUM(Z3:Z48)</f>
        <v>11894370</v>
      </c>
    </row>
  </sheetData>
  <mergeCells count="5">
    <mergeCell ref="H1:N1"/>
    <mergeCell ref="Q1:X1"/>
    <mergeCell ref="Z1:AG1"/>
    <mergeCell ref="AI1:AQ1"/>
    <mergeCell ref="AS1:AZ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activeCell="C13" sqref="C13:C20"/>
    </sheetView>
  </sheetViews>
  <sheetFormatPr defaultColWidth="9.140625" defaultRowHeight="15" x14ac:dyDescent="0.25"/>
  <cols>
    <col min="1" max="1" width="1.7109375" customWidth="1"/>
    <col min="2" max="2" width="22.85546875" customWidth="1"/>
    <col min="3" max="3" width="42.42578125" customWidth="1"/>
    <col min="4" max="4" width="13.7109375" customWidth="1"/>
    <col min="5" max="5" width="1.7109375" customWidth="1"/>
    <col min="6" max="6" width="14.5703125" customWidth="1"/>
    <col min="7" max="7" width="1.7109375" customWidth="1"/>
    <col min="8" max="8" width="14.28515625" bestFit="1" customWidth="1"/>
    <col min="9" max="9" width="1.7109375" customWidth="1"/>
    <col min="10" max="10" width="14.5703125" customWidth="1"/>
    <col min="11" max="11" width="1.7109375" customWidth="1"/>
    <col min="12" max="12" width="13.7109375" customWidth="1"/>
    <col min="13" max="13" width="1.7109375" customWidth="1"/>
    <col min="14" max="14" width="13.710937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2" customWidth="1"/>
    <col min="20" max="20" width="14.85546875" style="151" customWidth="1"/>
    <col min="22" max="22" width="10.28515625" bestFit="1" customWidth="1"/>
    <col min="257" max="257" width="1.7109375" customWidth="1"/>
    <col min="258" max="258" width="22.85546875" customWidth="1"/>
    <col min="259" max="259" width="42.42578125" customWidth="1"/>
    <col min="260" max="260" width="13.7109375" customWidth="1"/>
    <col min="261" max="261" width="1.7109375" customWidth="1"/>
    <col min="262" max="262" width="14.5703125" customWidth="1"/>
    <col min="263" max="263" width="1.7109375" customWidth="1"/>
    <col min="264" max="264" width="14.28515625" bestFit="1" customWidth="1"/>
    <col min="265" max="265" width="1.7109375" customWidth="1"/>
    <col min="266" max="266" width="14.5703125" customWidth="1"/>
    <col min="267" max="267" width="1.7109375" customWidth="1"/>
    <col min="268" max="268" width="13.7109375" customWidth="1"/>
    <col min="269" max="269" width="1.7109375" customWidth="1"/>
    <col min="270" max="270" width="13.7109375" customWidth="1"/>
    <col min="271" max="271" width="1.7109375" customWidth="1"/>
    <col min="272" max="272" width="13.7109375" customWidth="1"/>
    <col min="273" max="273" width="1.7109375" customWidth="1"/>
    <col min="274" max="274" width="13.7109375" customWidth="1"/>
    <col min="275" max="275" width="2" customWidth="1"/>
    <col min="276" max="276" width="14.85546875" customWidth="1"/>
    <col min="278" max="278" width="10.28515625" bestFit="1" customWidth="1"/>
    <col min="513" max="513" width="1.7109375" customWidth="1"/>
    <col min="514" max="514" width="22.85546875" customWidth="1"/>
    <col min="515" max="515" width="42.42578125" customWidth="1"/>
    <col min="516" max="516" width="13.7109375" customWidth="1"/>
    <col min="517" max="517" width="1.7109375" customWidth="1"/>
    <col min="518" max="518" width="14.5703125" customWidth="1"/>
    <col min="519" max="519" width="1.7109375" customWidth="1"/>
    <col min="520" max="520" width="14.28515625" bestFit="1" customWidth="1"/>
    <col min="521" max="521" width="1.7109375" customWidth="1"/>
    <col min="522" max="522" width="14.5703125" customWidth="1"/>
    <col min="523" max="523" width="1.7109375" customWidth="1"/>
    <col min="524" max="524" width="13.7109375" customWidth="1"/>
    <col min="525" max="525" width="1.7109375" customWidth="1"/>
    <col min="526" max="526" width="13.7109375" customWidth="1"/>
    <col min="527" max="527" width="1.7109375" customWidth="1"/>
    <col min="528" max="528" width="13.7109375" customWidth="1"/>
    <col min="529" max="529" width="1.7109375" customWidth="1"/>
    <col min="530" max="530" width="13.7109375" customWidth="1"/>
    <col min="531" max="531" width="2" customWidth="1"/>
    <col min="532" max="532" width="14.85546875" customWidth="1"/>
    <col min="534" max="534" width="10.28515625" bestFit="1" customWidth="1"/>
    <col min="769" max="769" width="1.7109375" customWidth="1"/>
    <col min="770" max="770" width="22.85546875" customWidth="1"/>
    <col min="771" max="771" width="42.42578125" customWidth="1"/>
    <col min="772" max="772" width="13.7109375" customWidth="1"/>
    <col min="773" max="773" width="1.7109375" customWidth="1"/>
    <col min="774" max="774" width="14.5703125" customWidth="1"/>
    <col min="775" max="775" width="1.7109375" customWidth="1"/>
    <col min="776" max="776" width="14.28515625" bestFit="1" customWidth="1"/>
    <col min="777" max="777" width="1.7109375" customWidth="1"/>
    <col min="778" max="778" width="14.5703125" customWidth="1"/>
    <col min="779" max="779" width="1.7109375" customWidth="1"/>
    <col min="780" max="780" width="13.7109375" customWidth="1"/>
    <col min="781" max="781" width="1.7109375" customWidth="1"/>
    <col min="782" max="782" width="13.7109375" customWidth="1"/>
    <col min="783" max="783" width="1.7109375" customWidth="1"/>
    <col min="784" max="784" width="13.7109375" customWidth="1"/>
    <col min="785" max="785" width="1.7109375" customWidth="1"/>
    <col min="786" max="786" width="13.7109375" customWidth="1"/>
    <col min="787" max="787" width="2" customWidth="1"/>
    <col min="788" max="788" width="14.85546875" customWidth="1"/>
    <col min="790" max="790" width="10.28515625" bestFit="1" customWidth="1"/>
    <col min="1025" max="1025" width="1.7109375" customWidth="1"/>
    <col min="1026" max="1026" width="22.85546875" customWidth="1"/>
    <col min="1027" max="1027" width="42.42578125" customWidth="1"/>
    <col min="1028" max="1028" width="13.7109375" customWidth="1"/>
    <col min="1029" max="1029" width="1.7109375" customWidth="1"/>
    <col min="1030" max="1030" width="14.5703125" customWidth="1"/>
    <col min="1031" max="1031" width="1.7109375" customWidth="1"/>
    <col min="1032" max="1032" width="14.28515625" bestFit="1" customWidth="1"/>
    <col min="1033" max="1033" width="1.7109375" customWidth="1"/>
    <col min="1034" max="1034" width="14.5703125" customWidth="1"/>
    <col min="1035" max="1035" width="1.7109375" customWidth="1"/>
    <col min="1036" max="1036" width="13.7109375" customWidth="1"/>
    <col min="1037" max="1037" width="1.7109375" customWidth="1"/>
    <col min="1038" max="1038" width="13.7109375" customWidth="1"/>
    <col min="1039" max="1039" width="1.7109375" customWidth="1"/>
    <col min="1040" max="1040" width="13.7109375" customWidth="1"/>
    <col min="1041" max="1041" width="1.7109375" customWidth="1"/>
    <col min="1042" max="1042" width="13.7109375" customWidth="1"/>
    <col min="1043" max="1043" width="2" customWidth="1"/>
    <col min="1044" max="1044" width="14.85546875" customWidth="1"/>
    <col min="1046" max="1046" width="10.28515625" bestFit="1" customWidth="1"/>
    <col min="1281" max="1281" width="1.7109375" customWidth="1"/>
    <col min="1282" max="1282" width="22.85546875" customWidth="1"/>
    <col min="1283" max="1283" width="42.42578125" customWidth="1"/>
    <col min="1284" max="1284" width="13.7109375" customWidth="1"/>
    <col min="1285" max="1285" width="1.7109375" customWidth="1"/>
    <col min="1286" max="1286" width="14.5703125" customWidth="1"/>
    <col min="1287" max="1287" width="1.7109375" customWidth="1"/>
    <col min="1288" max="1288" width="14.28515625" bestFit="1" customWidth="1"/>
    <col min="1289" max="1289" width="1.7109375" customWidth="1"/>
    <col min="1290" max="1290" width="14.5703125" customWidth="1"/>
    <col min="1291" max="1291" width="1.7109375" customWidth="1"/>
    <col min="1292" max="1292" width="13.7109375" customWidth="1"/>
    <col min="1293" max="1293" width="1.7109375" customWidth="1"/>
    <col min="1294" max="1294" width="13.7109375" customWidth="1"/>
    <col min="1295" max="1295" width="1.7109375" customWidth="1"/>
    <col min="1296" max="1296" width="13.7109375" customWidth="1"/>
    <col min="1297" max="1297" width="1.7109375" customWidth="1"/>
    <col min="1298" max="1298" width="13.7109375" customWidth="1"/>
    <col min="1299" max="1299" width="2" customWidth="1"/>
    <col min="1300" max="1300" width="14.85546875" customWidth="1"/>
    <col min="1302" max="1302" width="10.28515625" bestFit="1" customWidth="1"/>
    <col min="1537" max="1537" width="1.7109375" customWidth="1"/>
    <col min="1538" max="1538" width="22.85546875" customWidth="1"/>
    <col min="1539" max="1539" width="42.42578125" customWidth="1"/>
    <col min="1540" max="1540" width="13.7109375" customWidth="1"/>
    <col min="1541" max="1541" width="1.7109375" customWidth="1"/>
    <col min="1542" max="1542" width="14.5703125" customWidth="1"/>
    <col min="1543" max="1543" width="1.7109375" customWidth="1"/>
    <col min="1544" max="1544" width="14.28515625" bestFit="1" customWidth="1"/>
    <col min="1545" max="1545" width="1.7109375" customWidth="1"/>
    <col min="1546" max="1546" width="14.5703125" customWidth="1"/>
    <col min="1547" max="1547" width="1.7109375" customWidth="1"/>
    <col min="1548" max="1548" width="13.7109375" customWidth="1"/>
    <col min="1549" max="1549" width="1.7109375" customWidth="1"/>
    <col min="1550" max="1550" width="13.7109375" customWidth="1"/>
    <col min="1551" max="1551" width="1.7109375" customWidth="1"/>
    <col min="1552" max="1552" width="13.7109375" customWidth="1"/>
    <col min="1553" max="1553" width="1.7109375" customWidth="1"/>
    <col min="1554" max="1554" width="13.7109375" customWidth="1"/>
    <col min="1555" max="1555" width="2" customWidth="1"/>
    <col min="1556" max="1556" width="14.85546875" customWidth="1"/>
    <col min="1558" max="1558" width="10.28515625" bestFit="1" customWidth="1"/>
    <col min="1793" max="1793" width="1.7109375" customWidth="1"/>
    <col min="1794" max="1794" width="22.85546875" customWidth="1"/>
    <col min="1795" max="1795" width="42.42578125" customWidth="1"/>
    <col min="1796" max="1796" width="13.7109375" customWidth="1"/>
    <col min="1797" max="1797" width="1.7109375" customWidth="1"/>
    <col min="1798" max="1798" width="14.5703125" customWidth="1"/>
    <col min="1799" max="1799" width="1.7109375" customWidth="1"/>
    <col min="1800" max="1800" width="14.28515625" bestFit="1" customWidth="1"/>
    <col min="1801" max="1801" width="1.7109375" customWidth="1"/>
    <col min="1802" max="1802" width="14.5703125" customWidth="1"/>
    <col min="1803" max="1803" width="1.7109375" customWidth="1"/>
    <col min="1804" max="1804" width="13.7109375" customWidth="1"/>
    <col min="1805" max="1805" width="1.7109375" customWidth="1"/>
    <col min="1806" max="1806" width="13.7109375" customWidth="1"/>
    <col min="1807" max="1807" width="1.7109375" customWidth="1"/>
    <col min="1808" max="1808" width="13.7109375" customWidth="1"/>
    <col min="1809" max="1809" width="1.7109375" customWidth="1"/>
    <col min="1810" max="1810" width="13.7109375" customWidth="1"/>
    <col min="1811" max="1811" width="2" customWidth="1"/>
    <col min="1812" max="1812" width="14.85546875" customWidth="1"/>
    <col min="1814" max="1814" width="10.28515625" bestFit="1" customWidth="1"/>
    <col min="2049" max="2049" width="1.7109375" customWidth="1"/>
    <col min="2050" max="2050" width="22.85546875" customWidth="1"/>
    <col min="2051" max="2051" width="42.42578125" customWidth="1"/>
    <col min="2052" max="2052" width="13.7109375" customWidth="1"/>
    <col min="2053" max="2053" width="1.7109375" customWidth="1"/>
    <col min="2054" max="2054" width="14.5703125" customWidth="1"/>
    <col min="2055" max="2055" width="1.7109375" customWidth="1"/>
    <col min="2056" max="2056" width="14.28515625" bestFit="1" customWidth="1"/>
    <col min="2057" max="2057" width="1.7109375" customWidth="1"/>
    <col min="2058" max="2058" width="14.5703125" customWidth="1"/>
    <col min="2059" max="2059" width="1.7109375" customWidth="1"/>
    <col min="2060" max="2060" width="13.7109375" customWidth="1"/>
    <col min="2061" max="2061" width="1.7109375" customWidth="1"/>
    <col min="2062" max="2062" width="13.7109375" customWidth="1"/>
    <col min="2063" max="2063" width="1.7109375" customWidth="1"/>
    <col min="2064" max="2064" width="13.7109375" customWidth="1"/>
    <col min="2065" max="2065" width="1.7109375" customWidth="1"/>
    <col min="2066" max="2066" width="13.7109375" customWidth="1"/>
    <col min="2067" max="2067" width="2" customWidth="1"/>
    <col min="2068" max="2068" width="14.85546875" customWidth="1"/>
    <col min="2070" max="2070" width="10.28515625" bestFit="1" customWidth="1"/>
    <col min="2305" max="2305" width="1.7109375" customWidth="1"/>
    <col min="2306" max="2306" width="22.85546875" customWidth="1"/>
    <col min="2307" max="2307" width="42.42578125" customWidth="1"/>
    <col min="2308" max="2308" width="13.7109375" customWidth="1"/>
    <col min="2309" max="2309" width="1.7109375" customWidth="1"/>
    <col min="2310" max="2310" width="14.5703125" customWidth="1"/>
    <col min="2311" max="2311" width="1.7109375" customWidth="1"/>
    <col min="2312" max="2312" width="14.28515625" bestFit="1" customWidth="1"/>
    <col min="2313" max="2313" width="1.7109375" customWidth="1"/>
    <col min="2314" max="2314" width="14.5703125" customWidth="1"/>
    <col min="2315" max="2315" width="1.7109375" customWidth="1"/>
    <col min="2316" max="2316" width="13.7109375" customWidth="1"/>
    <col min="2317" max="2317" width="1.7109375" customWidth="1"/>
    <col min="2318" max="2318" width="13.7109375" customWidth="1"/>
    <col min="2319" max="2319" width="1.7109375" customWidth="1"/>
    <col min="2320" max="2320" width="13.7109375" customWidth="1"/>
    <col min="2321" max="2321" width="1.7109375" customWidth="1"/>
    <col min="2322" max="2322" width="13.7109375" customWidth="1"/>
    <col min="2323" max="2323" width="2" customWidth="1"/>
    <col min="2324" max="2324" width="14.85546875" customWidth="1"/>
    <col min="2326" max="2326" width="10.28515625" bestFit="1" customWidth="1"/>
    <col min="2561" max="2561" width="1.7109375" customWidth="1"/>
    <col min="2562" max="2562" width="22.85546875" customWidth="1"/>
    <col min="2563" max="2563" width="42.42578125" customWidth="1"/>
    <col min="2564" max="2564" width="13.7109375" customWidth="1"/>
    <col min="2565" max="2565" width="1.7109375" customWidth="1"/>
    <col min="2566" max="2566" width="14.5703125" customWidth="1"/>
    <col min="2567" max="2567" width="1.7109375" customWidth="1"/>
    <col min="2568" max="2568" width="14.28515625" bestFit="1" customWidth="1"/>
    <col min="2569" max="2569" width="1.7109375" customWidth="1"/>
    <col min="2570" max="2570" width="14.5703125" customWidth="1"/>
    <col min="2571" max="2571" width="1.7109375" customWidth="1"/>
    <col min="2572" max="2572" width="13.7109375" customWidth="1"/>
    <col min="2573" max="2573" width="1.7109375" customWidth="1"/>
    <col min="2574" max="2574" width="13.7109375" customWidth="1"/>
    <col min="2575" max="2575" width="1.7109375" customWidth="1"/>
    <col min="2576" max="2576" width="13.7109375" customWidth="1"/>
    <col min="2577" max="2577" width="1.7109375" customWidth="1"/>
    <col min="2578" max="2578" width="13.7109375" customWidth="1"/>
    <col min="2579" max="2579" width="2" customWidth="1"/>
    <col min="2580" max="2580" width="14.85546875" customWidth="1"/>
    <col min="2582" max="2582" width="10.28515625" bestFit="1" customWidth="1"/>
    <col min="2817" max="2817" width="1.7109375" customWidth="1"/>
    <col min="2818" max="2818" width="22.85546875" customWidth="1"/>
    <col min="2819" max="2819" width="42.42578125" customWidth="1"/>
    <col min="2820" max="2820" width="13.7109375" customWidth="1"/>
    <col min="2821" max="2821" width="1.7109375" customWidth="1"/>
    <col min="2822" max="2822" width="14.5703125" customWidth="1"/>
    <col min="2823" max="2823" width="1.7109375" customWidth="1"/>
    <col min="2824" max="2824" width="14.28515625" bestFit="1" customWidth="1"/>
    <col min="2825" max="2825" width="1.7109375" customWidth="1"/>
    <col min="2826" max="2826" width="14.5703125" customWidth="1"/>
    <col min="2827" max="2827" width="1.7109375" customWidth="1"/>
    <col min="2828" max="2828" width="13.7109375" customWidth="1"/>
    <col min="2829" max="2829" width="1.7109375" customWidth="1"/>
    <col min="2830" max="2830" width="13.7109375" customWidth="1"/>
    <col min="2831" max="2831" width="1.7109375" customWidth="1"/>
    <col min="2832" max="2832" width="13.7109375" customWidth="1"/>
    <col min="2833" max="2833" width="1.7109375" customWidth="1"/>
    <col min="2834" max="2834" width="13.7109375" customWidth="1"/>
    <col min="2835" max="2835" width="2" customWidth="1"/>
    <col min="2836" max="2836" width="14.85546875" customWidth="1"/>
    <col min="2838" max="2838" width="10.28515625" bestFit="1" customWidth="1"/>
    <col min="3073" max="3073" width="1.7109375" customWidth="1"/>
    <col min="3074" max="3074" width="22.85546875" customWidth="1"/>
    <col min="3075" max="3075" width="42.42578125" customWidth="1"/>
    <col min="3076" max="3076" width="13.7109375" customWidth="1"/>
    <col min="3077" max="3077" width="1.7109375" customWidth="1"/>
    <col min="3078" max="3078" width="14.5703125" customWidth="1"/>
    <col min="3079" max="3079" width="1.7109375" customWidth="1"/>
    <col min="3080" max="3080" width="14.28515625" bestFit="1" customWidth="1"/>
    <col min="3081" max="3081" width="1.7109375" customWidth="1"/>
    <col min="3082" max="3082" width="14.5703125" customWidth="1"/>
    <col min="3083" max="3083" width="1.7109375" customWidth="1"/>
    <col min="3084" max="3084" width="13.7109375" customWidth="1"/>
    <col min="3085" max="3085" width="1.7109375" customWidth="1"/>
    <col min="3086" max="3086" width="13.7109375" customWidth="1"/>
    <col min="3087" max="3087" width="1.7109375" customWidth="1"/>
    <col min="3088" max="3088" width="13.7109375" customWidth="1"/>
    <col min="3089" max="3089" width="1.7109375" customWidth="1"/>
    <col min="3090" max="3090" width="13.7109375" customWidth="1"/>
    <col min="3091" max="3091" width="2" customWidth="1"/>
    <col min="3092" max="3092" width="14.85546875" customWidth="1"/>
    <col min="3094" max="3094" width="10.28515625" bestFit="1" customWidth="1"/>
    <col min="3329" max="3329" width="1.7109375" customWidth="1"/>
    <col min="3330" max="3330" width="22.85546875" customWidth="1"/>
    <col min="3331" max="3331" width="42.42578125" customWidth="1"/>
    <col min="3332" max="3332" width="13.7109375" customWidth="1"/>
    <col min="3333" max="3333" width="1.7109375" customWidth="1"/>
    <col min="3334" max="3334" width="14.5703125" customWidth="1"/>
    <col min="3335" max="3335" width="1.7109375" customWidth="1"/>
    <col min="3336" max="3336" width="14.28515625" bestFit="1" customWidth="1"/>
    <col min="3337" max="3337" width="1.7109375" customWidth="1"/>
    <col min="3338" max="3338" width="14.5703125" customWidth="1"/>
    <col min="3339" max="3339" width="1.7109375" customWidth="1"/>
    <col min="3340" max="3340" width="13.7109375" customWidth="1"/>
    <col min="3341" max="3341" width="1.7109375" customWidth="1"/>
    <col min="3342" max="3342" width="13.7109375" customWidth="1"/>
    <col min="3343" max="3343" width="1.7109375" customWidth="1"/>
    <col min="3344" max="3344" width="13.7109375" customWidth="1"/>
    <col min="3345" max="3345" width="1.7109375" customWidth="1"/>
    <col min="3346" max="3346" width="13.7109375" customWidth="1"/>
    <col min="3347" max="3347" width="2" customWidth="1"/>
    <col min="3348" max="3348" width="14.85546875" customWidth="1"/>
    <col min="3350" max="3350" width="10.28515625" bestFit="1" customWidth="1"/>
    <col min="3585" max="3585" width="1.7109375" customWidth="1"/>
    <col min="3586" max="3586" width="22.85546875" customWidth="1"/>
    <col min="3587" max="3587" width="42.42578125" customWidth="1"/>
    <col min="3588" max="3588" width="13.7109375" customWidth="1"/>
    <col min="3589" max="3589" width="1.7109375" customWidth="1"/>
    <col min="3590" max="3590" width="14.5703125" customWidth="1"/>
    <col min="3591" max="3591" width="1.7109375" customWidth="1"/>
    <col min="3592" max="3592" width="14.28515625" bestFit="1" customWidth="1"/>
    <col min="3593" max="3593" width="1.7109375" customWidth="1"/>
    <col min="3594" max="3594" width="14.5703125" customWidth="1"/>
    <col min="3595" max="3595" width="1.7109375" customWidth="1"/>
    <col min="3596" max="3596" width="13.7109375" customWidth="1"/>
    <col min="3597" max="3597" width="1.7109375" customWidth="1"/>
    <col min="3598" max="3598" width="13.7109375" customWidth="1"/>
    <col min="3599" max="3599" width="1.7109375" customWidth="1"/>
    <col min="3600" max="3600" width="13.7109375" customWidth="1"/>
    <col min="3601" max="3601" width="1.7109375" customWidth="1"/>
    <col min="3602" max="3602" width="13.7109375" customWidth="1"/>
    <col min="3603" max="3603" width="2" customWidth="1"/>
    <col min="3604" max="3604" width="14.85546875" customWidth="1"/>
    <col min="3606" max="3606" width="10.28515625" bestFit="1" customWidth="1"/>
    <col min="3841" max="3841" width="1.7109375" customWidth="1"/>
    <col min="3842" max="3842" width="22.85546875" customWidth="1"/>
    <col min="3843" max="3843" width="42.42578125" customWidth="1"/>
    <col min="3844" max="3844" width="13.7109375" customWidth="1"/>
    <col min="3845" max="3845" width="1.7109375" customWidth="1"/>
    <col min="3846" max="3846" width="14.5703125" customWidth="1"/>
    <col min="3847" max="3847" width="1.7109375" customWidth="1"/>
    <col min="3848" max="3848" width="14.28515625" bestFit="1" customWidth="1"/>
    <col min="3849" max="3849" width="1.7109375" customWidth="1"/>
    <col min="3850" max="3850" width="14.5703125" customWidth="1"/>
    <col min="3851" max="3851" width="1.7109375" customWidth="1"/>
    <col min="3852" max="3852" width="13.7109375" customWidth="1"/>
    <col min="3853" max="3853" width="1.7109375" customWidth="1"/>
    <col min="3854" max="3854" width="13.7109375" customWidth="1"/>
    <col min="3855" max="3855" width="1.7109375" customWidth="1"/>
    <col min="3856" max="3856" width="13.7109375" customWidth="1"/>
    <col min="3857" max="3857" width="1.7109375" customWidth="1"/>
    <col min="3858" max="3858" width="13.7109375" customWidth="1"/>
    <col min="3859" max="3859" width="2" customWidth="1"/>
    <col min="3860" max="3860" width="14.85546875" customWidth="1"/>
    <col min="3862" max="3862" width="10.28515625" bestFit="1" customWidth="1"/>
    <col min="4097" max="4097" width="1.7109375" customWidth="1"/>
    <col min="4098" max="4098" width="22.85546875" customWidth="1"/>
    <col min="4099" max="4099" width="42.42578125" customWidth="1"/>
    <col min="4100" max="4100" width="13.7109375" customWidth="1"/>
    <col min="4101" max="4101" width="1.7109375" customWidth="1"/>
    <col min="4102" max="4102" width="14.5703125" customWidth="1"/>
    <col min="4103" max="4103" width="1.7109375" customWidth="1"/>
    <col min="4104" max="4104" width="14.28515625" bestFit="1" customWidth="1"/>
    <col min="4105" max="4105" width="1.7109375" customWidth="1"/>
    <col min="4106" max="4106" width="14.5703125" customWidth="1"/>
    <col min="4107" max="4107" width="1.7109375" customWidth="1"/>
    <col min="4108" max="4108" width="13.7109375" customWidth="1"/>
    <col min="4109" max="4109" width="1.7109375" customWidth="1"/>
    <col min="4110" max="4110" width="13.7109375" customWidth="1"/>
    <col min="4111" max="4111" width="1.7109375" customWidth="1"/>
    <col min="4112" max="4112" width="13.7109375" customWidth="1"/>
    <col min="4113" max="4113" width="1.7109375" customWidth="1"/>
    <col min="4114" max="4114" width="13.7109375" customWidth="1"/>
    <col min="4115" max="4115" width="2" customWidth="1"/>
    <col min="4116" max="4116" width="14.85546875" customWidth="1"/>
    <col min="4118" max="4118" width="10.28515625" bestFit="1" customWidth="1"/>
    <col min="4353" max="4353" width="1.7109375" customWidth="1"/>
    <col min="4354" max="4354" width="22.85546875" customWidth="1"/>
    <col min="4355" max="4355" width="42.42578125" customWidth="1"/>
    <col min="4356" max="4356" width="13.7109375" customWidth="1"/>
    <col min="4357" max="4357" width="1.7109375" customWidth="1"/>
    <col min="4358" max="4358" width="14.5703125" customWidth="1"/>
    <col min="4359" max="4359" width="1.7109375" customWidth="1"/>
    <col min="4360" max="4360" width="14.28515625" bestFit="1" customWidth="1"/>
    <col min="4361" max="4361" width="1.7109375" customWidth="1"/>
    <col min="4362" max="4362" width="14.5703125" customWidth="1"/>
    <col min="4363" max="4363" width="1.7109375" customWidth="1"/>
    <col min="4364" max="4364" width="13.7109375" customWidth="1"/>
    <col min="4365" max="4365" width="1.7109375" customWidth="1"/>
    <col min="4366" max="4366" width="13.7109375" customWidth="1"/>
    <col min="4367" max="4367" width="1.7109375" customWidth="1"/>
    <col min="4368" max="4368" width="13.7109375" customWidth="1"/>
    <col min="4369" max="4369" width="1.7109375" customWidth="1"/>
    <col min="4370" max="4370" width="13.7109375" customWidth="1"/>
    <col min="4371" max="4371" width="2" customWidth="1"/>
    <col min="4372" max="4372" width="14.85546875" customWidth="1"/>
    <col min="4374" max="4374" width="10.28515625" bestFit="1" customWidth="1"/>
    <col min="4609" max="4609" width="1.7109375" customWidth="1"/>
    <col min="4610" max="4610" width="22.85546875" customWidth="1"/>
    <col min="4611" max="4611" width="42.42578125" customWidth="1"/>
    <col min="4612" max="4612" width="13.7109375" customWidth="1"/>
    <col min="4613" max="4613" width="1.7109375" customWidth="1"/>
    <col min="4614" max="4614" width="14.5703125" customWidth="1"/>
    <col min="4615" max="4615" width="1.7109375" customWidth="1"/>
    <col min="4616" max="4616" width="14.28515625" bestFit="1" customWidth="1"/>
    <col min="4617" max="4617" width="1.7109375" customWidth="1"/>
    <col min="4618" max="4618" width="14.5703125" customWidth="1"/>
    <col min="4619" max="4619" width="1.7109375" customWidth="1"/>
    <col min="4620" max="4620" width="13.7109375" customWidth="1"/>
    <col min="4621" max="4621" width="1.7109375" customWidth="1"/>
    <col min="4622" max="4622" width="13.7109375" customWidth="1"/>
    <col min="4623" max="4623" width="1.7109375" customWidth="1"/>
    <col min="4624" max="4624" width="13.7109375" customWidth="1"/>
    <col min="4625" max="4625" width="1.7109375" customWidth="1"/>
    <col min="4626" max="4626" width="13.7109375" customWidth="1"/>
    <col min="4627" max="4627" width="2" customWidth="1"/>
    <col min="4628" max="4628" width="14.85546875" customWidth="1"/>
    <col min="4630" max="4630" width="10.28515625" bestFit="1" customWidth="1"/>
    <col min="4865" max="4865" width="1.7109375" customWidth="1"/>
    <col min="4866" max="4866" width="22.85546875" customWidth="1"/>
    <col min="4867" max="4867" width="42.42578125" customWidth="1"/>
    <col min="4868" max="4868" width="13.7109375" customWidth="1"/>
    <col min="4869" max="4869" width="1.7109375" customWidth="1"/>
    <col min="4870" max="4870" width="14.5703125" customWidth="1"/>
    <col min="4871" max="4871" width="1.7109375" customWidth="1"/>
    <col min="4872" max="4872" width="14.28515625" bestFit="1" customWidth="1"/>
    <col min="4873" max="4873" width="1.7109375" customWidth="1"/>
    <col min="4874" max="4874" width="14.5703125" customWidth="1"/>
    <col min="4875" max="4875" width="1.7109375" customWidth="1"/>
    <col min="4876" max="4876" width="13.7109375" customWidth="1"/>
    <col min="4877" max="4877" width="1.7109375" customWidth="1"/>
    <col min="4878" max="4878" width="13.7109375" customWidth="1"/>
    <col min="4879" max="4879" width="1.7109375" customWidth="1"/>
    <col min="4880" max="4880" width="13.7109375" customWidth="1"/>
    <col min="4881" max="4881" width="1.7109375" customWidth="1"/>
    <col min="4882" max="4882" width="13.7109375" customWidth="1"/>
    <col min="4883" max="4883" width="2" customWidth="1"/>
    <col min="4884" max="4884" width="14.85546875" customWidth="1"/>
    <col min="4886" max="4886" width="10.28515625" bestFit="1" customWidth="1"/>
    <col min="5121" max="5121" width="1.7109375" customWidth="1"/>
    <col min="5122" max="5122" width="22.85546875" customWidth="1"/>
    <col min="5123" max="5123" width="42.42578125" customWidth="1"/>
    <col min="5124" max="5124" width="13.7109375" customWidth="1"/>
    <col min="5125" max="5125" width="1.7109375" customWidth="1"/>
    <col min="5126" max="5126" width="14.5703125" customWidth="1"/>
    <col min="5127" max="5127" width="1.7109375" customWidth="1"/>
    <col min="5128" max="5128" width="14.28515625" bestFit="1" customWidth="1"/>
    <col min="5129" max="5129" width="1.7109375" customWidth="1"/>
    <col min="5130" max="5130" width="14.5703125" customWidth="1"/>
    <col min="5131" max="5131" width="1.7109375" customWidth="1"/>
    <col min="5132" max="5132" width="13.7109375" customWidth="1"/>
    <col min="5133" max="5133" width="1.7109375" customWidth="1"/>
    <col min="5134" max="5134" width="13.7109375" customWidth="1"/>
    <col min="5135" max="5135" width="1.7109375" customWidth="1"/>
    <col min="5136" max="5136" width="13.7109375" customWidth="1"/>
    <col min="5137" max="5137" width="1.7109375" customWidth="1"/>
    <col min="5138" max="5138" width="13.7109375" customWidth="1"/>
    <col min="5139" max="5139" width="2" customWidth="1"/>
    <col min="5140" max="5140" width="14.85546875" customWidth="1"/>
    <col min="5142" max="5142" width="10.28515625" bestFit="1" customWidth="1"/>
    <col min="5377" max="5377" width="1.7109375" customWidth="1"/>
    <col min="5378" max="5378" width="22.85546875" customWidth="1"/>
    <col min="5379" max="5379" width="42.42578125" customWidth="1"/>
    <col min="5380" max="5380" width="13.7109375" customWidth="1"/>
    <col min="5381" max="5381" width="1.7109375" customWidth="1"/>
    <col min="5382" max="5382" width="14.5703125" customWidth="1"/>
    <col min="5383" max="5383" width="1.7109375" customWidth="1"/>
    <col min="5384" max="5384" width="14.28515625" bestFit="1" customWidth="1"/>
    <col min="5385" max="5385" width="1.7109375" customWidth="1"/>
    <col min="5386" max="5386" width="14.5703125" customWidth="1"/>
    <col min="5387" max="5387" width="1.7109375" customWidth="1"/>
    <col min="5388" max="5388" width="13.7109375" customWidth="1"/>
    <col min="5389" max="5389" width="1.7109375" customWidth="1"/>
    <col min="5390" max="5390" width="13.7109375" customWidth="1"/>
    <col min="5391" max="5391" width="1.7109375" customWidth="1"/>
    <col min="5392" max="5392" width="13.7109375" customWidth="1"/>
    <col min="5393" max="5393" width="1.7109375" customWidth="1"/>
    <col min="5394" max="5394" width="13.7109375" customWidth="1"/>
    <col min="5395" max="5395" width="2" customWidth="1"/>
    <col min="5396" max="5396" width="14.85546875" customWidth="1"/>
    <col min="5398" max="5398" width="10.28515625" bestFit="1" customWidth="1"/>
    <col min="5633" max="5633" width="1.7109375" customWidth="1"/>
    <col min="5634" max="5634" width="22.85546875" customWidth="1"/>
    <col min="5635" max="5635" width="42.42578125" customWidth="1"/>
    <col min="5636" max="5636" width="13.7109375" customWidth="1"/>
    <col min="5637" max="5637" width="1.7109375" customWidth="1"/>
    <col min="5638" max="5638" width="14.5703125" customWidth="1"/>
    <col min="5639" max="5639" width="1.7109375" customWidth="1"/>
    <col min="5640" max="5640" width="14.28515625" bestFit="1" customWidth="1"/>
    <col min="5641" max="5641" width="1.7109375" customWidth="1"/>
    <col min="5642" max="5642" width="14.5703125" customWidth="1"/>
    <col min="5643" max="5643" width="1.7109375" customWidth="1"/>
    <col min="5644" max="5644" width="13.7109375" customWidth="1"/>
    <col min="5645" max="5645" width="1.7109375" customWidth="1"/>
    <col min="5646" max="5646" width="13.7109375" customWidth="1"/>
    <col min="5647" max="5647" width="1.7109375" customWidth="1"/>
    <col min="5648" max="5648" width="13.7109375" customWidth="1"/>
    <col min="5649" max="5649" width="1.7109375" customWidth="1"/>
    <col min="5650" max="5650" width="13.7109375" customWidth="1"/>
    <col min="5651" max="5651" width="2" customWidth="1"/>
    <col min="5652" max="5652" width="14.85546875" customWidth="1"/>
    <col min="5654" max="5654" width="10.28515625" bestFit="1" customWidth="1"/>
    <col min="5889" max="5889" width="1.7109375" customWidth="1"/>
    <col min="5890" max="5890" width="22.85546875" customWidth="1"/>
    <col min="5891" max="5891" width="42.42578125" customWidth="1"/>
    <col min="5892" max="5892" width="13.7109375" customWidth="1"/>
    <col min="5893" max="5893" width="1.7109375" customWidth="1"/>
    <col min="5894" max="5894" width="14.5703125" customWidth="1"/>
    <col min="5895" max="5895" width="1.7109375" customWidth="1"/>
    <col min="5896" max="5896" width="14.28515625" bestFit="1" customWidth="1"/>
    <col min="5897" max="5897" width="1.7109375" customWidth="1"/>
    <col min="5898" max="5898" width="14.5703125" customWidth="1"/>
    <col min="5899" max="5899" width="1.7109375" customWidth="1"/>
    <col min="5900" max="5900" width="13.7109375" customWidth="1"/>
    <col min="5901" max="5901" width="1.7109375" customWidth="1"/>
    <col min="5902" max="5902" width="13.7109375" customWidth="1"/>
    <col min="5903" max="5903" width="1.7109375" customWidth="1"/>
    <col min="5904" max="5904" width="13.7109375" customWidth="1"/>
    <col min="5905" max="5905" width="1.7109375" customWidth="1"/>
    <col min="5906" max="5906" width="13.7109375" customWidth="1"/>
    <col min="5907" max="5907" width="2" customWidth="1"/>
    <col min="5908" max="5908" width="14.85546875" customWidth="1"/>
    <col min="5910" max="5910" width="10.28515625" bestFit="1" customWidth="1"/>
    <col min="6145" max="6145" width="1.7109375" customWidth="1"/>
    <col min="6146" max="6146" width="22.85546875" customWidth="1"/>
    <col min="6147" max="6147" width="42.42578125" customWidth="1"/>
    <col min="6148" max="6148" width="13.7109375" customWidth="1"/>
    <col min="6149" max="6149" width="1.7109375" customWidth="1"/>
    <col min="6150" max="6150" width="14.5703125" customWidth="1"/>
    <col min="6151" max="6151" width="1.7109375" customWidth="1"/>
    <col min="6152" max="6152" width="14.28515625" bestFit="1" customWidth="1"/>
    <col min="6153" max="6153" width="1.7109375" customWidth="1"/>
    <col min="6154" max="6154" width="14.5703125" customWidth="1"/>
    <col min="6155" max="6155" width="1.7109375" customWidth="1"/>
    <col min="6156" max="6156" width="13.7109375" customWidth="1"/>
    <col min="6157" max="6157" width="1.7109375" customWidth="1"/>
    <col min="6158" max="6158" width="13.7109375" customWidth="1"/>
    <col min="6159" max="6159" width="1.7109375" customWidth="1"/>
    <col min="6160" max="6160" width="13.7109375" customWidth="1"/>
    <col min="6161" max="6161" width="1.7109375" customWidth="1"/>
    <col min="6162" max="6162" width="13.7109375" customWidth="1"/>
    <col min="6163" max="6163" width="2" customWidth="1"/>
    <col min="6164" max="6164" width="14.85546875" customWidth="1"/>
    <col min="6166" max="6166" width="10.28515625" bestFit="1" customWidth="1"/>
    <col min="6401" max="6401" width="1.7109375" customWidth="1"/>
    <col min="6402" max="6402" width="22.85546875" customWidth="1"/>
    <col min="6403" max="6403" width="42.42578125" customWidth="1"/>
    <col min="6404" max="6404" width="13.7109375" customWidth="1"/>
    <col min="6405" max="6405" width="1.7109375" customWidth="1"/>
    <col min="6406" max="6406" width="14.5703125" customWidth="1"/>
    <col min="6407" max="6407" width="1.7109375" customWidth="1"/>
    <col min="6408" max="6408" width="14.28515625" bestFit="1" customWidth="1"/>
    <col min="6409" max="6409" width="1.7109375" customWidth="1"/>
    <col min="6410" max="6410" width="14.5703125" customWidth="1"/>
    <col min="6411" max="6411" width="1.7109375" customWidth="1"/>
    <col min="6412" max="6412" width="13.7109375" customWidth="1"/>
    <col min="6413" max="6413" width="1.7109375" customWidth="1"/>
    <col min="6414" max="6414" width="13.7109375" customWidth="1"/>
    <col min="6415" max="6415" width="1.7109375" customWidth="1"/>
    <col min="6416" max="6416" width="13.7109375" customWidth="1"/>
    <col min="6417" max="6417" width="1.7109375" customWidth="1"/>
    <col min="6418" max="6418" width="13.7109375" customWidth="1"/>
    <col min="6419" max="6419" width="2" customWidth="1"/>
    <col min="6420" max="6420" width="14.85546875" customWidth="1"/>
    <col min="6422" max="6422" width="10.28515625" bestFit="1" customWidth="1"/>
    <col min="6657" max="6657" width="1.7109375" customWidth="1"/>
    <col min="6658" max="6658" width="22.85546875" customWidth="1"/>
    <col min="6659" max="6659" width="42.42578125" customWidth="1"/>
    <col min="6660" max="6660" width="13.7109375" customWidth="1"/>
    <col min="6661" max="6661" width="1.7109375" customWidth="1"/>
    <col min="6662" max="6662" width="14.5703125" customWidth="1"/>
    <col min="6663" max="6663" width="1.7109375" customWidth="1"/>
    <col min="6664" max="6664" width="14.28515625" bestFit="1" customWidth="1"/>
    <col min="6665" max="6665" width="1.7109375" customWidth="1"/>
    <col min="6666" max="6666" width="14.5703125" customWidth="1"/>
    <col min="6667" max="6667" width="1.7109375" customWidth="1"/>
    <col min="6668" max="6668" width="13.7109375" customWidth="1"/>
    <col min="6669" max="6669" width="1.7109375" customWidth="1"/>
    <col min="6670" max="6670" width="13.7109375" customWidth="1"/>
    <col min="6671" max="6671" width="1.7109375" customWidth="1"/>
    <col min="6672" max="6672" width="13.7109375" customWidth="1"/>
    <col min="6673" max="6673" width="1.7109375" customWidth="1"/>
    <col min="6674" max="6674" width="13.7109375" customWidth="1"/>
    <col min="6675" max="6675" width="2" customWidth="1"/>
    <col min="6676" max="6676" width="14.85546875" customWidth="1"/>
    <col min="6678" max="6678" width="10.28515625" bestFit="1" customWidth="1"/>
    <col min="6913" max="6913" width="1.7109375" customWidth="1"/>
    <col min="6914" max="6914" width="22.85546875" customWidth="1"/>
    <col min="6915" max="6915" width="42.42578125" customWidth="1"/>
    <col min="6916" max="6916" width="13.7109375" customWidth="1"/>
    <col min="6917" max="6917" width="1.7109375" customWidth="1"/>
    <col min="6918" max="6918" width="14.5703125" customWidth="1"/>
    <col min="6919" max="6919" width="1.7109375" customWidth="1"/>
    <col min="6920" max="6920" width="14.28515625" bestFit="1" customWidth="1"/>
    <col min="6921" max="6921" width="1.7109375" customWidth="1"/>
    <col min="6922" max="6922" width="14.5703125" customWidth="1"/>
    <col min="6923" max="6923" width="1.7109375" customWidth="1"/>
    <col min="6924" max="6924" width="13.7109375" customWidth="1"/>
    <col min="6925" max="6925" width="1.7109375" customWidth="1"/>
    <col min="6926" max="6926" width="13.7109375" customWidth="1"/>
    <col min="6927" max="6927" width="1.7109375" customWidth="1"/>
    <col min="6928" max="6928" width="13.7109375" customWidth="1"/>
    <col min="6929" max="6929" width="1.7109375" customWidth="1"/>
    <col min="6930" max="6930" width="13.7109375" customWidth="1"/>
    <col min="6931" max="6931" width="2" customWidth="1"/>
    <col min="6932" max="6932" width="14.85546875" customWidth="1"/>
    <col min="6934" max="6934" width="10.28515625" bestFit="1" customWidth="1"/>
    <col min="7169" max="7169" width="1.7109375" customWidth="1"/>
    <col min="7170" max="7170" width="22.85546875" customWidth="1"/>
    <col min="7171" max="7171" width="42.42578125" customWidth="1"/>
    <col min="7172" max="7172" width="13.7109375" customWidth="1"/>
    <col min="7173" max="7173" width="1.7109375" customWidth="1"/>
    <col min="7174" max="7174" width="14.5703125" customWidth="1"/>
    <col min="7175" max="7175" width="1.7109375" customWidth="1"/>
    <col min="7176" max="7176" width="14.28515625" bestFit="1" customWidth="1"/>
    <col min="7177" max="7177" width="1.7109375" customWidth="1"/>
    <col min="7178" max="7178" width="14.5703125" customWidth="1"/>
    <col min="7179" max="7179" width="1.7109375" customWidth="1"/>
    <col min="7180" max="7180" width="13.7109375" customWidth="1"/>
    <col min="7181" max="7181" width="1.7109375" customWidth="1"/>
    <col min="7182" max="7182" width="13.7109375" customWidth="1"/>
    <col min="7183" max="7183" width="1.7109375" customWidth="1"/>
    <col min="7184" max="7184" width="13.7109375" customWidth="1"/>
    <col min="7185" max="7185" width="1.7109375" customWidth="1"/>
    <col min="7186" max="7186" width="13.7109375" customWidth="1"/>
    <col min="7187" max="7187" width="2" customWidth="1"/>
    <col min="7188" max="7188" width="14.85546875" customWidth="1"/>
    <col min="7190" max="7190" width="10.28515625" bestFit="1" customWidth="1"/>
    <col min="7425" max="7425" width="1.7109375" customWidth="1"/>
    <col min="7426" max="7426" width="22.85546875" customWidth="1"/>
    <col min="7427" max="7427" width="42.42578125" customWidth="1"/>
    <col min="7428" max="7428" width="13.7109375" customWidth="1"/>
    <col min="7429" max="7429" width="1.7109375" customWidth="1"/>
    <col min="7430" max="7430" width="14.5703125" customWidth="1"/>
    <col min="7431" max="7431" width="1.7109375" customWidth="1"/>
    <col min="7432" max="7432" width="14.28515625" bestFit="1" customWidth="1"/>
    <col min="7433" max="7433" width="1.7109375" customWidth="1"/>
    <col min="7434" max="7434" width="14.5703125" customWidth="1"/>
    <col min="7435" max="7435" width="1.7109375" customWidth="1"/>
    <col min="7436" max="7436" width="13.7109375" customWidth="1"/>
    <col min="7437" max="7437" width="1.7109375" customWidth="1"/>
    <col min="7438" max="7438" width="13.7109375" customWidth="1"/>
    <col min="7439" max="7439" width="1.7109375" customWidth="1"/>
    <col min="7440" max="7440" width="13.7109375" customWidth="1"/>
    <col min="7441" max="7441" width="1.7109375" customWidth="1"/>
    <col min="7442" max="7442" width="13.7109375" customWidth="1"/>
    <col min="7443" max="7443" width="2" customWidth="1"/>
    <col min="7444" max="7444" width="14.85546875" customWidth="1"/>
    <col min="7446" max="7446" width="10.28515625" bestFit="1" customWidth="1"/>
    <col min="7681" max="7681" width="1.7109375" customWidth="1"/>
    <col min="7682" max="7682" width="22.85546875" customWidth="1"/>
    <col min="7683" max="7683" width="42.42578125" customWidth="1"/>
    <col min="7684" max="7684" width="13.7109375" customWidth="1"/>
    <col min="7685" max="7685" width="1.7109375" customWidth="1"/>
    <col min="7686" max="7686" width="14.5703125" customWidth="1"/>
    <col min="7687" max="7687" width="1.7109375" customWidth="1"/>
    <col min="7688" max="7688" width="14.28515625" bestFit="1" customWidth="1"/>
    <col min="7689" max="7689" width="1.7109375" customWidth="1"/>
    <col min="7690" max="7690" width="14.5703125" customWidth="1"/>
    <col min="7691" max="7691" width="1.7109375" customWidth="1"/>
    <col min="7692" max="7692" width="13.7109375" customWidth="1"/>
    <col min="7693" max="7693" width="1.7109375" customWidth="1"/>
    <col min="7694" max="7694" width="13.7109375" customWidth="1"/>
    <col min="7695" max="7695" width="1.7109375" customWidth="1"/>
    <col min="7696" max="7696" width="13.7109375" customWidth="1"/>
    <col min="7697" max="7697" width="1.7109375" customWidth="1"/>
    <col min="7698" max="7698" width="13.7109375" customWidth="1"/>
    <col min="7699" max="7699" width="2" customWidth="1"/>
    <col min="7700" max="7700" width="14.85546875" customWidth="1"/>
    <col min="7702" max="7702" width="10.28515625" bestFit="1" customWidth="1"/>
    <col min="7937" max="7937" width="1.7109375" customWidth="1"/>
    <col min="7938" max="7938" width="22.85546875" customWidth="1"/>
    <col min="7939" max="7939" width="42.42578125" customWidth="1"/>
    <col min="7940" max="7940" width="13.7109375" customWidth="1"/>
    <col min="7941" max="7941" width="1.7109375" customWidth="1"/>
    <col min="7942" max="7942" width="14.5703125" customWidth="1"/>
    <col min="7943" max="7943" width="1.7109375" customWidth="1"/>
    <col min="7944" max="7944" width="14.28515625" bestFit="1" customWidth="1"/>
    <col min="7945" max="7945" width="1.7109375" customWidth="1"/>
    <col min="7946" max="7946" width="14.5703125" customWidth="1"/>
    <col min="7947" max="7947" width="1.7109375" customWidth="1"/>
    <col min="7948" max="7948" width="13.7109375" customWidth="1"/>
    <col min="7949" max="7949" width="1.7109375" customWidth="1"/>
    <col min="7950" max="7950" width="13.7109375" customWidth="1"/>
    <col min="7951" max="7951" width="1.7109375" customWidth="1"/>
    <col min="7952" max="7952" width="13.7109375" customWidth="1"/>
    <col min="7953" max="7953" width="1.7109375" customWidth="1"/>
    <col min="7954" max="7954" width="13.7109375" customWidth="1"/>
    <col min="7955" max="7955" width="2" customWidth="1"/>
    <col min="7956" max="7956" width="14.85546875" customWidth="1"/>
    <col min="7958" max="7958" width="10.28515625" bestFit="1" customWidth="1"/>
    <col min="8193" max="8193" width="1.7109375" customWidth="1"/>
    <col min="8194" max="8194" width="22.85546875" customWidth="1"/>
    <col min="8195" max="8195" width="42.42578125" customWidth="1"/>
    <col min="8196" max="8196" width="13.7109375" customWidth="1"/>
    <col min="8197" max="8197" width="1.7109375" customWidth="1"/>
    <col min="8198" max="8198" width="14.5703125" customWidth="1"/>
    <col min="8199" max="8199" width="1.7109375" customWidth="1"/>
    <col min="8200" max="8200" width="14.28515625" bestFit="1" customWidth="1"/>
    <col min="8201" max="8201" width="1.7109375" customWidth="1"/>
    <col min="8202" max="8202" width="14.5703125" customWidth="1"/>
    <col min="8203" max="8203" width="1.7109375" customWidth="1"/>
    <col min="8204" max="8204" width="13.7109375" customWidth="1"/>
    <col min="8205" max="8205" width="1.7109375" customWidth="1"/>
    <col min="8206" max="8206" width="13.7109375" customWidth="1"/>
    <col min="8207" max="8207" width="1.7109375" customWidth="1"/>
    <col min="8208" max="8208" width="13.7109375" customWidth="1"/>
    <col min="8209" max="8209" width="1.7109375" customWidth="1"/>
    <col min="8210" max="8210" width="13.7109375" customWidth="1"/>
    <col min="8211" max="8211" width="2" customWidth="1"/>
    <col min="8212" max="8212" width="14.85546875" customWidth="1"/>
    <col min="8214" max="8214" width="10.28515625" bestFit="1" customWidth="1"/>
    <col min="8449" max="8449" width="1.7109375" customWidth="1"/>
    <col min="8450" max="8450" width="22.85546875" customWidth="1"/>
    <col min="8451" max="8451" width="42.42578125" customWidth="1"/>
    <col min="8452" max="8452" width="13.7109375" customWidth="1"/>
    <col min="8453" max="8453" width="1.7109375" customWidth="1"/>
    <col min="8454" max="8454" width="14.5703125" customWidth="1"/>
    <col min="8455" max="8455" width="1.7109375" customWidth="1"/>
    <col min="8456" max="8456" width="14.28515625" bestFit="1" customWidth="1"/>
    <col min="8457" max="8457" width="1.7109375" customWidth="1"/>
    <col min="8458" max="8458" width="14.5703125" customWidth="1"/>
    <col min="8459" max="8459" width="1.7109375" customWidth="1"/>
    <col min="8460" max="8460" width="13.7109375" customWidth="1"/>
    <col min="8461" max="8461" width="1.7109375" customWidth="1"/>
    <col min="8462" max="8462" width="13.7109375" customWidth="1"/>
    <col min="8463" max="8463" width="1.7109375" customWidth="1"/>
    <col min="8464" max="8464" width="13.7109375" customWidth="1"/>
    <col min="8465" max="8465" width="1.7109375" customWidth="1"/>
    <col min="8466" max="8466" width="13.7109375" customWidth="1"/>
    <col min="8467" max="8467" width="2" customWidth="1"/>
    <col min="8468" max="8468" width="14.85546875" customWidth="1"/>
    <col min="8470" max="8470" width="10.28515625" bestFit="1" customWidth="1"/>
    <col min="8705" max="8705" width="1.7109375" customWidth="1"/>
    <col min="8706" max="8706" width="22.85546875" customWidth="1"/>
    <col min="8707" max="8707" width="42.42578125" customWidth="1"/>
    <col min="8708" max="8708" width="13.7109375" customWidth="1"/>
    <col min="8709" max="8709" width="1.7109375" customWidth="1"/>
    <col min="8710" max="8710" width="14.5703125" customWidth="1"/>
    <col min="8711" max="8711" width="1.7109375" customWidth="1"/>
    <col min="8712" max="8712" width="14.28515625" bestFit="1" customWidth="1"/>
    <col min="8713" max="8713" width="1.7109375" customWidth="1"/>
    <col min="8714" max="8714" width="14.5703125" customWidth="1"/>
    <col min="8715" max="8715" width="1.7109375" customWidth="1"/>
    <col min="8716" max="8716" width="13.7109375" customWidth="1"/>
    <col min="8717" max="8717" width="1.7109375" customWidth="1"/>
    <col min="8718" max="8718" width="13.7109375" customWidth="1"/>
    <col min="8719" max="8719" width="1.7109375" customWidth="1"/>
    <col min="8720" max="8720" width="13.7109375" customWidth="1"/>
    <col min="8721" max="8721" width="1.7109375" customWidth="1"/>
    <col min="8722" max="8722" width="13.7109375" customWidth="1"/>
    <col min="8723" max="8723" width="2" customWidth="1"/>
    <col min="8724" max="8724" width="14.85546875" customWidth="1"/>
    <col min="8726" max="8726" width="10.28515625" bestFit="1" customWidth="1"/>
    <col min="8961" max="8961" width="1.7109375" customWidth="1"/>
    <col min="8962" max="8962" width="22.85546875" customWidth="1"/>
    <col min="8963" max="8963" width="42.42578125" customWidth="1"/>
    <col min="8964" max="8964" width="13.7109375" customWidth="1"/>
    <col min="8965" max="8965" width="1.7109375" customWidth="1"/>
    <col min="8966" max="8966" width="14.5703125" customWidth="1"/>
    <col min="8967" max="8967" width="1.7109375" customWidth="1"/>
    <col min="8968" max="8968" width="14.28515625" bestFit="1" customWidth="1"/>
    <col min="8969" max="8969" width="1.7109375" customWidth="1"/>
    <col min="8970" max="8970" width="14.5703125" customWidth="1"/>
    <col min="8971" max="8971" width="1.7109375" customWidth="1"/>
    <col min="8972" max="8972" width="13.7109375" customWidth="1"/>
    <col min="8973" max="8973" width="1.7109375" customWidth="1"/>
    <col min="8974" max="8974" width="13.7109375" customWidth="1"/>
    <col min="8975" max="8975" width="1.7109375" customWidth="1"/>
    <col min="8976" max="8976" width="13.7109375" customWidth="1"/>
    <col min="8977" max="8977" width="1.7109375" customWidth="1"/>
    <col min="8978" max="8978" width="13.7109375" customWidth="1"/>
    <col min="8979" max="8979" width="2" customWidth="1"/>
    <col min="8980" max="8980" width="14.85546875" customWidth="1"/>
    <col min="8982" max="8982" width="10.28515625" bestFit="1" customWidth="1"/>
    <col min="9217" max="9217" width="1.7109375" customWidth="1"/>
    <col min="9218" max="9218" width="22.85546875" customWidth="1"/>
    <col min="9219" max="9219" width="42.42578125" customWidth="1"/>
    <col min="9220" max="9220" width="13.7109375" customWidth="1"/>
    <col min="9221" max="9221" width="1.7109375" customWidth="1"/>
    <col min="9222" max="9222" width="14.5703125" customWidth="1"/>
    <col min="9223" max="9223" width="1.7109375" customWidth="1"/>
    <col min="9224" max="9224" width="14.28515625" bestFit="1" customWidth="1"/>
    <col min="9225" max="9225" width="1.7109375" customWidth="1"/>
    <col min="9226" max="9226" width="14.5703125" customWidth="1"/>
    <col min="9227" max="9227" width="1.7109375" customWidth="1"/>
    <col min="9228" max="9228" width="13.7109375" customWidth="1"/>
    <col min="9229" max="9229" width="1.7109375" customWidth="1"/>
    <col min="9230" max="9230" width="13.7109375" customWidth="1"/>
    <col min="9231" max="9231" width="1.7109375" customWidth="1"/>
    <col min="9232" max="9232" width="13.7109375" customWidth="1"/>
    <col min="9233" max="9233" width="1.7109375" customWidth="1"/>
    <col min="9234" max="9234" width="13.7109375" customWidth="1"/>
    <col min="9235" max="9235" width="2" customWidth="1"/>
    <col min="9236" max="9236" width="14.85546875" customWidth="1"/>
    <col min="9238" max="9238" width="10.28515625" bestFit="1" customWidth="1"/>
    <col min="9473" max="9473" width="1.7109375" customWidth="1"/>
    <col min="9474" max="9474" width="22.85546875" customWidth="1"/>
    <col min="9475" max="9475" width="42.42578125" customWidth="1"/>
    <col min="9476" max="9476" width="13.7109375" customWidth="1"/>
    <col min="9477" max="9477" width="1.7109375" customWidth="1"/>
    <col min="9478" max="9478" width="14.5703125" customWidth="1"/>
    <col min="9479" max="9479" width="1.7109375" customWidth="1"/>
    <col min="9480" max="9480" width="14.28515625" bestFit="1" customWidth="1"/>
    <col min="9481" max="9481" width="1.7109375" customWidth="1"/>
    <col min="9482" max="9482" width="14.5703125" customWidth="1"/>
    <col min="9483" max="9483" width="1.7109375" customWidth="1"/>
    <col min="9484" max="9484" width="13.7109375" customWidth="1"/>
    <col min="9485" max="9485" width="1.7109375" customWidth="1"/>
    <col min="9486" max="9486" width="13.7109375" customWidth="1"/>
    <col min="9487" max="9487" width="1.7109375" customWidth="1"/>
    <col min="9488" max="9488" width="13.7109375" customWidth="1"/>
    <col min="9489" max="9489" width="1.7109375" customWidth="1"/>
    <col min="9490" max="9490" width="13.7109375" customWidth="1"/>
    <col min="9491" max="9491" width="2" customWidth="1"/>
    <col min="9492" max="9492" width="14.85546875" customWidth="1"/>
    <col min="9494" max="9494" width="10.28515625" bestFit="1" customWidth="1"/>
    <col min="9729" max="9729" width="1.7109375" customWidth="1"/>
    <col min="9730" max="9730" width="22.85546875" customWidth="1"/>
    <col min="9731" max="9731" width="42.42578125" customWidth="1"/>
    <col min="9732" max="9732" width="13.7109375" customWidth="1"/>
    <col min="9733" max="9733" width="1.7109375" customWidth="1"/>
    <col min="9734" max="9734" width="14.5703125" customWidth="1"/>
    <col min="9735" max="9735" width="1.7109375" customWidth="1"/>
    <col min="9736" max="9736" width="14.28515625" bestFit="1" customWidth="1"/>
    <col min="9737" max="9737" width="1.7109375" customWidth="1"/>
    <col min="9738" max="9738" width="14.5703125" customWidth="1"/>
    <col min="9739" max="9739" width="1.7109375" customWidth="1"/>
    <col min="9740" max="9740" width="13.7109375" customWidth="1"/>
    <col min="9741" max="9741" width="1.7109375" customWidth="1"/>
    <col min="9742" max="9742" width="13.7109375" customWidth="1"/>
    <col min="9743" max="9743" width="1.7109375" customWidth="1"/>
    <col min="9744" max="9744" width="13.7109375" customWidth="1"/>
    <col min="9745" max="9745" width="1.7109375" customWidth="1"/>
    <col min="9746" max="9746" width="13.7109375" customWidth="1"/>
    <col min="9747" max="9747" width="2" customWidth="1"/>
    <col min="9748" max="9748" width="14.85546875" customWidth="1"/>
    <col min="9750" max="9750" width="10.28515625" bestFit="1" customWidth="1"/>
    <col min="9985" max="9985" width="1.7109375" customWidth="1"/>
    <col min="9986" max="9986" width="22.85546875" customWidth="1"/>
    <col min="9987" max="9987" width="42.42578125" customWidth="1"/>
    <col min="9988" max="9988" width="13.7109375" customWidth="1"/>
    <col min="9989" max="9989" width="1.7109375" customWidth="1"/>
    <col min="9990" max="9990" width="14.5703125" customWidth="1"/>
    <col min="9991" max="9991" width="1.7109375" customWidth="1"/>
    <col min="9992" max="9992" width="14.28515625" bestFit="1" customWidth="1"/>
    <col min="9993" max="9993" width="1.7109375" customWidth="1"/>
    <col min="9994" max="9994" width="14.5703125" customWidth="1"/>
    <col min="9995" max="9995" width="1.7109375" customWidth="1"/>
    <col min="9996" max="9996" width="13.7109375" customWidth="1"/>
    <col min="9997" max="9997" width="1.7109375" customWidth="1"/>
    <col min="9998" max="9998" width="13.7109375" customWidth="1"/>
    <col min="9999" max="9999" width="1.7109375" customWidth="1"/>
    <col min="10000" max="10000" width="13.7109375" customWidth="1"/>
    <col min="10001" max="10001" width="1.7109375" customWidth="1"/>
    <col min="10002" max="10002" width="13.7109375" customWidth="1"/>
    <col min="10003" max="10003" width="2" customWidth="1"/>
    <col min="10004" max="10004" width="14.85546875" customWidth="1"/>
    <col min="10006" max="10006" width="10.28515625" bestFit="1" customWidth="1"/>
    <col min="10241" max="10241" width="1.7109375" customWidth="1"/>
    <col min="10242" max="10242" width="22.85546875" customWidth="1"/>
    <col min="10243" max="10243" width="42.42578125" customWidth="1"/>
    <col min="10244" max="10244" width="13.7109375" customWidth="1"/>
    <col min="10245" max="10245" width="1.7109375" customWidth="1"/>
    <col min="10246" max="10246" width="14.5703125" customWidth="1"/>
    <col min="10247" max="10247" width="1.7109375" customWidth="1"/>
    <col min="10248" max="10248" width="14.28515625" bestFit="1" customWidth="1"/>
    <col min="10249" max="10249" width="1.7109375" customWidth="1"/>
    <col min="10250" max="10250" width="14.5703125" customWidth="1"/>
    <col min="10251" max="10251" width="1.7109375" customWidth="1"/>
    <col min="10252" max="10252" width="13.7109375" customWidth="1"/>
    <col min="10253" max="10253" width="1.7109375" customWidth="1"/>
    <col min="10254" max="10254" width="13.7109375" customWidth="1"/>
    <col min="10255" max="10255" width="1.7109375" customWidth="1"/>
    <col min="10256" max="10256" width="13.7109375" customWidth="1"/>
    <col min="10257" max="10257" width="1.7109375" customWidth="1"/>
    <col min="10258" max="10258" width="13.7109375" customWidth="1"/>
    <col min="10259" max="10259" width="2" customWidth="1"/>
    <col min="10260" max="10260" width="14.85546875" customWidth="1"/>
    <col min="10262" max="10262" width="10.28515625" bestFit="1" customWidth="1"/>
    <col min="10497" max="10497" width="1.7109375" customWidth="1"/>
    <col min="10498" max="10498" width="22.85546875" customWidth="1"/>
    <col min="10499" max="10499" width="42.42578125" customWidth="1"/>
    <col min="10500" max="10500" width="13.7109375" customWidth="1"/>
    <col min="10501" max="10501" width="1.7109375" customWidth="1"/>
    <col min="10502" max="10502" width="14.5703125" customWidth="1"/>
    <col min="10503" max="10503" width="1.7109375" customWidth="1"/>
    <col min="10504" max="10504" width="14.28515625" bestFit="1" customWidth="1"/>
    <col min="10505" max="10505" width="1.7109375" customWidth="1"/>
    <col min="10506" max="10506" width="14.5703125" customWidth="1"/>
    <col min="10507" max="10507" width="1.7109375" customWidth="1"/>
    <col min="10508" max="10508" width="13.7109375" customWidth="1"/>
    <col min="10509" max="10509" width="1.7109375" customWidth="1"/>
    <col min="10510" max="10510" width="13.7109375" customWidth="1"/>
    <col min="10511" max="10511" width="1.7109375" customWidth="1"/>
    <col min="10512" max="10512" width="13.7109375" customWidth="1"/>
    <col min="10513" max="10513" width="1.7109375" customWidth="1"/>
    <col min="10514" max="10514" width="13.7109375" customWidth="1"/>
    <col min="10515" max="10515" width="2" customWidth="1"/>
    <col min="10516" max="10516" width="14.85546875" customWidth="1"/>
    <col min="10518" max="10518" width="10.28515625" bestFit="1" customWidth="1"/>
    <col min="10753" max="10753" width="1.7109375" customWidth="1"/>
    <col min="10754" max="10754" width="22.85546875" customWidth="1"/>
    <col min="10755" max="10755" width="42.42578125" customWidth="1"/>
    <col min="10756" max="10756" width="13.7109375" customWidth="1"/>
    <col min="10757" max="10757" width="1.7109375" customWidth="1"/>
    <col min="10758" max="10758" width="14.5703125" customWidth="1"/>
    <col min="10759" max="10759" width="1.7109375" customWidth="1"/>
    <col min="10760" max="10760" width="14.28515625" bestFit="1" customWidth="1"/>
    <col min="10761" max="10761" width="1.7109375" customWidth="1"/>
    <col min="10762" max="10762" width="14.5703125" customWidth="1"/>
    <col min="10763" max="10763" width="1.7109375" customWidth="1"/>
    <col min="10764" max="10764" width="13.7109375" customWidth="1"/>
    <col min="10765" max="10765" width="1.7109375" customWidth="1"/>
    <col min="10766" max="10766" width="13.7109375" customWidth="1"/>
    <col min="10767" max="10767" width="1.7109375" customWidth="1"/>
    <col min="10768" max="10768" width="13.7109375" customWidth="1"/>
    <col min="10769" max="10769" width="1.7109375" customWidth="1"/>
    <col min="10770" max="10770" width="13.7109375" customWidth="1"/>
    <col min="10771" max="10771" width="2" customWidth="1"/>
    <col min="10772" max="10772" width="14.85546875" customWidth="1"/>
    <col min="10774" max="10774" width="10.28515625" bestFit="1" customWidth="1"/>
    <col min="11009" max="11009" width="1.7109375" customWidth="1"/>
    <col min="11010" max="11010" width="22.85546875" customWidth="1"/>
    <col min="11011" max="11011" width="42.42578125" customWidth="1"/>
    <col min="11012" max="11012" width="13.7109375" customWidth="1"/>
    <col min="11013" max="11013" width="1.7109375" customWidth="1"/>
    <col min="11014" max="11014" width="14.5703125" customWidth="1"/>
    <col min="11015" max="11015" width="1.7109375" customWidth="1"/>
    <col min="11016" max="11016" width="14.28515625" bestFit="1" customWidth="1"/>
    <col min="11017" max="11017" width="1.7109375" customWidth="1"/>
    <col min="11018" max="11018" width="14.5703125" customWidth="1"/>
    <col min="11019" max="11019" width="1.7109375" customWidth="1"/>
    <col min="11020" max="11020" width="13.7109375" customWidth="1"/>
    <col min="11021" max="11021" width="1.7109375" customWidth="1"/>
    <col min="11022" max="11022" width="13.7109375" customWidth="1"/>
    <col min="11023" max="11023" width="1.7109375" customWidth="1"/>
    <col min="11024" max="11024" width="13.7109375" customWidth="1"/>
    <col min="11025" max="11025" width="1.7109375" customWidth="1"/>
    <col min="11026" max="11026" width="13.7109375" customWidth="1"/>
    <col min="11027" max="11027" width="2" customWidth="1"/>
    <col min="11028" max="11028" width="14.85546875" customWidth="1"/>
    <col min="11030" max="11030" width="10.28515625" bestFit="1" customWidth="1"/>
    <col min="11265" max="11265" width="1.7109375" customWidth="1"/>
    <col min="11266" max="11266" width="22.85546875" customWidth="1"/>
    <col min="11267" max="11267" width="42.42578125" customWidth="1"/>
    <col min="11268" max="11268" width="13.7109375" customWidth="1"/>
    <col min="11269" max="11269" width="1.7109375" customWidth="1"/>
    <col min="11270" max="11270" width="14.5703125" customWidth="1"/>
    <col min="11271" max="11271" width="1.7109375" customWidth="1"/>
    <col min="11272" max="11272" width="14.28515625" bestFit="1" customWidth="1"/>
    <col min="11273" max="11273" width="1.7109375" customWidth="1"/>
    <col min="11274" max="11274" width="14.5703125" customWidth="1"/>
    <col min="11275" max="11275" width="1.7109375" customWidth="1"/>
    <col min="11276" max="11276" width="13.7109375" customWidth="1"/>
    <col min="11277" max="11277" width="1.7109375" customWidth="1"/>
    <col min="11278" max="11278" width="13.7109375" customWidth="1"/>
    <col min="11279" max="11279" width="1.7109375" customWidth="1"/>
    <col min="11280" max="11280" width="13.7109375" customWidth="1"/>
    <col min="11281" max="11281" width="1.7109375" customWidth="1"/>
    <col min="11282" max="11282" width="13.7109375" customWidth="1"/>
    <col min="11283" max="11283" width="2" customWidth="1"/>
    <col min="11284" max="11284" width="14.85546875" customWidth="1"/>
    <col min="11286" max="11286" width="10.28515625" bestFit="1" customWidth="1"/>
    <col min="11521" max="11521" width="1.7109375" customWidth="1"/>
    <col min="11522" max="11522" width="22.85546875" customWidth="1"/>
    <col min="11523" max="11523" width="42.42578125" customWidth="1"/>
    <col min="11524" max="11524" width="13.7109375" customWidth="1"/>
    <col min="11525" max="11525" width="1.7109375" customWidth="1"/>
    <col min="11526" max="11526" width="14.5703125" customWidth="1"/>
    <col min="11527" max="11527" width="1.7109375" customWidth="1"/>
    <col min="11528" max="11528" width="14.28515625" bestFit="1" customWidth="1"/>
    <col min="11529" max="11529" width="1.7109375" customWidth="1"/>
    <col min="11530" max="11530" width="14.5703125" customWidth="1"/>
    <col min="11531" max="11531" width="1.7109375" customWidth="1"/>
    <col min="11532" max="11532" width="13.7109375" customWidth="1"/>
    <col min="11533" max="11533" width="1.7109375" customWidth="1"/>
    <col min="11534" max="11534" width="13.7109375" customWidth="1"/>
    <col min="11535" max="11535" width="1.7109375" customWidth="1"/>
    <col min="11536" max="11536" width="13.7109375" customWidth="1"/>
    <col min="11537" max="11537" width="1.7109375" customWidth="1"/>
    <col min="11538" max="11538" width="13.7109375" customWidth="1"/>
    <col min="11539" max="11539" width="2" customWidth="1"/>
    <col min="11540" max="11540" width="14.85546875" customWidth="1"/>
    <col min="11542" max="11542" width="10.28515625" bestFit="1" customWidth="1"/>
    <col min="11777" max="11777" width="1.7109375" customWidth="1"/>
    <col min="11778" max="11778" width="22.85546875" customWidth="1"/>
    <col min="11779" max="11779" width="42.42578125" customWidth="1"/>
    <col min="11780" max="11780" width="13.7109375" customWidth="1"/>
    <col min="11781" max="11781" width="1.7109375" customWidth="1"/>
    <col min="11782" max="11782" width="14.5703125" customWidth="1"/>
    <col min="11783" max="11783" width="1.7109375" customWidth="1"/>
    <col min="11784" max="11784" width="14.28515625" bestFit="1" customWidth="1"/>
    <col min="11785" max="11785" width="1.7109375" customWidth="1"/>
    <col min="11786" max="11786" width="14.5703125" customWidth="1"/>
    <col min="11787" max="11787" width="1.7109375" customWidth="1"/>
    <col min="11788" max="11788" width="13.7109375" customWidth="1"/>
    <col min="11789" max="11789" width="1.7109375" customWidth="1"/>
    <col min="11790" max="11790" width="13.7109375" customWidth="1"/>
    <col min="11791" max="11791" width="1.7109375" customWidth="1"/>
    <col min="11792" max="11792" width="13.7109375" customWidth="1"/>
    <col min="11793" max="11793" width="1.7109375" customWidth="1"/>
    <col min="11794" max="11794" width="13.7109375" customWidth="1"/>
    <col min="11795" max="11795" width="2" customWidth="1"/>
    <col min="11796" max="11796" width="14.85546875" customWidth="1"/>
    <col min="11798" max="11798" width="10.28515625" bestFit="1" customWidth="1"/>
    <col min="12033" max="12033" width="1.7109375" customWidth="1"/>
    <col min="12034" max="12034" width="22.85546875" customWidth="1"/>
    <col min="12035" max="12035" width="42.42578125" customWidth="1"/>
    <col min="12036" max="12036" width="13.7109375" customWidth="1"/>
    <col min="12037" max="12037" width="1.7109375" customWidth="1"/>
    <col min="12038" max="12038" width="14.5703125" customWidth="1"/>
    <col min="12039" max="12039" width="1.7109375" customWidth="1"/>
    <col min="12040" max="12040" width="14.28515625" bestFit="1" customWidth="1"/>
    <col min="12041" max="12041" width="1.7109375" customWidth="1"/>
    <col min="12042" max="12042" width="14.5703125" customWidth="1"/>
    <col min="12043" max="12043" width="1.7109375" customWidth="1"/>
    <col min="12044" max="12044" width="13.7109375" customWidth="1"/>
    <col min="12045" max="12045" width="1.7109375" customWidth="1"/>
    <col min="12046" max="12046" width="13.7109375" customWidth="1"/>
    <col min="12047" max="12047" width="1.7109375" customWidth="1"/>
    <col min="12048" max="12048" width="13.7109375" customWidth="1"/>
    <col min="12049" max="12049" width="1.7109375" customWidth="1"/>
    <col min="12050" max="12050" width="13.7109375" customWidth="1"/>
    <col min="12051" max="12051" width="2" customWidth="1"/>
    <col min="12052" max="12052" width="14.85546875" customWidth="1"/>
    <col min="12054" max="12054" width="10.28515625" bestFit="1" customWidth="1"/>
    <col min="12289" max="12289" width="1.7109375" customWidth="1"/>
    <col min="12290" max="12290" width="22.85546875" customWidth="1"/>
    <col min="12291" max="12291" width="42.42578125" customWidth="1"/>
    <col min="12292" max="12292" width="13.7109375" customWidth="1"/>
    <col min="12293" max="12293" width="1.7109375" customWidth="1"/>
    <col min="12294" max="12294" width="14.5703125" customWidth="1"/>
    <col min="12295" max="12295" width="1.7109375" customWidth="1"/>
    <col min="12296" max="12296" width="14.28515625" bestFit="1" customWidth="1"/>
    <col min="12297" max="12297" width="1.7109375" customWidth="1"/>
    <col min="12298" max="12298" width="14.5703125" customWidth="1"/>
    <col min="12299" max="12299" width="1.7109375" customWidth="1"/>
    <col min="12300" max="12300" width="13.7109375" customWidth="1"/>
    <col min="12301" max="12301" width="1.7109375" customWidth="1"/>
    <col min="12302" max="12302" width="13.7109375" customWidth="1"/>
    <col min="12303" max="12303" width="1.7109375" customWidth="1"/>
    <col min="12304" max="12304" width="13.7109375" customWidth="1"/>
    <col min="12305" max="12305" width="1.7109375" customWidth="1"/>
    <col min="12306" max="12306" width="13.7109375" customWidth="1"/>
    <col min="12307" max="12307" width="2" customWidth="1"/>
    <col min="12308" max="12308" width="14.85546875" customWidth="1"/>
    <col min="12310" max="12310" width="10.28515625" bestFit="1" customWidth="1"/>
    <col min="12545" max="12545" width="1.7109375" customWidth="1"/>
    <col min="12546" max="12546" width="22.85546875" customWidth="1"/>
    <col min="12547" max="12547" width="42.42578125" customWidth="1"/>
    <col min="12548" max="12548" width="13.7109375" customWidth="1"/>
    <col min="12549" max="12549" width="1.7109375" customWidth="1"/>
    <col min="12550" max="12550" width="14.5703125" customWidth="1"/>
    <col min="12551" max="12551" width="1.7109375" customWidth="1"/>
    <col min="12552" max="12552" width="14.28515625" bestFit="1" customWidth="1"/>
    <col min="12553" max="12553" width="1.7109375" customWidth="1"/>
    <col min="12554" max="12554" width="14.5703125" customWidth="1"/>
    <col min="12555" max="12555" width="1.7109375" customWidth="1"/>
    <col min="12556" max="12556" width="13.7109375" customWidth="1"/>
    <col min="12557" max="12557" width="1.7109375" customWidth="1"/>
    <col min="12558" max="12558" width="13.7109375" customWidth="1"/>
    <col min="12559" max="12559" width="1.7109375" customWidth="1"/>
    <col min="12560" max="12560" width="13.7109375" customWidth="1"/>
    <col min="12561" max="12561" width="1.7109375" customWidth="1"/>
    <col min="12562" max="12562" width="13.7109375" customWidth="1"/>
    <col min="12563" max="12563" width="2" customWidth="1"/>
    <col min="12564" max="12564" width="14.85546875" customWidth="1"/>
    <col min="12566" max="12566" width="10.28515625" bestFit="1" customWidth="1"/>
    <col min="12801" max="12801" width="1.7109375" customWidth="1"/>
    <col min="12802" max="12802" width="22.85546875" customWidth="1"/>
    <col min="12803" max="12803" width="42.42578125" customWidth="1"/>
    <col min="12804" max="12804" width="13.7109375" customWidth="1"/>
    <col min="12805" max="12805" width="1.7109375" customWidth="1"/>
    <col min="12806" max="12806" width="14.5703125" customWidth="1"/>
    <col min="12807" max="12807" width="1.7109375" customWidth="1"/>
    <col min="12808" max="12808" width="14.28515625" bestFit="1" customWidth="1"/>
    <col min="12809" max="12809" width="1.7109375" customWidth="1"/>
    <col min="12810" max="12810" width="14.5703125" customWidth="1"/>
    <col min="12811" max="12811" width="1.7109375" customWidth="1"/>
    <col min="12812" max="12812" width="13.7109375" customWidth="1"/>
    <col min="12813" max="12813" width="1.7109375" customWidth="1"/>
    <col min="12814" max="12814" width="13.7109375" customWidth="1"/>
    <col min="12815" max="12815" width="1.7109375" customWidth="1"/>
    <col min="12816" max="12816" width="13.7109375" customWidth="1"/>
    <col min="12817" max="12817" width="1.7109375" customWidth="1"/>
    <col min="12818" max="12818" width="13.7109375" customWidth="1"/>
    <col min="12819" max="12819" width="2" customWidth="1"/>
    <col min="12820" max="12820" width="14.85546875" customWidth="1"/>
    <col min="12822" max="12822" width="10.28515625" bestFit="1" customWidth="1"/>
    <col min="13057" max="13057" width="1.7109375" customWidth="1"/>
    <col min="13058" max="13058" width="22.85546875" customWidth="1"/>
    <col min="13059" max="13059" width="42.42578125" customWidth="1"/>
    <col min="13060" max="13060" width="13.7109375" customWidth="1"/>
    <col min="13061" max="13061" width="1.7109375" customWidth="1"/>
    <col min="13062" max="13062" width="14.5703125" customWidth="1"/>
    <col min="13063" max="13063" width="1.7109375" customWidth="1"/>
    <col min="13064" max="13064" width="14.28515625" bestFit="1" customWidth="1"/>
    <col min="13065" max="13065" width="1.7109375" customWidth="1"/>
    <col min="13066" max="13066" width="14.5703125" customWidth="1"/>
    <col min="13067" max="13067" width="1.7109375" customWidth="1"/>
    <col min="13068" max="13068" width="13.7109375" customWidth="1"/>
    <col min="13069" max="13069" width="1.7109375" customWidth="1"/>
    <col min="13070" max="13070" width="13.7109375" customWidth="1"/>
    <col min="13071" max="13071" width="1.7109375" customWidth="1"/>
    <col min="13072" max="13072" width="13.7109375" customWidth="1"/>
    <col min="13073" max="13073" width="1.7109375" customWidth="1"/>
    <col min="13074" max="13074" width="13.7109375" customWidth="1"/>
    <col min="13075" max="13075" width="2" customWidth="1"/>
    <col min="13076" max="13076" width="14.85546875" customWidth="1"/>
    <col min="13078" max="13078" width="10.28515625" bestFit="1" customWidth="1"/>
    <col min="13313" max="13313" width="1.7109375" customWidth="1"/>
    <col min="13314" max="13314" width="22.85546875" customWidth="1"/>
    <col min="13315" max="13315" width="42.42578125" customWidth="1"/>
    <col min="13316" max="13316" width="13.7109375" customWidth="1"/>
    <col min="13317" max="13317" width="1.7109375" customWidth="1"/>
    <col min="13318" max="13318" width="14.5703125" customWidth="1"/>
    <col min="13319" max="13319" width="1.7109375" customWidth="1"/>
    <col min="13320" max="13320" width="14.28515625" bestFit="1" customWidth="1"/>
    <col min="13321" max="13321" width="1.7109375" customWidth="1"/>
    <col min="13322" max="13322" width="14.5703125" customWidth="1"/>
    <col min="13323" max="13323" width="1.7109375" customWidth="1"/>
    <col min="13324" max="13324" width="13.7109375" customWidth="1"/>
    <col min="13325" max="13325" width="1.7109375" customWidth="1"/>
    <col min="13326" max="13326" width="13.7109375" customWidth="1"/>
    <col min="13327" max="13327" width="1.7109375" customWidth="1"/>
    <col min="13328" max="13328" width="13.7109375" customWidth="1"/>
    <col min="13329" max="13329" width="1.7109375" customWidth="1"/>
    <col min="13330" max="13330" width="13.7109375" customWidth="1"/>
    <col min="13331" max="13331" width="2" customWidth="1"/>
    <col min="13332" max="13332" width="14.85546875" customWidth="1"/>
    <col min="13334" max="13334" width="10.28515625" bestFit="1" customWidth="1"/>
    <col min="13569" max="13569" width="1.7109375" customWidth="1"/>
    <col min="13570" max="13570" width="22.85546875" customWidth="1"/>
    <col min="13571" max="13571" width="42.42578125" customWidth="1"/>
    <col min="13572" max="13572" width="13.7109375" customWidth="1"/>
    <col min="13573" max="13573" width="1.7109375" customWidth="1"/>
    <col min="13574" max="13574" width="14.5703125" customWidth="1"/>
    <col min="13575" max="13575" width="1.7109375" customWidth="1"/>
    <col min="13576" max="13576" width="14.28515625" bestFit="1" customWidth="1"/>
    <col min="13577" max="13577" width="1.7109375" customWidth="1"/>
    <col min="13578" max="13578" width="14.5703125" customWidth="1"/>
    <col min="13579" max="13579" width="1.7109375" customWidth="1"/>
    <col min="13580" max="13580" width="13.7109375" customWidth="1"/>
    <col min="13581" max="13581" width="1.7109375" customWidth="1"/>
    <col min="13582" max="13582" width="13.7109375" customWidth="1"/>
    <col min="13583" max="13583" width="1.7109375" customWidth="1"/>
    <col min="13584" max="13584" width="13.7109375" customWidth="1"/>
    <col min="13585" max="13585" width="1.7109375" customWidth="1"/>
    <col min="13586" max="13586" width="13.7109375" customWidth="1"/>
    <col min="13587" max="13587" width="2" customWidth="1"/>
    <col min="13588" max="13588" width="14.85546875" customWidth="1"/>
    <col min="13590" max="13590" width="10.28515625" bestFit="1" customWidth="1"/>
    <col min="13825" max="13825" width="1.7109375" customWidth="1"/>
    <col min="13826" max="13826" width="22.85546875" customWidth="1"/>
    <col min="13827" max="13827" width="42.42578125" customWidth="1"/>
    <col min="13828" max="13828" width="13.7109375" customWidth="1"/>
    <col min="13829" max="13829" width="1.7109375" customWidth="1"/>
    <col min="13830" max="13830" width="14.5703125" customWidth="1"/>
    <col min="13831" max="13831" width="1.7109375" customWidth="1"/>
    <col min="13832" max="13832" width="14.28515625" bestFit="1" customWidth="1"/>
    <col min="13833" max="13833" width="1.7109375" customWidth="1"/>
    <col min="13834" max="13834" width="14.5703125" customWidth="1"/>
    <col min="13835" max="13835" width="1.7109375" customWidth="1"/>
    <col min="13836" max="13836" width="13.7109375" customWidth="1"/>
    <col min="13837" max="13837" width="1.7109375" customWidth="1"/>
    <col min="13838" max="13838" width="13.7109375" customWidth="1"/>
    <col min="13839" max="13839" width="1.7109375" customWidth="1"/>
    <col min="13840" max="13840" width="13.7109375" customWidth="1"/>
    <col min="13841" max="13841" width="1.7109375" customWidth="1"/>
    <col min="13842" max="13842" width="13.7109375" customWidth="1"/>
    <col min="13843" max="13843" width="2" customWidth="1"/>
    <col min="13844" max="13844" width="14.85546875" customWidth="1"/>
    <col min="13846" max="13846" width="10.28515625" bestFit="1" customWidth="1"/>
    <col min="14081" max="14081" width="1.7109375" customWidth="1"/>
    <col min="14082" max="14082" width="22.85546875" customWidth="1"/>
    <col min="14083" max="14083" width="42.42578125" customWidth="1"/>
    <col min="14084" max="14084" width="13.7109375" customWidth="1"/>
    <col min="14085" max="14085" width="1.7109375" customWidth="1"/>
    <col min="14086" max="14086" width="14.5703125" customWidth="1"/>
    <col min="14087" max="14087" width="1.7109375" customWidth="1"/>
    <col min="14088" max="14088" width="14.28515625" bestFit="1" customWidth="1"/>
    <col min="14089" max="14089" width="1.7109375" customWidth="1"/>
    <col min="14090" max="14090" width="14.5703125" customWidth="1"/>
    <col min="14091" max="14091" width="1.7109375" customWidth="1"/>
    <col min="14092" max="14092" width="13.7109375" customWidth="1"/>
    <col min="14093" max="14093" width="1.7109375" customWidth="1"/>
    <col min="14094" max="14094" width="13.7109375" customWidth="1"/>
    <col min="14095" max="14095" width="1.7109375" customWidth="1"/>
    <col min="14096" max="14096" width="13.7109375" customWidth="1"/>
    <col min="14097" max="14097" width="1.7109375" customWidth="1"/>
    <col min="14098" max="14098" width="13.7109375" customWidth="1"/>
    <col min="14099" max="14099" width="2" customWidth="1"/>
    <col min="14100" max="14100" width="14.85546875" customWidth="1"/>
    <col min="14102" max="14102" width="10.28515625" bestFit="1" customWidth="1"/>
    <col min="14337" max="14337" width="1.7109375" customWidth="1"/>
    <col min="14338" max="14338" width="22.85546875" customWidth="1"/>
    <col min="14339" max="14339" width="42.42578125" customWidth="1"/>
    <col min="14340" max="14340" width="13.7109375" customWidth="1"/>
    <col min="14341" max="14341" width="1.7109375" customWidth="1"/>
    <col min="14342" max="14342" width="14.5703125" customWidth="1"/>
    <col min="14343" max="14343" width="1.7109375" customWidth="1"/>
    <col min="14344" max="14344" width="14.28515625" bestFit="1" customWidth="1"/>
    <col min="14345" max="14345" width="1.7109375" customWidth="1"/>
    <col min="14346" max="14346" width="14.5703125" customWidth="1"/>
    <col min="14347" max="14347" width="1.7109375" customWidth="1"/>
    <col min="14348" max="14348" width="13.7109375" customWidth="1"/>
    <col min="14349" max="14349" width="1.7109375" customWidth="1"/>
    <col min="14350" max="14350" width="13.7109375" customWidth="1"/>
    <col min="14351" max="14351" width="1.7109375" customWidth="1"/>
    <col min="14352" max="14352" width="13.7109375" customWidth="1"/>
    <col min="14353" max="14353" width="1.7109375" customWidth="1"/>
    <col min="14354" max="14354" width="13.7109375" customWidth="1"/>
    <col min="14355" max="14355" width="2" customWidth="1"/>
    <col min="14356" max="14356" width="14.85546875" customWidth="1"/>
    <col min="14358" max="14358" width="10.28515625" bestFit="1" customWidth="1"/>
    <col min="14593" max="14593" width="1.7109375" customWidth="1"/>
    <col min="14594" max="14594" width="22.85546875" customWidth="1"/>
    <col min="14595" max="14595" width="42.42578125" customWidth="1"/>
    <col min="14596" max="14596" width="13.7109375" customWidth="1"/>
    <col min="14597" max="14597" width="1.7109375" customWidth="1"/>
    <col min="14598" max="14598" width="14.5703125" customWidth="1"/>
    <col min="14599" max="14599" width="1.7109375" customWidth="1"/>
    <col min="14600" max="14600" width="14.28515625" bestFit="1" customWidth="1"/>
    <col min="14601" max="14601" width="1.7109375" customWidth="1"/>
    <col min="14602" max="14602" width="14.5703125" customWidth="1"/>
    <col min="14603" max="14603" width="1.7109375" customWidth="1"/>
    <col min="14604" max="14604" width="13.7109375" customWidth="1"/>
    <col min="14605" max="14605" width="1.7109375" customWidth="1"/>
    <col min="14606" max="14606" width="13.7109375" customWidth="1"/>
    <col min="14607" max="14607" width="1.7109375" customWidth="1"/>
    <col min="14608" max="14608" width="13.7109375" customWidth="1"/>
    <col min="14609" max="14609" width="1.7109375" customWidth="1"/>
    <col min="14610" max="14610" width="13.7109375" customWidth="1"/>
    <col min="14611" max="14611" width="2" customWidth="1"/>
    <col min="14612" max="14612" width="14.85546875" customWidth="1"/>
    <col min="14614" max="14614" width="10.28515625" bestFit="1" customWidth="1"/>
    <col min="14849" max="14849" width="1.7109375" customWidth="1"/>
    <col min="14850" max="14850" width="22.85546875" customWidth="1"/>
    <col min="14851" max="14851" width="42.42578125" customWidth="1"/>
    <col min="14852" max="14852" width="13.7109375" customWidth="1"/>
    <col min="14853" max="14853" width="1.7109375" customWidth="1"/>
    <col min="14854" max="14854" width="14.5703125" customWidth="1"/>
    <col min="14855" max="14855" width="1.7109375" customWidth="1"/>
    <col min="14856" max="14856" width="14.28515625" bestFit="1" customWidth="1"/>
    <col min="14857" max="14857" width="1.7109375" customWidth="1"/>
    <col min="14858" max="14858" width="14.5703125" customWidth="1"/>
    <col min="14859" max="14859" width="1.7109375" customWidth="1"/>
    <col min="14860" max="14860" width="13.7109375" customWidth="1"/>
    <col min="14861" max="14861" width="1.7109375" customWidth="1"/>
    <col min="14862" max="14862" width="13.7109375" customWidth="1"/>
    <col min="14863" max="14863" width="1.7109375" customWidth="1"/>
    <col min="14864" max="14864" width="13.7109375" customWidth="1"/>
    <col min="14865" max="14865" width="1.7109375" customWidth="1"/>
    <col min="14866" max="14866" width="13.7109375" customWidth="1"/>
    <col min="14867" max="14867" width="2" customWidth="1"/>
    <col min="14868" max="14868" width="14.85546875" customWidth="1"/>
    <col min="14870" max="14870" width="10.28515625" bestFit="1" customWidth="1"/>
    <col min="15105" max="15105" width="1.7109375" customWidth="1"/>
    <col min="15106" max="15106" width="22.85546875" customWidth="1"/>
    <col min="15107" max="15107" width="42.42578125" customWidth="1"/>
    <col min="15108" max="15108" width="13.7109375" customWidth="1"/>
    <col min="15109" max="15109" width="1.7109375" customWidth="1"/>
    <col min="15110" max="15110" width="14.5703125" customWidth="1"/>
    <col min="15111" max="15111" width="1.7109375" customWidth="1"/>
    <col min="15112" max="15112" width="14.28515625" bestFit="1" customWidth="1"/>
    <col min="15113" max="15113" width="1.7109375" customWidth="1"/>
    <col min="15114" max="15114" width="14.5703125" customWidth="1"/>
    <col min="15115" max="15115" width="1.7109375" customWidth="1"/>
    <col min="15116" max="15116" width="13.7109375" customWidth="1"/>
    <col min="15117" max="15117" width="1.7109375" customWidth="1"/>
    <col min="15118" max="15118" width="13.7109375" customWidth="1"/>
    <col min="15119" max="15119" width="1.7109375" customWidth="1"/>
    <col min="15120" max="15120" width="13.7109375" customWidth="1"/>
    <col min="15121" max="15121" width="1.7109375" customWidth="1"/>
    <col min="15122" max="15122" width="13.7109375" customWidth="1"/>
    <col min="15123" max="15123" width="2" customWidth="1"/>
    <col min="15124" max="15124" width="14.85546875" customWidth="1"/>
    <col min="15126" max="15126" width="10.28515625" bestFit="1" customWidth="1"/>
    <col min="15361" max="15361" width="1.7109375" customWidth="1"/>
    <col min="15362" max="15362" width="22.85546875" customWidth="1"/>
    <col min="15363" max="15363" width="42.42578125" customWidth="1"/>
    <col min="15364" max="15364" width="13.7109375" customWidth="1"/>
    <col min="15365" max="15365" width="1.7109375" customWidth="1"/>
    <col min="15366" max="15366" width="14.5703125" customWidth="1"/>
    <col min="15367" max="15367" width="1.7109375" customWidth="1"/>
    <col min="15368" max="15368" width="14.28515625" bestFit="1" customWidth="1"/>
    <col min="15369" max="15369" width="1.7109375" customWidth="1"/>
    <col min="15370" max="15370" width="14.5703125" customWidth="1"/>
    <col min="15371" max="15371" width="1.7109375" customWidth="1"/>
    <col min="15372" max="15372" width="13.7109375" customWidth="1"/>
    <col min="15373" max="15373" width="1.7109375" customWidth="1"/>
    <col min="15374" max="15374" width="13.7109375" customWidth="1"/>
    <col min="15375" max="15375" width="1.7109375" customWidth="1"/>
    <col min="15376" max="15376" width="13.7109375" customWidth="1"/>
    <col min="15377" max="15377" width="1.7109375" customWidth="1"/>
    <col min="15378" max="15378" width="13.7109375" customWidth="1"/>
    <col min="15379" max="15379" width="2" customWidth="1"/>
    <col min="15380" max="15380" width="14.85546875" customWidth="1"/>
    <col min="15382" max="15382" width="10.28515625" bestFit="1" customWidth="1"/>
    <col min="15617" max="15617" width="1.7109375" customWidth="1"/>
    <col min="15618" max="15618" width="22.85546875" customWidth="1"/>
    <col min="15619" max="15619" width="42.42578125" customWidth="1"/>
    <col min="15620" max="15620" width="13.7109375" customWidth="1"/>
    <col min="15621" max="15621" width="1.7109375" customWidth="1"/>
    <col min="15622" max="15622" width="14.5703125" customWidth="1"/>
    <col min="15623" max="15623" width="1.7109375" customWidth="1"/>
    <col min="15624" max="15624" width="14.28515625" bestFit="1" customWidth="1"/>
    <col min="15625" max="15625" width="1.7109375" customWidth="1"/>
    <col min="15626" max="15626" width="14.5703125" customWidth="1"/>
    <col min="15627" max="15627" width="1.7109375" customWidth="1"/>
    <col min="15628" max="15628" width="13.7109375" customWidth="1"/>
    <col min="15629" max="15629" width="1.7109375" customWidth="1"/>
    <col min="15630" max="15630" width="13.7109375" customWidth="1"/>
    <col min="15631" max="15631" width="1.7109375" customWidth="1"/>
    <col min="15632" max="15632" width="13.7109375" customWidth="1"/>
    <col min="15633" max="15633" width="1.7109375" customWidth="1"/>
    <col min="15634" max="15634" width="13.7109375" customWidth="1"/>
    <col min="15635" max="15635" width="2" customWidth="1"/>
    <col min="15636" max="15636" width="14.85546875" customWidth="1"/>
    <col min="15638" max="15638" width="10.28515625" bestFit="1" customWidth="1"/>
    <col min="15873" max="15873" width="1.7109375" customWidth="1"/>
    <col min="15874" max="15874" width="22.85546875" customWidth="1"/>
    <col min="15875" max="15875" width="42.42578125" customWidth="1"/>
    <col min="15876" max="15876" width="13.7109375" customWidth="1"/>
    <col min="15877" max="15877" width="1.7109375" customWidth="1"/>
    <col min="15878" max="15878" width="14.5703125" customWidth="1"/>
    <col min="15879" max="15879" width="1.7109375" customWidth="1"/>
    <col min="15880" max="15880" width="14.28515625" bestFit="1" customWidth="1"/>
    <col min="15881" max="15881" width="1.7109375" customWidth="1"/>
    <col min="15882" max="15882" width="14.5703125" customWidth="1"/>
    <col min="15883" max="15883" width="1.7109375" customWidth="1"/>
    <col min="15884" max="15884" width="13.7109375" customWidth="1"/>
    <col min="15885" max="15885" width="1.7109375" customWidth="1"/>
    <col min="15886" max="15886" width="13.7109375" customWidth="1"/>
    <col min="15887" max="15887" width="1.7109375" customWidth="1"/>
    <col min="15888" max="15888" width="13.7109375" customWidth="1"/>
    <col min="15889" max="15889" width="1.7109375" customWidth="1"/>
    <col min="15890" max="15890" width="13.7109375" customWidth="1"/>
    <col min="15891" max="15891" width="2" customWidth="1"/>
    <col min="15892" max="15892" width="14.85546875" customWidth="1"/>
    <col min="15894" max="15894" width="10.28515625" bestFit="1" customWidth="1"/>
    <col min="16129" max="16129" width="1.7109375" customWidth="1"/>
    <col min="16130" max="16130" width="22.85546875" customWidth="1"/>
    <col min="16131" max="16131" width="42.42578125" customWidth="1"/>
    <col min="16132" max="16132" width="13.7109375" customWidth="1"/>
    <col min="16133" max="16133" width="1.7109375" customWidth="1"/>
    <col min="16134" max="16134" width="14.5703125" customWidth="1"/>
    <col min="16135" max="16135" width="1.7109375" customWidth="1"/>
    <col min="16136" max="16136" width="14.28515625" bestFit="1" customWidth="1"/>
    <col min="16137" max="16137" width="1.7109375" customWidth="1"/>
    <col min="16138" max="16138" width="14.5703125" customWidth="1"/>
    <col min="16139" max="16139" width="1.7109375" customWidth="1"/>
    <col min="16140" max="16140" width="13.7109375" customWidth="1"/>
    <col min="16141" max="16141" width="1.7109375" customWidth="1"/>
    <col min="16142" max="16142" width="13.7109375" customWidth="1"/>
    <col min="16143" max="16143" width="1.7109375" customWidth="1"/>
    <col min="16144" max="16144" width="13.7109375" customWidth="1"/>
    <col min="16145" max="16145" width="1.7109375" customWidth="1"/>
    <col min="16146" max="16146" width="13.7109375" customWidth="1"/>
    <col min="16147" max="16147" width="2" customWidth="1"/>
    <col min="16148" max="16148" width="14.85546875" customWidth="1"/>
    <col min="16150" max="16150" width="10.28515625" bestFit="1" customWidth="1"/>
  </cols>
  <sheetData>
    <row r="1" spans="1:22" x14ac:dyDescent="0.25">
      <c r="A1" s="150" t="s">
        <v>113</v>
      </c>
      <c r="C1" s="150"/>
    </row>
    <row r="2" spans="1:22" x14ac:dyDescent="0.25">
      <c r="A2" s="150" t="s">
        <v>114</v>
      </c>
      <c r="C2" s="150"/>
      <c r="D2" s="152" t="s">
        <v>115</v>
      </c>
      <c r="E2" s="15"/>
      <c r="F2" s="152" t="s">
        <v>2</v>
      </c>
      <c r="G2" s="15"/>
      <c r="H2" s="152" t="s">
        <v>3</v>
      </c>
      <c r="I2" s="15"/>
      <c r="J2" s="152" t="s">
        <v>4</v>
      </c>
      <c r="K2" s="15"/>
      <c r="L2" s="152" t="s">
        <v>5</v>
      </c>
      <c r="M2" s="15"/>
      <c r="N2" s="152"/>
      <c r="O2" s="15"/>
      <c r="P2" s="152"/>
      <c r="Q2" s="153"/>
      <c r="R2" s="152"/>
      <c r="T2" s="154"/>
    </row>
    <row r="4" spans="1:22" x14ac:dyDescent="0.25">
      <c r="A4" s="150" t="s">
        <v>116</v>
      </c>
      <c r="C4" s="150"/>
    </row>
    <row r="5" spans="1:22" x14ac:dyDescent="0.25">
      <c r="B5" s="150"/>
      <c r="C5" s="150" t="s">
        <v>117</v>
      </c>
      <c r="D5" s="155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</row>
    <row r="6" spans="1:22" x14ac:dyDescent="0.25">
      <c r="B6" s="150"/>
      <c r="C6" s="150" t="s">
        <v>118</v>
      </c>
      <c r="D6" s="155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</row>
    <row r="7" spans="1:22" x14ac:dyDescent="0.25">
      <c r="B7" s="150"/>
      <c r="C7" s="150" t="s">
        <v>119</v>
      </c>
      <c r="D7" s="155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</row>
    <row r="8" spans="1:22" x14ac:dyDescent="0.25">
      <c r="B8" s="150"/>
      <c r="C8" s="150" t="s">
        <v>120</v>
      </c>
      <c r="D8" s="155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</row>
    <row r="9" spans="1:22" x14ac:dyDescent="0.25">
      <c r="B9" s="150"/>
      <c r="C9" s="150" t="s">
        <v>121</v>
      </c>
      <c r="D9" s="155"/>
      <c r="E9" s="151"/>
      <c r="F9" s="151"/>
      <c r="G9" s="151"/>
      <c r="H9" s="162"/>
      <c r="I9" s="151"/>
      <c r="J9" s="151"/>
      <c r="K9" s="151"/>
      <c r="L9" s="151"/>
      <c r="M9" s="151"/>
      <c r="N9" s="151"/>
      <c r="O9" s="151"/>
      <c r="P9" s="151"/>
      <c r="Q9" s="151"/>
      <c r="R9" s="151"/>
      <c r="V9" s="156"/>
    </row>
    <row r="10" spans="1:22" x14ac:dyDescent="0.25">
      <c r="A10" s="150" t="s">
        <v>122</v>
      </c>
      <c r="C10" s="150"/>
      <c r="D10" s="157">
        <f>SUM(D5:D8)</f>
        <v>0</v>
      </c>
      <c r="E10" s="151"/>
      <c r="F10" s="157">
        <f>SUM(F5:F8)</f>
        <v>0</v>
      </c>
      <c r="G10" s="151"/>
      <c r="H10" s="158">
        <f>SUM(H5:H9)</f>
        <v>0</v>
      </c>
      <c r="I10" s="151"/>
      <c r="J10" s="158">
        <f>SUM(J5:J9)</f>
        <v>0</v>
      </c>
      <c r="K10" s="151"/>
      <c r="L10" s="158">
        <f>SUM(L5:L9)</f>
        <v>0</v>
      </c>
      <c r="M10" s="151"/>
      <c r="N10" s="158">
        <f>SUM(N5:N9)</f>
        <v>0</v>
      </c>
      <c r="O10" s="151"/>
      <c r="P10" s="158">
        <f>SUM(P5:P9)</f>
        <v>0</v>
      </c>
      <c r="Q10" s="151"/>
      <c r="R10" s="158">
        <f>SUM(R5:R9)</f>
        <v>0</v>
      </c>
      <c r="T10" s="158">
        <f>SUM(T5:T9)</f>
        <v>0</v>
      </c>
    </row>
    <row r="11" spans="1:22" x14ac:dyDescent="0.25">
      <c r="B11" s="150"/>
      <c r="C11" s="150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</row>
    <row r="12" spans="1:22" x14ac:dyDescent="0.25">
      <c r="A12" s="150" t="s">
        <v>123</v>
      </c>
      <c r="C12" s="150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</row>
    <row r="13" spans="1:22" x14ac:dyDescent="0.25">
      <c r="B13" s="150"/>
      <c r="C13" s="150" t="s">
        <v>124</v>
      </c>
      <c r="D13" s="155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</row>
    <row r="14" spans="1:22" x14ac:dyDescent="0.25">
      <c r="B14" s="150"/>
      <c r="C14" s="150" t="s">
        <v>125</v>
      </c>
      <c r="D14" s="155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</row>
    <row r="15" spans="1:22" x14ac:dyDescent="0.25">
      <c r="B15" s="150"/>
      <c r="C15" s="150" t="s">
        <v>126</v>
      </c>
      <c r="D15" s="155"/>
      <c r="E15" s="151"/>
      <c r="F15" s="151"/>
      <c r="G15" s="151"/>
      <c r="H15" s="151"/>
      <c r="I15" s="151"/>
      <c r="K15" s="151"/>
      <c r="L15" s="151"/>
      <c r="M15" s="151"/>
      <c r="N15" s="151"/>
      <c r="O15" s="151"/>
      <c r="P15" s="151"/>
      <c r="Q15" s="151"/>
      <c r="R15" s="151"/>
    </row>
    <row r="16" spans="1:22" x14ac:dyDescent="0.25">
      <c r="B16" s="150"/>
      <c r="C16" s="150" t="s">
        <v>127</v>
      </c>
      <c r="D16" s="155"/>
      <c r="E16" s="151"/>
      <c r="F16" s="151"/>
      <c r="G16" s="151"/>
      <c r="H16" s="151"/>
      <c r="I16" s="151"/>
      <c r="K16" s="151"/>
      <c r="L16" s="151"/>
      <c r="M16" s="151"/>
      <c r="N16" s="151"/>
      <c r="O16" s="151"/>
      <c r="P16" s="151"/>
      <c r="Q16" s="151"/>
      <c r="R16" s="151"/>
    </row>
    <row r="17" spans="1:20" x14ac:dyDescent="0.25">
      <c r="B17" s="150"/>
      <c r="C17" s="150" t="s">
        <v>128</v>
      </c>
      <c r="D17" s="155"/>
      <c r="E17" s="151"/>
      <c r="F17" s="151"/>
      <c r="G17" s="151"/>
      <c r="H17" s="151"/>
      <c r="I17" s="151"/>
      <c r="K17" s="151"/>
      <c r="L17" s="151"/>
      <c r="M17" s="151"/>
      <c r="N17" s="151"/>
      <c r="O17" s="151"/>
      <c r="P17" s="151"/>
      <c r="Q17" s="151"/>
      <c r="R17" s="151"/>
    </row>
    <row r="18" spans="1:20" x14ac:dyDescent="0.25">
      <c r="B18" s="150"/>
      <c r="C18" s="150" t="s">
        <v>129</v>
      </c>
      <c r="D18" s="155"/>
      <c r="E18" s="151"/>
      <c r="F18" s="151"/>
      <c r="G18" s="151"/>
      <c r="H18" s="151"/>
      <c r="I18" s="151"/>
      <c r="K18" s="151"/>
      <c r="L18" s="151"/>
      <c r="M18" s="151"/>
      <c r="N18" s="151"/>
      <c r="O18" s="151"/>
      <c r="P18" s="151"/>
      <c r="Q18" s="151"/>
      <c r="R18" s="151"/>
    </row>
    <row r="19" spans="1:20" x14ac:dyDescent="0.25">
      <c r="B19" s="150"/>
      <c r="C19" s="150" t="s">
        <v>129</v>
      </c>
      <c r="D19" s="155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</row>
    <row r="20" spans="1:20" x14ac:dyDescent="0.25">
      <c r="B20" s="150"/>
      <c r="C20" s="150" t="s">
        <v>130</v>
      </c>
      <c r="D20" s="155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</row>
    <row r="21" spans="1:20" x14ac:dyDescent="0.25">
      <c r="A21" s="150" t="s">
        <v>131</v>
      </c>
      <c r="C21" s="150"/>
      <c r="D21" s="157">
        <f>SUM(D13:D20)</f>
        <v>0</v>
      </c>
      <c r="E21" s="151"/>
      <c r="F21" s="157">
        <f>SUM(F13:F20)</f>
        <v>0</v>
      </c>
      <c r="G21" s="151"/>
      <c r="H21" s="158">
        <f>SUM(H13:H20)</f>
        <v>0</v>
      </c>
      <c r="I21" s="151"/>
      <c r="J21" s="158"/>
      <c r="K21" s="151"/>
      <c r="L21" s="158"/>
      <c r="M21" s="151"/>
      <c r="N21" s="158"/>
      <c r="O21" s="151"/>
      <c r="P21" s="158"/>
      <c r="Q21" s="151"/>
      <c r="R21" s="158"/>
      <c r="T21" s="158"/>
    </row>
    <row r="22" spans="1:20" x14ac:dyDescent="0.25">
      <c r="B22" s="150"/>
      <c r="C22" s="150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</row>
    <row r="23" spans="1:20" ht="15.75" thickBot="1" x14ac:dyDescent="0.3">
      <c r="A23" s="150" t="s">
        <v>132</v>
      </c>
      <c r="C23" s="150"/>
      <c r="D23" s="159">
        <f>+D10-D21</f>
        <v>0</v>
      </c>
      <c r="E23" s="151"/>
      <c r="F23" s="159">
        <f>+F10-F21</f>
        <v>0</v>
      </c>
      <c r="G23" s="151"/>
      <c r="H23" s="159">
        <f>+H10-H21</f>
        <v>0</v>
      </c>
      <c r="I23" s="151"/>
      <c r="J23" s="160"/>
      <c r="K23" s="151"/>
      <c r="L23" s="160"/>
      <c r="M23" s="151"/>
      <c r="N23" s="160"/>
      <c r="O23" s="151"/>
      <c r="P23" s="160"/>
      <c r="Q23" s="151"/>
      <c r="R23" s="160"/>
      <c r="T23" s="160"/>
    </row>
    <row r="24" spans="1:20" ht="15.75" thickTop="1" x14ac:dyDescent="0.25">
      <c r="A24" t="s">
        <v>133</v>
      </c>
      <c r="B24" s="150"/>
      <c r="C24" s="150"/>
      <c r="D24" s="155">
        <f>+D23-'[1]Current Working'!H61</f>
        <v>-2391589.8199999998</v>
      </c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</row>
    <row r="25" spans="1:20" x14ac:dyDescent="0.25">
      <c r="A25" t="s">
        <v>134</v>
      </c>
    </row>
    <row r="26" spans="1:20" x14ac:dyDescent="0.25">
      <c r="B26" s="151"/>
      <c r="C26" s="150" t="s">
        <v>135</v>
      </c>
      <c r="D26" s="151"/>
      <c r="E26" s="151"/>
      <c r="F26" s="151"/>
      <c r="G26" s="151"/>
      <c r="H26" s="151"/>
      <c r="I26" s="151"/>
      <c r="J26" s="151"/>
      <c r="K26" s="151"/>
      <c r="N26" s="151"/>
      <c r="O26" s="151"/>
      <c r="P26" s="151"/>
      <c r="R26" s="151"/>
      <c r="S26" s="151"/>
    </row>
    <row r="27" spans="1:20" x14ac:dyDescent="0.25">
      <c r="B27" s="151"/>
      <c r="C27" s="150"/>
      <c r="D27" s="151"/>
      <c r="E27" s="151"/>
      <c r="F27" s="151"/>
      <c r="G27" s="151"/>
      <c r="H27" s="151"/>
      <c r="I27" s="151"/>
      <c r="J27" s="151"/>
      <c r="K27" s="151"/>
      <c r="N27" s="151"/>
      <c r="O27" s="151"/>
      <c r="P27" s="151"/>
      <c r="R27" s="151"/>
      <c r="S27" s="151"/>
    </row>
    <row r="28" spans="1:20" x14ac:dyDescent="0.25">
      <c r="B28" s="151"/>
      <c r="C28" s="150"/>
      <c r="D28" s="151"/>
      <c r="E28" s="151"/>
      <c r="F28" s="151"/>
      <c r="G28" s="151"/>
      <c r="H28" s="151"/>
      <c r="I28" s="151"/>
      <c r="J28" s="151"/>
      <c r="K28" s="151"/>
      <c r="N28" s="151"/>
      <c r="O28" s="151"/>
      <c r="R28" s="151"/>
      <c r="S28" s="151"/>
    </row>
    <row r="29" spans="1:20" x14ac:dyDescent="0.25">
      <c r="P29" s="156"/>
      <c r="R29" s="151"/>
      <c r="S29" s="151"/>
    </row>
    <row r="30" spans="1:20" x14ac:dyDescent="0.25">
      <c r="R30" s="151"/>
      <c r="S30" s="151"/>
    </row>
    <row r="31" spans="1:20" x14ac:dyDescent="0.25">
      <c r="R31" s="151"/>
      <c r="S31" s="151"/>
    </row>
    <row r="32" spans="1:20" x14ac:dyDescent="0.25">
      <c r="R32" s="151"/>
      <c r="S32" s="151"/>
    </row>
    <row r="35" spans="3:18" x14ac:dyDescent="0.25">
      <c r="C35" s="161"/>
      <c r="R35" s="15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2"/>
  <sheetViews>
    <sheetView workbookViewId="0">
      <selection activeCell="E19" sqref="E19"/>
    </sheetView>
  </sheetViews>
  <sheetFormatPr defaultColWidth="9.140625" defaultRowHeight="15" x14ac:dyDescent="0.25"/>
  <cols>
    <col min="1" max="1" width="20" style="1" customWidth="1"/>
    <col min="2" max="16384" width="9.140625" style="1"/>
  </cols>
  <sheetData>
    <row r="2" spans="1:1" x14ac:dyDescent="0.25">
      <c r="A2" s="178"/>
    </row>
    <row r="3" spans="1:1" x14ac:dyDescent="0.25">
      <c r="A3" s="179"/>
    </row>
    <row r="4" spans="1:1" x14ac:dyDescent="0.25">
      <c r="A4" s="179"/>
    </row>
    <row r="5" spans="1:1" x14ac:dyDescent="0.25">
      <c r="A5" s="179"/>
    </row>
    <row r="6" spans="1:1" x14ac:dyDescent="0.25">
      <c r="A6" s="179"/>
    </row>
    <row r="7" spans="1:1" x14ac:dyDescent="0.25">
      <c r="A7" s="179"/>
    </row>
    <row r="8" spans="1:1" x14ac:dyDescent="0.25">
      <c r="A8" s="179"/>
    </row>
    <row r="9" spans="1:1" x14ac:dyDescent="0.25">
      <c r="A9" s="179"/>
    </row>
    <row r="10" spans="1:1" x14ac:dyDescent="0.25">
      <c r="A10" s="179"/>
    </row>
    <row r="11" spans="1:1" x14ac:dyDescent="0.25">
      <c r="A11" s="179"/>
    </row>
    <row r="12" spans="1:1" x14ac:dyDescent="0.25">
      <c r="A12" s="17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68C0DB2029EC42B934B694ACBF193E" ma:contentTypeVersion="0" ma:contentTypeDescription="Create a new document." ma:contentTypeScope="" ma:versionID="5daa8875deaf84729f7eb5b03607bf0c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379fd2b82841f7790e3c25fdaaff9745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QD2UCF5UJE4V-2141839551-34</_dlc_DocId>
    <_dlc_DocIdUrl xmlns="7184055b-e5ea-4162-8b19-ace5c644b73a">
      <Url>http://intranet2/finance/_layouts/15/DocIdRedir.aspx?ID=QD2UCF5UJE4V-2141839551-34</Url>
      <Description>QD2UCF5UJE4V-2141839551-34</Description>
    </_dlc_DocIdUrl>
  </documentManagement>
</p:properties>
</file>

<file path=customXml/itemProps1.xml><?xml version="1.0" encoding="utf-8"?>
<ds:datastoreItem xmlns:ds="http://schemas.openxmlformats.org/officeDocument/2006/customXml" ds:itemID="{44399A4D-EFEA-4D7C-BDF4-7FAAE8F847B6}"/>
</file>

<file path=customXml/itemProps2.xml><?xml version="1.0" encoding="utf-8"?>
<ds:datastoreItem xmlns:ds="http://schemas.openxmlformats.org/officeDocument/2006/customXml" ds:itemID="{60B6501F-BE9E-4D8C-867E-ADA60DA795A8}"/>
</file>

<file path=customXml/itemProps3.xml><?xml version="1.0" encoding="utf-8"?>
<ds:datastoreItem xmlns:ds="http://schemas.openxmlformats.org/officeDocument/2006/customXml" ds:itemID="{0836CD30-76B1-4B0F-8237-57B68C880428}"/>
</file>

<file path=customXml/itemProps4.xml><?xml version="1.0" encoding="utf-8"?>
<ds:datastoreItem xmlns:ds="http://schemas.openxmlformats.org/officeDocument/2006/customXml" ds:itemID="{A9401179-828C-4418-AB11-37A38EDA84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Current Working</vt:lpstr>
      <vt:lpstr>Expenses</vt:lpstr>
      <vt:lpstr>Revenues</vt:lpstr>
      <vt:lpstr>Balance Sheet</vt:lpstr>
      <vt:lpstr>Budget Upload</vt:lpstr>
      <vt:lpstr>'Current Working'!Print_Area</vt:lpstr>
      <vt:lpstr>'Balance Sheet'!qsysprt</vt:lpstr>
    </vt:vector>
  </TitlesOfParts>
  <Company>City of Manteca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Menor</dc:creator>
  <cp:lastModifiedBy>O'Keefe, Paula</cp:lastModifiedBy>
  <dcterms:created xsi:type="dcterms:W3CDTF">2016-04-12T23:30:45Z</dcterms:created>
  <dcterms:modified xsi:type="dcterms:W3CDTF">2021-01-04T20:10:32Z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0x0101000168C0DB2029EC42B934B694ACBF193E</vt:lpwstr>
  </property>
  <property fmtid="{D5CDD505-2E9C-101B-9397-08002B2CF9AE}" pid="3" name="_dlc_DocIdItemGuid">
    <vt:lpwstr>e6ea5154-2366-4a0e-afb8-cb46b51b7e26</vt:lpwstr>
  </property>
</Properties>
</file>