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intranet2/Utility Management/"/>
    </mc:Choice>
  </mc:AlternateContent>
  <xr:revisionPtr revIDLastSave="0" documentId="13_ncr:1_{F51E4804-08BE-4179-A750-4B4F9E071A53}" xr6:coauthVersionLast="47" xr6:coauthVersionMax="47" xr10:uidLastSave="{00000000-0000-0000-0000-000000000000}"/>
  <bookViews>
    <workbookView xWindow="-120" yWindow="-120" windowWidth="29040" windowHeight="15840" activeTab="1" xr2:uid="{8418AAE9-F0C6-48CD-91A7-E66861D37E7A}"/>
  </bookViews>
  <sheets>
    <sheet name="Notes" sheetId="3" r:id="rId1"/>
    <sheet name="Fire FY23-24" sheetId="1" r:id="rId2"/>
    <sheet name="Fire FY24-25" sheetId="2" r:id="rId3"/>
  </sheets>
  <definedNames>
    <definedName name="_xlnm.Print_Area" localSheetId="1">'Fire FY23-24'!$D$1:$O$16</definedName>
    <definedName name="_xlnm.Print_Area" localSheetId="2">'Fire FY24-25'!$D$1:$O$16</definedName>
    <definedName name="_xlnm.Print_Area">#REF!</definedName>
    <definedName name="_xlnm.Print_Titles" localSheetId="1">'Fire FY23-24'!$A:$B,'Fire FY23-24'!$1:$2</definedName>
    <definedName name="_xlnm.Print_Titles" localSheetId="2">'Fire FY24-25'!$A:$B,'Fire FY24-25'!$1:$2</definedName>
    <definedName name="_xlnm.Print_Title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" l="1"/>
  <c r="L9" i="1"/>
  <c r="L7" i="1"/>
  <c r="L5" i="1"/>
  <c r="L16" i="1" s="1"/>
  <c r="O16" i="2"/>
  <c r="N16" i="2"/>
  <c r="M16" i="2"/>
  <c r="L16" i="2"/>
  <c r="K16" i="2"/>
  <c r="J16" i="2"/>
  <c r="I16" i="2"/>
  <c r="H16" i="2"/>
  <c r="G16" i="2"/>
  <c r="E16" i="2"/>
  <c r="D16" i="2"/>
  <c r="F16" i="2"/>
  <c r="O16" i="1"/>
  <c r="N16" i="1"/>
  <c r="K16" i="1"/>
  <c r="J16" i="1"/>
  <c r="I16" i="1"/>
  <c r="H16" i="1"/>
  <c r="G16" i="1"/>
  <c r="E16" i="1"/>
  <c r="D16" i="1"/>
  <c r="F9" i="1"/>
  <c r="F7" i="1"/>
  <c r="F5" i="1"/>
  <c r="F16" i="1" s="1"/>
</calcChain>
</file>

<file path=xl/sharedStrings.xml><?xml version="1.0" encoding="utf-8"?>
<sst xmlns="http://schemas.openxmlformats.org/spreadsheetml/2006/main" count="60" uniqueCount="39">
  <si>
    <t>Service ID #</t>
  </si>
  <si>
    <t>Meter #</t>
  </si>
  <si>
    <t>Location Description</t>
  </si>
  <si>
    <t>July 2024</t>
  </si>
  <si>
    <t>Aug 2024</t>
  </si>
  <si>
    <t>Sept 2024</t>
  </si>
  <si>
    <t>Oct 2024</t>
  </si>
  <si>
    <t>Nov 2024</t>
  </si>
  <si>
    <t>Dec 2024</t>
  </si>
  <si>
    <t>Jan 2024</t>
  </si>
  <si>
    <t>Feb 2024</t>
  </si>
  <si>
    <t>Mar 2024</t>
  </si>
  <si>
    <t>April 2024</t>
  </si>
  <si>
    <t>May 2024</t>
  </si>
  <si>
    <t>June 2024</t>
  </si>
  <si>
    <t>Fire 100.13.00.001.6100.01</t>
  </si>
  <si>
    <t>Louise Ave and Crestwood/Fire #3 (Electric)</t>
  </si>
  <si>
    <t>805377G</t>
  </si>
  <si>
    <t>Louise Ave and Crestwood/Fire #3 (Gas)</t>
  </si>
  <si>
    <t>1675 E Woodward Ave</t>
  </si>
  <si>
    <t>0553832150</t>
  </si>
  <si>
    <t>290 S Powers/Fire Station #1 (Gas)</t>
  </si>
  <si>
    <t>290 S Powers/Fire Station #1 (Electric)</t>
  </si>
  <si>
    <t>1465 W Lathrop Ave/Fire Station #4 (Electric)</t>
  </si>
  <si>
    <t>1465 W Lathrop Ave/Fire Station #4 (Gas)</t>
  </si>
  <si>
    <t>1154 S Union Rd/Fire Station #2 (Electric)</t>
  </si>
  <si>
    <t>1154 S Union Rd/Fire Station #2 (Gas)</t>
  </si>
  <si>
    <t>GRAND TOTAL</t>
  </si>
  <si>
    <t>1949 Memorial Ln *MOVED to Parks / CFD</t>
  </si>
  <si>
    <t>399 W Louise Ave/Fire #3 (Opticon)</t>
  </si>
  <si>
    <t>Batch Entry Date:</t>
  </si>
  <si>
    <t>Date</t>
  </si>
  <si>
    <t>Employee name</t>
  </si>
  <si>
    <t>Description of change   (usually for addition or termination of services or change of meter number)</t>
  </si>
  <si>
    <t>PG&amp;E Account Number 9387896769-9</t>
  </si>
  <si>
    <t>9381130282</t>
  </si>
  <si>
    <t>Erma Patrick</t>
  </si>
  <si>
    <t>Confirmed with A. Jeffery that  399 W Louise Ave/Fire #3 services the Opticon.  Ok to stay in the fire account.</t>
  </si>
  <si>
    <t>Fire 100.13.00.001-6100.01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</si>
</sst>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mmm\ yyyy"/>
    <numFmt numFmtId="166" formatCode="mm/dd/yy;@"/>
  </numFmts>
  <fonts count="4" x14ac:knownFonts="1"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8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1" fillId="0" borderId="0" xfId="0" applyNumberFormat="1" applyFont="1"/>
    <xf numFmtId="0" fontId="1" fillId="0" borderId="0" xfId="0" applyFont="1"/>
    <xf numFmtId="49" fontId="2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 applyProtection="1">
      <alignment horizontal="left" vertical="center" wrapText="1"/>
      <protection locked="0"/>
    </xf>
    <xf numFmtId="49" fontId="2" fillId="2" borderId="0" xfId="0" applyNumberFormat="1" applyFont="1" applyFill="1" applyAlignment="1">
      <alignment horizontal="center" vertical="center" wrapText="1"/>
    </xf>
    <xf numFmtId="2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3" fontId="1" fillId="0" borderId="0" xfId="0" applyNumberFormat="1" applyFont="1"/>
    <xf numFmtId="0" fontId="1" fillId="0" borderId="0" xfId="0" applyFont="1" applyAlignment="1">
      <alignment horizontal="left"/>
    </xf>
    <xf numFmtId="44" fontId="1" fillId="0" borderId="0" xfId="0" applyNumberFormat="1" applyFont="1"/>
    <xf numFmtId="2" fontId="1" fillId="0" borderId="0" xfId="0" applyNumberFormat="1" applyFont="1" applyProtection="1">
      <protection locked="0"/>
    </xf>
    <xf numFmtId="44" fontId="1" fillId="0" borderId="1" xfId="0" applyNumberFormat="1" applyFont="1" applyBorder="1"/>
    <xf numFmtId="2" fontId="1" fillId="0" borderId="0" xfId="0" applyNumberFormat="1" applyFont="1" applyAlignment="1">
      <alignment horizontal="left"/>
    </xf>
    <xf numFmtId="2" fontId="2" fillId="0" borderId="0" xfId="0" applyNumberFormat="1" applyFont="1" applyAlignment="1" applyProtection="1">
      <alignment horizontal="right"/>
      <protection locked="0"/>
    </xf>
    <xf numFmtId="44" fontId="2" fillId="0" borderId="0" xfId="0" applyNumberFormat="1" applyFont="1"/>
    <xf numFmtId="1" fontId="1" fillId="0" borderId="0" xfId="0" applyNumberFormat="1" applyFont="1" applyAlignment="1">
      <alignment horizontal="left"/>
    </xf>
    <xf numFmtId="2" fontId="2" fillId="0" borderId="0" xfId="0" applyNumberFormat="1" applyFont="1"/>
    <xf numFmtId="164" fontId="1" fillId="0" borderId="0" xfId="0" applyNumberFormat="1" applyFont="1"/>
    <xf numFmtId="49" fontId="1" fillId="0" borderId="0" xfId="0" applyNumberFormat="1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quotePrefix="1" applyFont="1" applyAlignment="1">
      <alignment horizontal="center"/>
    </xf>
    <xf numFmtId="165" fontId="2" fillId="2" borderId="0" xfId="0" applyNumberFormat="1" applyFont="1" applyFill="1" applyAlignment="1">
      <alignment horizontal="center" vertical="center" wrapText="1"/>
    </xf>
    <xf numFmtId="166" fontId="0" fillId="0" borderId="0" xfId="0" applyNumberFormat="1"/>
    <xf numFmtId="0" fontId="0" fillId="0" borderId="0" xfId="0" applyAlignment="1">
      <alignment wrapText="1"/>
    </xf>
    <xf numFmtId="166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2" fillId="0" borderId="0" xfId="0" applyFont="1" applyAlignment="1">
      <alignment horizontal="right" vertical="center"/>
    </xf>
    <xf numFmtId="166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BD78-B8E3-41ED-BFA8-3E11D312AF4D}">
  <sheetPr>
    <tabColor theme="8" tint="0.59999389629810485"/>
  </sheetPr>
  <dimension ref="A1:C3"/>
  <sheetViews>
    <sheetView workbookViewId="0">
      <selection activeCell="C4" sqref="C4"/>
    </sheetView>
  </sheetViews>
  <sheetFormatPr defaultRowHeight="15" x14ac:dyDescent="0.2"/>
  <cols>
    <col min="1" max="1" width="12.44140625" style="26" customWidth="1"/>
    <col min="2" max="2" width="17.33203125" customWidth="1"/>
    <col min="3" max="3" width="96.6640625" style="27" customWidth="1"/>
  </cols>
  <sheetData>
    <row r="1" spans="1:3" x14ac:dyDescent="0.2">
      <c r="A1" s="28" t="s">
        <v>31</v>
      </c>
      <c r="B1" s="29" t="s">
        <v>32</v>
      </c>
      <c r="C1" s="30" t="s">
        <v>33</v>
      </c>
    </row>
    <row r="3" spans="1:3" x14ac:dyDescent="0.2">
      <c r="A3" s="26">
        <v>45222</v>
      </c>
      <c r="B3" t="s">
        <v>36</v>
      </c>
      <c r="C3" s="27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EB14-3E80-47DB-B8EC-F1943099C7C7}">
  <sheetPr>
    <tabColor theme="7" tint="0.59999389629810485"/>
    <pageSetUpPr fitToPage="1"/>
  </sheetPr>
  <dimension ref="A1:DA31"/>
  <sheetViews>
    <sheetView tabSelected="1" topLeftCell="C1" zoomScale="90" zoomScaleNormal="90" workbookViewId="0">
      <selection activeCell="J22" sqref="J21:J22"/>
    </sheetView>
  </sheetViews>
  <sheetFormatPr defaultColWidth="16.33203125" defaultRowHeight="15" x14ac:dyDescent="0.2"/>
  <cols>
    <col min="1" max="1" width="11" style="9" customWidth="1"/>
    <col min="2" max="2" width="13.5546875" style="1" bestFit="1" customWidth="1"/>
    <col min="3" max="3" width="38" style="11" customWidth="1"/>
    <col min="4" max="5" width="14.44140625" style="1" bestFit="1" customWidth="1"/>
    <col min="6" max="6" width="15.21875" style="1" bestFit="1" customWidth="1"/>
    <col min="7" max="7" width="14.44140625" style="1" bestFit="1" customWidth="1"/>
    <col min="8" max="11" width="14.44140625" style="1" customWidth="1"/>
    <col min="12" max="15" width="14.44140625" style="1" bestFit="1" customWidth="1"/>
    <col min="16" max="104" width="16.33203125" style="1"/>
    <col min="105" max="16384" width="16.33203125" style="2"/>
  </cols>
  <sheetData>
    <row r="1" spans="1:105" ht="31.5" customHeight="1" x14ac:dyDescent="0.25">
      <c r="A1" s="35" t="s">
        <v>34</v>
      </c>
      <c r="B1" s="35"/>
      <c r="C1" s="31" t="s">
        <v>30</v>
      </c>
      <c r="D1" s="32"/>
      <c r="E1" s="32"/>
      <c r="F1" s="32">
        <v>45204</v>
      </c>
      <c r="G1" s="32">
        <v>45237</v>
      </c>
      <c r="H1" s="32">
        <v>45274</v>
      </c>
      <c r="I1" s="32">
        <v>45310</v>
      </c>
      <c r="J1" s="32">
        <v>45329</v>
      </c>
      <c r="K1" s="32">
        <v>45391</v>
      </c>
      <c r="L1" s="32">
        <v>45391</v>
      </c>
      <c r="M1" s="32">
        <v>45420</v>
      </c>
      <c r="N1" s="32">
        <v>45455</v>
      </c>
      <c r="O1" s="32">
        <v>45484</v>
      </c>
    </row>
    <row r="2" spans="1:105" s="5" customFormat="1" ht="24" customHeight="1" x14ac:dyDescent="0.2">
      <c r="A2" s="3" t="s">
        <v>0</v>
      </c>
      <c r="B2" s="3" t="s">
        <v>1</v>
      </c>
      <c r="C2" s="4" t="s">
        <v>2</v>
      </c>
      <c r="D2" s="25">
        <v>45108</v>
      </c>
      <c r="E2" s="25">
        <v>45139</v>
      </c>
      <c r="F2" s="25">
        <v>45170</v>
      </c>
      <c r="G2" s="25">
        <v>45200</v>
      </c>
      <c r="H2" s="25">
        <v>45231</v>
      </c>
      <c r="I2" s="25">
        <v>45261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</row>
    <row r="3" spans="1:105" ht="21" customHeight="1" x14ac:dyDescent="0.25">
      <c r="A3" s="6" t="s">
        <v>38</v>
      </c>
      <c r="B3" s="7"/>
      <c r="C3" s="1"/>
      <c r="D3" s="34"/>
      <c r="E3" s="34"/>
      <c r="F3" s="34"/>
      <c r="G3" s="34"/>
      <c r="H3" s="34"/>
      <c r="I3" s="34">
        <v>45295</v>
      </c>
      <c r="J3" s="34">
        <v>45327</v>
      </c>
      <c r="K3" s="34">
        <v>45357</v>
      </c>
      <c r="L3" s="34">
        <v>45386</v>
      </c>
      <c r="M3" s="34">
        <v>45415</v>
      </c>
      <c r="N3" s="34">
        <v>45447</v>
      </c>
      <c r="O3" s="34">
        <v>45476</v>
      </c>
      <c r="DA3" s="1"/>
    </row>
    <row r="4" spans="1:105" ht="21.75" customHeight="1" x14ac:dyDescent="0.2">
      <c r="A4" s="21">
        <v>9381130282</v>
      </c>
      <c r="B4" s="19">
        <v>1010439710</v>
      </c>
      <c r="C4" s="1" t="s">
        <v>28</v>
      </c>
      <c r="J4" s="10"/>
      <c r="N4" s="8"/>
      <c r="O4" s="8"/>
      <c r="DA4" s="1"/>
    </row>
    <row r="5" spans="1:105" ht="21.75" customHeight="1" x14ac:dyDescent="0.2">
      <c r="A5" s="23">
        <v>9387896821</v>
      </c>
      <c r="B5" s="24">
        <v>1004503423</v>
      </c>
      <c r="C5" s="11" t="s">
        <v>16</v>
      </c>
      <c r="D5" s="10"/>
      <c r="E5" s="10"/>
      <c r="F5" s="10">
        <f>942.76-38.39</f>
        <v>904.37</v>
      </c>
      <c r="G5" s="10">
        <v>687.31</v>
      </c>
      <c r="H5" s="10">
        <v>612.23</v>
      </c>
      <c r="I5" s="10">
        <v>709.05</v>
      </c>
      <c r="J5" s="10">
        <v>790.58</v>
      </c>
      <c r="K5" s="10">
        <v>661.41</v>
      </c>
      <c r="L5" s="10">
        <f>694.34-55.17</f>
        <v>639.17000000000007</v>
      </c>
      <c r="M5" s="10">
        <v>804.73</v>
      </c>
      <c r="N5" s="10">
        <v>953</v>
      </c>
      <c r="O5" s="10">
        <v>1039.31</v>
      </c>
    </row>
    <row r="6" spans="1:105" ht="21.75" customHeight="1" x14ac:dyDescent="0.2">
      <c r="A6" s="21">
        <v>9387896029</v>
      </c>
      <c r="B6" s="19" t="s">
        <v>17</v>
      </c>
      <c r="C6" s="11" t="s">
        <v>18</v>
      </c>
      <c r="D6" s="10"/>
      <c r="E6" s="10"/>
      <c r="F6" s="10">
        <v>37.909999999999997</v>
      </c>
      <c r="G6" s="10">
        <v>42.82</v>
      </c>
      <c r="H6" s="10">
        <v>124.84</v>
      </c>
      <c r="I6" s="10">
        <v>521.45000000000005</v>
      </c>
      <c r="J6" s="10">
        <v>631.53</v>
      </c>
      <c r="K6" s="10">
        <v>407.9</v>
      </c>
      <c r="L6" s="10">
        <v>183</v>
      </c>
      <c r="M6" s="10">
        <v>88.34</v>
      </c>
      <c r="N6" s="10">
        <v>54.82</v>
      </c>
      <c r="O6" s="10">
        <v>33.71</v>
      </c>
    </row>
    <row r="7" spans="1:105" ht="21.75" customHeight="1" x14ac:dyDescent="0.2">
      <c r="A7" s="21">
        <v>9389022443</v>
      </c>
      <c r="B7" s="19">
        <v>1010435529</v>
      </c>
      <c r="C7" s="1" t="s">
        <v>19</v>
      </c>
      <c r="F7" s="1">
        <f>1549.16-38.39</f>
        <v>1510.77</v>
      </c>
      <c r="G7" s="1">
        <v>1200.76</v>
      </c>
      <c r="H7" s="1">
        <v>1262.83</v>
      </c>
      <c r="I7" s="1">
        <v>1465.19</v>
      </c>
      <c r="J7" s="10">
        <v>1683.02</v>
      </c>
      <c r="K7" s="1">
        <v>1498.62</v>
      </c>
      <c r="L7" s="1">
        <f>1602.4-55.17</f>
        <v>1547.23</v>
      </c>
      <c r="M7" s="1">
        <v>1456.21</v>
      </c>
      <c r="N7" s="8">
        <v>1627.14</v>
      </c>
      <c r="O7" s="8">
        <v>1772.53</v>
      </c>
      <c r="DA7" s="1"/>
    </row>
    <row r="8" spans="1:105" ht="21.75" customHeight="1" x14ac:dyDescent="0.2">
      <c r="A8" s="21">
        <v>9381716825</v>
      </c>
      <c r="B8" s="19">
        <v>62303633</v>
      </c>
      <c r="C8" s="1" t="s">
        <v>19</v>
      </c>
      <c r="F8" s="1">
        <v>87.59</v>
      </c>
      <c r="G8" s="1">
        <v>164.45</v>
      </c>
      <c r="H8" s="1">
        <v>527.5</v>
      </c>
      <c r="I8" s="1">
        <v>662.21</v>
      </c>
      <c r="J8" s="10">
        <v>482.95</v>
      </c>
      <c r="K8" s="1">
        <v>542.59</v>
      </c>
      <c r="L8" s="1">
        <v>308.85000000000002</v>
      </c>
      <c r="M8" s="1">
        <v>165.3</v>
      </c>
      <c r="N8" s="8">
        <v>96.45</v>
      </c>
      <c r="O8" s="8">
        <v>71.22</v>
      </c>
      <c r="DA8" s="1"/>
    </row>
    <row r="9" spans="1:105" ht="21.75" customHeight="1" x14ac:dyDescent="0.2">
      <c r="A9" s="23">
        <v>9387896323</v>
      </c>
      <c r="B9" s="24">
        <v>1004495859</v>
      </c>
      <c r="C9" s="11" t="s">
        <v>29</v>
      </c>
      <c r="D9" s="10"/>
      <c r="E9" s="10"/>
      <c r="F9" s="10">
        <f>10.27-38.39</f>
        <v>-28.12</v>
      </c>
      <c r="G9" s="10">
        <v>9.91</v>
      </c>
      <c r="H9" s="10">
        <v>9.89</v>
      </c>
      <c r="I9" s="10">
        <v>10.57</v>
      </c>
      <c r="J9" s="10">
        <v>9.94</v>
      </c>
      <c r="K9" s="10">
        <v>9.61</v>
      </c>
      <c r="L9" s="10">
        <f>10.25-55.17</f>
        <v>-44.92</v>
      </c>
      <c r="M9" s="10">
        <v>9.94</v>
      </c>
      <c r="N9" s="10">
        <v>10.9</v>
      </c>
      <c r="O9" s="10">
        <v>9.2799999999999994</v>
      </c>
      <c r="CY9" s="2"/>
      <c r="CZ9" s="2"/>
    </row>
    <row r="10" spans="1:105" ht="21.75" customHeight="1" x14ac:dyDescent="0.2">
      <c r="A10" s="22" t="s">
        <v>20</v>
      </c>
      <c r="B10" s="24">
        <v>31465236</v>
      </c>
      <c r="C10" s="11" t="s">
        <v>21</v>
      </c>
      <c r="D10" s="10"/>
      <c r="E10" s="10"/>
      <c r="F10" s="10">
        <v>77.400000000000006</v>
      </c>
      <c r="G10" s="10">
        <v>114.37</v>
      </c>
      <c r="H10" s="10">
        <v>418.48</v>
      </c>
      <c r="I10" s="10">
        <v>953.95</v>
      </c>
      <c r="J10" s="10">
        <v>1171.04</v>
      </c>
      <c r="K10" s="10">
        <v>888.35</v>
      </c>
      <c r="L10" s="10">
        <v>457.47</v>
      </c>
      <c r="M10" s="10">
        <v>220.17</v>
      </c>
      <c r="N10" s="10">
        <v>99.89</v>
      </c>
      <c r="O10" s="10">
        <v>61.46</v>
      </c>
    </row>
    <row r="11" spans="1:105" ht="21.75" customHeight="1" x14ac:dyDescent="0.2">
      <c r="A11" s="21">
        <v>9387896280</v>
      </c>
      <c r="B11" s="20">
        <v>1010418754</v>
      </c>
      <c r="C11" s="11" t="s">
        <v>22</v>
      </c>
      <c r="D11" s="10"/>
      <c r="E11" s="10"/>
      <c r="F11" s="10">
        <v>2484.9299999999998</v>
      </c>
      <c r="G11" s="10">
        <v>1736.41</v>
      </c>
      <c r="H11" s="10">
        <v>1272.55</v>
      </c>
      <c r="I11" s="10">
        <v>1433.64</v>
      </c>
      <c r="J11" s="10">
        <v>1675.06</v>
      </c>
      <c r="K11" s="10">
        <v>1482.07</v>
      </c>
      <c r="L11" s="10">
        <v>1656.75</v>
      </c>
      <c r="M11" s="10">
        <v>1822.38</v>
      </c>
      <c r="N11" s="10">
        <v>2563.12</v>
      </c>
      <c r="O11" s="10">
        <v>3319.82</v>
      </c>
    </row>
    <row r="12" spans="1:105" ht="21.75" customHeight="1" x14ac:dyDescent="0.2">
      <c r="A12" s="21">
        <v>9387896283</v>
      </c>
      <c r="B12" s="20">
        <v>1006734035</v>
      </c>
      <c r="C12" s="11" t="s">
        <v>23</v>
      </c>
      <c r="D12" s="10"/>
      <c r="E12" s="10"/>
      <c r="F12" s="10">
        <v>2430.19</v>
      </c>
      <c r="G12" s="10">
        <v>2163.71</v>
      </c>
      <c r="H12" s="10">
        <v>1611.22</v>
      </c>
      <c r="I12" s="10">
        <v>1792.47</v>
      </c>
      <c r="J12" s="10">
        <v>2042.17</v>
      </c>
      <c r="K12" s="10">
        <v>2004.05</v>
      </c>
      <c r="L12" s="10">
        <v>2137.41</v>
      </c>
      <c r="M12" s="10">
        <v>2272.7800000000002</v>
      </c>
      <c r="N12" s="10">
        <v>2812.63</v>
      </c>
      <c r="O12" s="10">
        <v>3049.76</v>
      </c>
      <c r="CS12" s="2"/>
      <c r="CT12" s="2"/>
      <c r="CU12" s="2"/>
      <c r="CV12" s="2"/>
      <c r="CW12" s="2"/>
      <c r="CX12" s="2"/>
      <c r="CY12" s="2"/>
      <c r="CZ12" s="2"/>
    </row>
    <row r="13" spans="1:105" ht="21.75" customHeight="1" x14ac:dyDescent="0.2">
      <c r="A13" s="21">
        <v>5732684756</v>
      </c>
      <c r="B13" s="20">
        <v>61231521</v>
      </c>
      <c r="C13" s="11" t="s">
        <v>24</v>
      </c>
      <c r="D13" s="10"/>
      <c r="E13" s="10"/>
      <c r="F13" s="10">
        <v>113.16</v>
      </c>
      <c r="G13" s="10">
        <v>203.28</v>
      </c>
      <c r="H13" s="10">
        <v>488.21</v>
      </c>
      <c r="I13" s="10">
        <v>832.28</v>
      </c>
      <c r="J13" s="10">
        <v>772.89</v>
      </c>
      <c r="K13" s="10">
        <v>718.9</v>
      </c>
      <c r="L13" s="10">
        <v>521.32000000000005</v>
      </c>
      <c r="M13" s="10">
        <v>269.43</v>
      </c>
      <c r="N13" s="10">
        <v>157.31</v>
      </c>
      <c r="O13" s="10">
        <v>105.22</v>
      </c>
      <c r="CS13" s="2"/>
      <c r="CT13" s="2"/>
      <c r="CU13" s="2"/>
      <c r="CV13" s="2"/>
      <c r="CW13" s="2"/>
      <c r="CX13" s="2"/>
      <c r="CY13" s="2"/>
      <c r="CZ13" s="2"/>
    </row>
    <row r="14" spans="1:105" ht="21.75" customHeight="1" x14ac:dyDescent="0.2">
      <c r="A14" s="21">
        <v>9387896641</v>
      </c>
      <c r="B14" s="24">
        <v>1004455826</v>
      </c>
      <c r="C14" s="11" t="s">
        <v>25</v>
      </c>
      <c r="D14" s="10"/>
      <c r="E14" s="10"/>
      <c r="F14" s="10">
        <v>4377.1000000000004</v>
      </c>
      <c r="G14" s="10">
        <v>2656.62</v>
      </c>
      <c r="H14" s="10">
        <v>2017.96</v>
      </c>
      <c r="I14" s="10">
        <v>1950.74</v>
      </c>
      <c r="J14" s="10">
        <v>2300.04</v>
      </c>
      <c r="K14" s="10">
        <v>2237.4499999999998</v>
      </c>
      <c r="L14" s="10">
        <v>2285.5300000000002</v>
      </c>
      <c r="M14" s="10">
        <v>2608.37</v>
      </c>
      <c r="N14" s="10">
        <v>3298.83</v>
      </c>
      <c r="O14" s="10">
        <v>5812.26</v>
      </c>
      <c r="CS14" s="2"/>
      <c r="CT14" s="2"/>
      <c r="CU14" s="2"/>
      <c r="CV14" s="2"/>
      <c r="CW14" s="2"/>
      <c r="CX14" s="2"/>
      <c r="CY14" s="2"/>
      <c r="CZ14" s="2"/>
    </row>
    <row r="15" spans="1:105" ht="21.75" customHeight="1" x14ac:dyDescent="0.2">
      <c r="A15" s="23">
        <v>9387896121</v>
      </c>
      <c r="B15" s="19">
        <v>62708353</v>
      </c>
      <c r="C15" s="11" t="s">
        <v>26</v>
      </c>
      <c r="D15" s="12"/>
      <c r="E15" s="12"/>
      <c r="F15" s="12">
        <v>94.58</v>
      </c>
      <c r="G15" s="12">
        <v>153.61000000000001</v>
      </c>
      <c r="H15" s="12">
        <v>677.27</v>
      </c>
      <c r="I15" s="12">
        <v>1457.86</v>
      </c>
      <c r="J15" s="12">
        <v>1532.77</v>
      </c>
      <c r="K15" s="12">
        <v>997.4</v>
      </c>
      <c r="L15" s="12">
        <v>495</v>
      </c>
      <c r="M15" s="12">
        <v>218.48</v>
      </c>
      <c r="N15" s="12">
        <v>91.8</v>
      </c>
      <c r="O15" s="12">
        <v>63.38</v>
      </c>
      <c r="CS15" s="2"/>
      <c r="CT15" s="2"/>
      <c r="CU15" s="2"/>
      <c r="CV15" s="2"/>
      <c r="CW15" s="2"/>
      <c r="CX15" s="2"/>
      <c r="CY15" s="2"/>
      <c r="CZ15" s="2"/>
    </row>
    <row r="16" spans="1:105" ht="21.75" customHeight="1" x14ac:dyDescent="0.25">
      <c r="A16" s="13"/>
      <c r="B16" s="7"/>
      <c r="C16" s="14" t="s">
        <v>27</v>
      </c>
      <c r="D16" s="15">
        <f t="shared" ref="D16:L16" si="0">SUM(D4:D15)</f>
        <v>0</v>
      </c>
      <c r="E16" s="15">
        <f t="shared" si="0"/>
        <v>0</v>
      </c>
      <c r="F16" s="15">
        <f t="shared" si="0"/>
        <v>12089.880000000001</v>
      </c>
      <c r="G16" s="15">
        <f t="shared" si="0"/>
        <v>9133.25</v>
      </c>
      <c r="H16" s="15">
        <f t="shared" si="0"/>
        <v>9022.98</v>
      </c>
      <c r="I16" s="15">
        <f t="shared" si="0"/>
        <v>11789.410000000002</v>
      </c>
      <c r="J16" s="15">
        <f t="shared" si="0"/>
        <v>13091.989999999998</v>
      </c>
      <c r="K16" s="15">
        <f t="shared" si="0"/>
        <v>11448.35</v>
      </c>
      <c r="L16" s="15">
        <f t="shared" si="0"/>
        <v>10186.81</v>
      </c>
      <c r="M16" s="15">
        <f>SUM(M4:M15)</f>
        <v>9936.130000000001</v>
      </c>
      <c r="N16" s="15">
        <f>SUM(N4:N15)</f>
        <v>11765.89</v>
      </c>
      <c r="O16" s="15">
        <f>SUM(O4:O15)</f>
        <v>15337.949999999999</v>
      </c>
    </row>
    <row r="17" spans="1:15" s="18" customFormat="1" ht="15.75" x14ac:dyDescent="0.25">
      <c r="A17" s="16"/>
      <c r="B17" s="7"/>
      <c r="C17" s="17"/>
      <c r="D17" s="1"/>
      <c r="E17" s="1"/>
      <c r="F17" s="1"/>
      <c r="G17" s="1"/>
      <c r="H17" s="1"/>
      <c r="I17" s="1"/>
      <c r="J17" s="1"/>
      <c r="K17" s="1"/>
      <c r="L17" s="1"/>
      <c r="M17" s="1"/>
      <c r="N17" s="8"/>
      <c r="O17" s="8"/>
    </row>
    <row r="29" spans="1:15" x14ac:dyDescent="0.2">
      <c r="A29" s="13"/>
    </row>
    <row r="31" spans="1:15" x14ac:dyDescent="0.2">
      <c r="A31" s="13"/>
    </row>
  </sheetData>
  <mergeCells count="1">
    <mergeCell ref="A1:B1"/>
  </mergeCells>
  <pageMargins left="1" right="0" top="1" bottom="1" header="0" footer="0"/>
  <pageSetup scale="52" firstPageNumber="6" fitToHeight="2" orientation="landscape" r:id="rId1"/>
  <headerFooter alignWithMargins="0">
    <oddFooter>&amp;L&amp;8&amp;F  &amp;A&amp;R&amp;8&amp;D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B66-1969-4E72-B042-6FFA2BF35A67}">
  <sheetPr>
    <pageSetUpPr fitToPage="1"/>
  </sheetPr>
  <dimension ref="A1:DA31"/>
  <sheetViews>
    <sheetView zoomScale="90" zoomScaleNormal="90" workbookViewId="0">
      <selection activeCell="C34" sqref="C34"/>
    </sheetView>
  </sheetViews>
  <sheetFormatPr defaultColWidth="16.33203125" defaultRowHeight="15" x14ac:dyDescent="0.2"/>
  <cols>
    <col min="1" max="1" width="11" style="9" customWidth="1"/>
    <col min="2" max="2" width="13.5546875" style="1" bestFit="1" customWidth="1"/>
    <col min="3" max="3" width="38" style="11" customWidth="1"/>
    <col min="4" max="5" width="14.44140625" style="1" bestFit="1" customWidth="1"/>
    <col min="6" max="6" width="15.21875" style="1" bestFit="1" customWidth="1"/>
    <col min="7" max="7" width="14.44140625" style="1" bestFit="1" customWidth="1"/>
    <col min="8" max="11" width="14.44140625" style="1" customWidth="1"/>
    <col min="12" max="15" width="14.44140625" style="1" bestFit="1" customWidth="1"/>
    <col min="16" max="104" width="16.33203125" style="1"/>
    <col min="105" max="16384" width="16.33203125" style="2"/>
  </cols>
  <sheetData>
    <row r="1" spans="1:105" ht="31.5" customHeight="1" x14ac:dyDescent="0.25">
      <c r="A1" s="35" t="s">
        <v>34</v>
      </c>
      <c r="B1" s="35"/>
      <c r="C1" s="31" t="s">
        <v>30</v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105" s="5" customFormat="1" ht="24" customHeight="1" x14ac:dyDescent="0.2">
      <c r="A2" s="3" t="s">
        <v>0</v>
      </c>
      <c r="B2" s="3" t="s">
        <v>1</v>
      </c>
      <c r="C2" s="4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5" t="s">
        <v>8</v>
      </c>
      <c r="J2" s="25">
        <v>45658</v>
      </c>
      <c r="K2" s="25">
        <v>45689</v>
      </c>
      <c r="L2" s="25">
        <v>45717</v>
      </c>
      <c r="M2" s="25">
        <v>45748</v>
      </c>
      <c r="N2" s="25">
        <v>45778</v>
      </c>
      <c r="O2" s="25">
        <v>45809</v>
      </c>
    </row>
    <row r="3" spans="1:105" ht="21" customHeight="1" x14ac:dyDescent="0.25">
      <c r="A3" s="6" t="s">
        <v>15</v>
      </c>
      <c r="B3" s="7"/>
      <c r="C3" s="1"/>
      <c r="N3" s="8"/>
      <c r="O3" s="8"/>
      <c r="DA3" s="1"/>
    </row>
    <row r="4" spans="1:105" ht="21.75" customHeight="1" x14ac:dyDescent="0.2">
      <c r="A4" s="33" t="s">
        <v>35</v>
      </c>
      <c r="B4" s="19">
        <v>1010439710</v>
      </c>
      <c r="C4" s="1" t="s">
        <v>28</v>
      </c>
      <c r="J4" s="10"/>
      <c r="N4" s="8"/>
      <c r="O4" s="8"/>
      <c r="DA4" s="1"/>
    </row>
    <row r="5" spans="1:105" ht="21.75" customHeight="1" x14ac:dyDescent="0.2">
      <c r="A5" s="23">
        <v>9387896821</v>
      </c>
      <c r="B5" s="24">
        <v>1004503423</v>
      </c>
      <c r="C5" s="11" t="s">
        <v>16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05" ht="21.75" customHeight="1" x14ac:dyDescent="0.2">
      <c r="A6" s="21">
        <v>9387896029</v>
      </c>
      <c r="B6" s="19" t="s">
        <v>17</v>
      </c>
      <c r="C6" s="11" t="s">
        <v>18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05" ht="21.75" customHeight="1" x14ac:dyDescent="0.2">
      <c r="A7" s="21">
        <v>9389022443</v>
      </c>
      <c r="B7" s="19">
        <v>1010435529</v>
      </c>
      <c r="C7" s="1" t="s">
        <v>19</v>
      </c>
      <c r="J7" s="10"/>
      <c r="N7" s="8"/>
      <c r="O7" s="8"/>
      <c r="DA7" s="1"/>
    </row>
    <row r="8" spans="1:105" ht="21.75" customHeight="1" x14ac:dyDescent="0.2">
      <c r="A8" s="21">
        <v>9381716825</v>
      </c>
      <c r="B8" s="19">
        <v>62303633</v>
      </c>
      <c r="C8" s="1" t="s">
        <v>19</v>
      </c>
      <c r="J8" s="10"/>
      <c r="N8" s="8"/>
      <c r="O8" s="8"/>
      <c r="DA8" s="1"/>
    </row>
    <row r="9" spans="1:105" ht="21.75" customHeight="1" x14ac:dyDescent="0.2">
      <c r="A9" s="23">
        <v>9387896323</v>
      </c>
      <c r="B9" s="24">
        <v>1004495859</v>
      </c>
      <c r="C9" s="11" t="s">
        <v>29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CY9" s="2"/>
      <c r="CZ9" s="2"/>
    </row>
    <row r="10" spans="1:105" ht="21.75" customHeight="1" x14ac:dyDescent="0.2">
      <c r="A10" s="22" t="s">
        <v>20</v>
      </c>
      <c r="B10" s="24">
        <v>31465236</v>
      </c>
      <c r="C10" s="11" t="s">
        <v>21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05" ht="21.75" customHeight="1" x14ac:dyDescent="0.2">
      <c r="A11" s="21">
        <v>9387896280</v>
      </c>
      <c r="B11" s="20">
        <v>1010418754</v>
      </c>
      <c r="C11" s="11" t="s">
        <v>22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05" ht="21.75" customHeight="1" x14ac:dyDescent="0.2">
      <c r="A12" s="21">
        <v>9387896283</v>
      </c>
      <c r="B12" s="20">
        <v>1006734035</v>
      </c>
      <c r="C12" s="11" t="s">
        <v>23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CS12" s="2"/>
      <c r="CT12" s="2"/>
      <c r="CU12" s="2"/>
      <c r="CV12" s="2"/>
      <c r="CW12" s="2"/>
      <c r="CX12" s="2"/>
      <c r="CY12" s="2"/>
      <c r="CZ12" s="2"/>
    </row>
    <row r="13" spans="1:105" ht="21.75" customHeight="1" x14ac:dyDescent="0.2">
      <c r="A13" s="21">
        <v>5732684756</v>
      </c>
      <c r="B13" s="20">
        <v>61231521</v>
      </c>
      <c r="C13" s="11" t="s">
        <v>24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CS13" s="2"/>
      <c r="CT13" s="2"/>
      <c r="CU13" s="2"/>
      <c r="CV13" s="2"/>
      <c r="CW13" s="2"/>
      <c r="CX13" s="2"/>
      <c r="CY13" s="2"/>
      <c r="CZ13" s="2"/>
    </row>
    <row r="14" spans="1:105" ht="21.75" customHeight="1" x14ac:dyDescent="0.2">
      <c r="A14" s="21">
        <v>9387896641</v>
      </c>
      <c r="B14" s="24">
        <v>1004455826</v>
      </c>
      <c r="C14" s="11" t="s">
        <v>25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CS14" s="2"/>
      <c r="CT14" s="2"/>
      <c r="CU14" s="2"/>
      <c r="CV14" s="2"/>
      <c r="CW14" s="2"/>
      <c r="CX14" s="2"/>
      <c r="CY14" s="2"/>
      <c r="CZ14" s="2"/>
    </row>
    <row r="15" spans="1:105" ht="21.75" customHeight="1" x14ac:dyDescent="0.2">
      <c r="A15" s="23">
        <v>9387896121</v>
      </c>
      <c r="B15" s="19">
        <v>62708353</v>
      </c>
      <c r="C15" s="11" t="s">
        <v>26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CS15" s="2"/>
      <c r="CT15" s="2"/>
      <c r="CU15" s="2"/>
      <c r="CV15" s="2"/>
      <c r="CW15" s="2"/>
      <c r="CX15" s="2"/>
      <c r="CY15" s="2"/>
      <c r="CZ15" s="2"/>
    </row>
    <row r="16" spans="1:105" ht="21.75" customHeight="1" x14ac:dyDescent="0.25">
      <c r="A16" s="13"/>
      <c r="B16" s="7"/>
      <c r="C16" s="14" t="s">
        <v>27</v>
      </c>
      <c r="D16" s="15">
        <f t="shared" ref="D16:L16" si="0">SUM(D4:D15)</f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  <c r="H16" s="15">
        <f t="shared" si="0"/>
        <v>0</v>
      </c>
      <c r="I16" s="15">
        <f t="shared" si="0"/>
        <v>0</v>
      </c>
      <c r="J16" s="15">
        <f t="shared" si="0"/>
        <v>0</v>
      </c>
      <c r="K16" s="15">
        <f t="shared" si="0"/>
        <v>0</v>
      </c>
      <c r="L16" s="15">
        <f t="shared" si="0"/>
        <v>0</v>
      </c>
      <c r="M16" s="15">
        <f>SUM(M4:M15)</f>
        <v>0</v>
      </c>
      <c r="N16" s="15">
        <f>SUM(N4:N15)</f>
        <v>0</v>
      </c>
      <c r="O16" s="15">
        <f>SUM(O4:O15)</f>
        <v>0</v>
      </c>
    </row>
    <row r="17" spans="1:15" s="18" customFormat="1" ht="15.75" x14ac:dyDescent="0.25">
      <c r="A17" s="16"/>
      <c r="B17" s="7"/>
      <c r="C17" s="17"/>
      <c r="D17" s="1"/>
      <c r="E17" s="1"/>
      <c r="F17" s="1"/>
      <c r="G17" s="1"/>
      <c r="H17" s="1"/>
      <c r="I17" s="1"/>
      <c r="J17" s="1"/>
      <c r="K17" s="1"/>
      <c r="L17" s="1"/>
      <c r="M17" s="1"/>
      <c r="N17" s="8"/>
      <c r="O17" s="8"/>
    </row>
    <row r="29" spans="1:15" x14ac:dyDescent="0.2">
      <c r="A29" s="13"/>
    </row>
    <row r="31" spans="1:15" x14ac:dyDescent="0.2">
      <c r="A31" s="13"/>
    </row>
  </sheetData>
  <mergeCells count="1">
    <mergeCell ref="A1:B1"/>
  </mergeCells>
  <pageMargins left="1" right="0" top="1" bottom="1" header="0" footer="0"/>
  <pageSetup scale="52" firstPageNumber="6" fitToHeight="2" orientation="landscape" r:id="rId1"/>
  <headerFooter alignWithMargins="0">
    <oddFooter>&amp;L&amp;8&amp;F  &amp;A&amp;R&amp;8&amp;D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D95B5687216478F560240F34149AF" ma:contentTypeVersion="2" ma:contentTypeDescription="Create a new document." ma:contentTypeScope="" ma:versionID="00d01ccce510c4a464cddbd0853dc02a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4bb9b4c4217ab9b4ca0113c4a19a3ede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QD2UCF5UJE4V-758972649-23</_dlc_DocId>
    <_dlc_DocIdUrl xmlns="7184055b-e5ea-4162-8b19-ace5c644b73a">
      <Url>http://intranet2/_layouts/15/DocIdRedir.aspx?ID=QD2UCF5UJE4V-758972649-23</Url>
      <Description>QD2UCF5UJE4V-758972649-23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AE0A661-C1E4-494B-9059-B8FDC8218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4055b-e5ea-4162-8b19-ace5c644b7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AA1D41-A0BB-4457-BD4A-BBA5E0EE36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73ED91-0592-44D0-ACB6-0917C999204D}">
  <ds:schemaRefs>
    <ds:schemaRef ds:uri="http://purl.org/dc/terms/"/>
    <ds:schemaRef ds:uri="http://schemas.openxmlformats.org/package/2006/metadata/core-properties"/>
    <ds:schemaRef ds:uri="7184055b-e5ea-4162-8b19-ace5c644b73a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CE26841B-8304-40E3-A1BE-581D37D2C673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Notes</vt:lpstr>
      <vt:lpstr>Fire FY23-24</vt:lpstr>
      <vt:lpstr>Fire FY24-25</vt:lpstr>
      <vt:lpstr>'Fire FY23-24'!Print_Area</vt:lpstr>
      <vt:lpstr>'Fire FY24-25'!Print_Area</vt:lpstr>
      <vt:lpstr>'Fire FY23-24'!Print_Titles</vt:lpstr>
      <vt:lpstr>'Fire FY24-25'!Print_Titles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Patrick, Erma</dc:creator>
  <cp:lastModifiedBy>Aimee Rubio</cp:lastModifiedBy>
  <dcterms:created xsi:type="dcterms:W3CDTF">2023-10-19T19:52:44Z</dcterms:created>
  <dcterms:modified xsi:type="dcterms:W3CDTF">2024-07-17T01:16:05Z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0x010100860D95B5687216478F560240F34149AF</vt:lpwstr>
  </property>
  <property fmtid="{D5CDD505-2E9C-101B-9397-08002B2CF9AE}" pid="3" name="_dlc_DocIdItemGuid">
    <vt:lpwstr>799573c9-74fd-4ba7-839b-93bed3732813</vt:lpwstr>
  </property>
</Properties>
</file>